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J:\Inclinator - Sales Order Forms\Inclinator Mod. Kit Order Form\Current\"/>
    </mc:Choice>
  </mc:AlternateContent>
  <xr:revisionPtr revIDLastSave="0" documentId="13_ncr:1_{DB6DA33F-53FB-4B5B-B271-4259E79D821C}" xr6:coauthVersionLast="47" xr6:coauthVersionMax="47" xr10:uidLastSave="{00000000-0000-0000-0000-000000000000}"/>
  <bookViews>
    <workbookView xWindow="-120" yWindow="-120" windowWidth="29040" windowHeight="15840" tabRatio="906" xr2:uid="{00000000-000D-0000-FFFF-FFFF00000000}"/>
  </bookViews>
  <sheets>
    <sheet name="Hydraulic Order Form" sheetId="16" r:id="rId1"/>
    <sheet name="Terms &amp; Conditions" sheetId="17" r:id="rId2"/>
    <sheet name="SalesTax" sheetId="18" state="hidden" r:id="rId3"/>
  </sheets>
  <externalReferences>
    <externalReference r:id="rId4"/>
  </externalReferences>
  <definedNames>
    <definedName name="Landings">'Hydraulic Order Form'!$F$74</definedName>
    <definedName name="_xlnm.Print_Area" localSheetId="0">'Hydraulic Order Form'!$B$1:$V$389</definedName>
    <definedName name="_xlnm.Print_Titles" localSheetId="0">'Hydraulic Order Form'!$1:$4</definedName>
    <definedName name="Pump_Size">'Hydraulic Order Form'!$U$132</definedName>
    <definedName name="RM_Parts">'[1]Winding Drum Order Form'!#REF!</definedName>
    <definedName name="Rope_1000">'[1]Winding Drum Order Form'!$U$168</definedName>
    <definedName name="Rope_500">'[1]Winding Drum Order Form'!$U$167</definedName>
    <definedName name="State_70S">'Hydraulic Order Form'!$AD$133</definedName>
    <definedName name="State_80S">'Hydraulic Order Form'!$AD$134</definedName>
    <definedName name="TC_Auto" localSheetId="2">'[1]Winding Drum Order Form'!#REF!</definedName>
    <definedName name="TC_Auto">'Hydraulic Order Form'!#REF!</definedName>
    <definedName name="TOC_Lights">'[1]Winding Drum Order Form'!#REF!</definedName>
    <definedName name="TOC_Selection">'[1]Winding Drum Order Form'!#REF!</definedName>
    <definedName name="Travel">'Hydraulic Order Form'!$N$64</definedName>
    <definedName name="Traveling_Cable">'Hydraulic Order Form'!$U$201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2" i="16" l="1"/>
  <c r="Q364" i="16"/>
  <c r="Q367" i="16" s="1"/>
  <c r="AC369" i="16"/>
  <c r="K369" i="16" s="1"/>
  <c r="Q366" i="16" l="1"/>
  <c r="Q368" i="16" s="1"/>
  <c r="R204" i="16"/>
  <c r="R203" i="16"/>
  <c r="R202" i="16"/>
  <c r="R201" i="16"/>
  <c r="R354" i="16"/>
  <c r="R353" i="16"/>
  <c r="R352" i="16"/>
  <c r="R351" i="16"/>
  <c r="R350" i="16"/>
  <c r="R344" i="16"/>
  <c r="R343" i="16"/>
  <c r="R342" i="16"/>
  <c r="R341" i="16"/>
  <c r="O333" i="16"/>
  <c r="R333" i="16" s="1"/>
  <c r="M333" i="16"/>
  <c r="L333" i="16"/>
  <c r="R332" i="16"/>
  <c r="R331" i="16"/>
  <c r="R323" i="16"/>
  <c r="R322" i="16"/>
  <c r="R321" i="16"/>
  <c r="R320" i="16"/>
  <c r="R312" i="16"/>
  <c r="M312" i="16"/>
  <c r="R310" i="16"/>
  <c r="R309" i="16"/>
  <c r="R308" i="16"/>
  <c r="R306" i="16"/>
  <c r="R305" i="16"/>
  <c r="R304" i="16"/>
  <c r="R301" i="16"/>
  <c r="R300" i="16"/>
  <c r="R299" i="16"/>
  <c r="R293" i="16"/>
  <c r="R292" i="16"/>
  <c r="X286" i="16"/>
  <c r="W286" i="16"/>
  <c r="X285" i="16"/>
  <c r="W285" i="16"/>
  <c r="X284" i="16"/>
  <c r="W284" i="16"/>
  <c r="X283" i="16"/>
  <c r="W283" i="16"/>
  <c r="X282" i="16"/>
  <c r="W282" i="16"/>
  <c r="X280" i="16"/>
  <c r="W280" i="16"/>
  <c r="AC278" i="16"/>
  <c r="R278" i="16"/>
  <c r="X275" i="16"/>
  <c r="W275" i="16"/>
  <c r="R275" i="16"/>
  <c r="X274" i="16"/>
  <c r="W274" i="16"/>
  <c r="R274" i="16"/>
  <c r="X273" i="16"/>
  <c r="W273" i="16"/>
  <c r="R273" i="16"/>
  <c r="L265" i="16"/>
  <c r="R265" i="16" s="1"/>
  <c r="R258" i="16"/>
  <c r="L251" i="16"/>
  <c r="R251" i="16" s="1"/>
  <c r="R250" i="16"/>
  <c r="R243" i="16"/>
  <c r="R242" i="16"/>
  <c r="R236" i="16"/>
  <c r="R235" i="16"/>
  <c r="R228" i="16"/>
  <c r="R227" i="16"/>
  <c r="M227" i="16"/>
  <c r="R221" i="16"/>
  <c r="R220" i="16"/>
  <c r="R219" i="16"/>
  <c r="R215" i="16"/>
  <c r="R211" i="16"/>
  <c r="R210" i="16"/>
  <c r="R209" i="16"/>
  <c r="R205" i="16"/>
  <c r="R196" i="16"/>
  <c r="R195" i="16"/>
  <c r="R191" i="16"/>
  <c r="R190" i="16"/>
  <c r="R186" i="16"/>
  <c r="R185" i="16"/>
  <c r="R184" i="16"/>
  <c r="R183" i="16"/>
  <c r="R182" i="16"/>
  <c r="R178" i="16"/>
  <c r="R177" i="16"/>
  <c r="R176" i="16"/>
  <c r="R175" i="16"/>
  <c r="R174" i="16"/>
  <c r="R160" i="16"/>
  <c r="R159" i="16"/>
  <c r="R150" i="16"/>
  <c r="R149" i="16"/>
  <c r="L144" i="16"/>
  <c r="R144" i="16" s="1"/>
  <c r="L143" i="16"/>
  <c r="R143" i="16" s="1"/>
  <c r="R134" i="16"/>
  <c r="R133" i="16"/>
  <c r="R132" i="16"/>
  <c r="R126" i="16"/>
  <c r="R125" i="16"/>
  <c r="R124" i="16"/>
  <c r="R123" i="16"/>
  <c r="R121" i="16"/>
  <c r="R120" i="16"/>
  <c r="R119" i="16"/>
  <c r="R118" i="16"/>
  <c r="R117" i="16"/>
  <c r="AD116" i="16"/>
  <c r="R116" i="16"/>
  <c r="AD115" i="16"/>
  <c r="R115" i="16"/>
  <c r="AD114" i="16"/>
  <c r="R114" i="16"/>
  <c r="AD113" i="16"/>
  <c r="R113" i="16"/>
  <c r="AD112" i="16"/>
  <c r="R112" i="16"/>
  <c r="AD111" i="16"/>
  <c r="R111" i="16"/>
  <c r="AD110" i="16"/>
  <c r="R110" i="16"/>
  <c r="AD109" i="16"/>
  <c r="R109" i="16"/>
  <c r="O102" i="16"/>
  <c r="R102" i="16" s="1"/>
  <c r="R93" i="16"/>
  <c r="R92" i="16"/>
  <c r="R86" i="16"/>
  <c r="R80" i="16"/>
  <c r="R74" i="16"/>
  <c r="AJ64" i="16"/>
  <c r="AI64" i="16"/>
  <c r="AJ63" i="16"/>
  <c r="AI63" i="16"/>
  <c r="AL62" i="16"/>
  <c r="AJ62" i="16"/>
  <c r="AI62" i="16"/>
  <c r="AL61" i="16"/>
  <c r="AJ61" i="16"/>
  <c r="AI61" i="16"/>
  <c r="AL60" i="16"/>
  <c r="AJ60" i="16"/>
  <c r="AI60" i="16"/>
  <c r="P60" i="16"/>
  <c r="O60" i="16"/>
  <c r="U57" i="16"/>
  <c r="L147" i="16" s="1"/>
  <c r="R147" i="16" s="1"/>
  <c r="AE53" i="16"/>
  <c r="AD53" i="16"/>
  <c r="Q369" i="16" l="1"/>
  <c r="Q370" i="16" s="1"/>
  <c r="AC53" i="16"/>
  <c r="AD133" i="16"/>
  <c r="AD61" i="16"/>
  <c r="AD63" i="16"/>
  <c r="AD59" i="16"/>
  <c r="AD65" i="16"/>
  <c r="AD134" i="16"/>
  <c r="AD66" i="16"/>
  <c r="AD60" i="16"/>
  <c r="AD62" i="16"/>
  <c r="AD64" i="16"/>
  <c r="AL63" i="16" l="1"/>
  <c r="AL64" i="16" s="1"/>
  <c r="F102" i="16"/>
  <c r="AD57" i="16"/>
  <c r="N64" i="16" s="1"/>
  <c r="M102" i="16"/>
</calcChain>
</file>

<file path=xl/sharedStrings.xml><?xml version="1.0" encoding="utf-8"?>
<sst xmlns="http://schemas.openxmlformats.org/spreadsheetml/2006/main" count="23963" uniqueCount="330">
  <si>
    <t>Ship To:</t>
  </si>
  <si>
    <t>Dealer Name</t>
  </si>
  <si>
    <t>Project Manager</t>
  </si>
  <si>
    <t>Order Date</t>
  </si>
  <si>
    <t>City</t>
  </si>
  <si>
    <t>Telephone</t>
  </si>
  <si>
    <t>Total Quote</t>
  </si>
  <si>
    <t>PO #</t>
  </si>
  <si>
    <t>State</t>
  </si>
  <si>
    <t xml:space="preserve">Overhead: </t>
  </si>
  <si>
    <t xml:space="preserve">Pit: </t>
  </si>
  <si>
    <t xml:space="preserve"> &lt; Running Quote Total</t>
  </si>
  <si>
    <t>Brushed Brass</t>
  </si>
  <si>
    <t>Oil Rubbed Bronze</t>
  </si>
  <si>
    <t>Brushed Stainless Steel</t>
  </si>
  <si>
    <t xml:space="preserve"> Telephone (Flush Mount ONLY)</t>
  </si>
  <si>
    <t>Enter the quantity required (1 for each gate)</t>
  </si>
  <si>
    <t>Enter the quantity required (1 for each door)</t>
  </si>
  <si>
    <t>Inches</t>
  </si>
  <si>
    <t xml:space="preserve">Floor 1-2: </t>
  </si>
  <si>
    <t>Feet</t>
  </si>
  <si>
    <t xml:space="preserve">Floor 2-3: </t>
  </si>
  <si>
    <t xml:space="preserve">Floor 3-4: </t>
  </si>
  <si>
    <t xml:space="preserve">Floor 4-5: </t>
  </si>
  <si>
    <t xml:space="preserve">Floor 5-6: </t>
  </si>
  <si>
    <t xml:space="preserve">WORKSHEET </t>
  </si>
  <si>
    <t xml:space="preserve"> Auto Gate Operator - Accordion Gate Required</t>
  </si>
  <si>
    <t>Raised Mount, Key Right</t>
  </si>
  <si>
    <t>Raised Mount, Key Left</t>
  </si>
  <si>
    <t xml:space="preserve">Requested Ship Date: </t>
  </si>
  <si>
    <t>Thank-you for choosing Inclinator.</t>
  </si>
  <si>
    <t>Max. travel is 50 ft.</t>
  </si>
  <si>
    <t xml:space="preserve"> Floor 3</t>
  </si>
  <si>
    <t xml:space="preserve"> Floor 2</t>
  </si>
  <si>
    <t xml:space="preserve"> Floor 1</t>
  </si>
  <si>
    <t xml:space="preserve"> Floor 4</t>
  </si>
  <si>
    <t xml:space="preserve"> Floor 5</t>
  </si>
  <si>
    <t xml:space="preserve"> Floor 6</t>
  </si>
  <si>
    <t xml:space="preserve"> Auto Door Operator (110v UPS battery system required by others)</t>
  </si>
  <si>
    <t>Phone is required under ASME A17.1, Section 5.3 PRE Code</t>
  </si>
  <si>
    <t xml:space="preserve"> Total Openings</t>
  </si>
  <si>
    <t>UC601 Remote Interconnect Cable 16 feet</t>
  </si>
  <si>
    <t>UC601 Hydro CPU/Pump ENC SIG Cable 5 feet</t>
  </si>
  <si>
    <t>UC601 Hydro CPU/Pump ENC SIG Cable 10 feet</t>
  </si>
  <si>
    <t>UC601 Hydro CPU/Pump ENC SIG Cable 20 feet</t>
  </si>
  <si>
    <t>UC601 Hydro CPU/Pump ENC SIG Cable 30 feet</t>
  </si>
  <si>
    <t>UC601 Hydro CPU/Pump ENC SIG Cable 40 feet</t>
  </si>
  <si>
    <t>UC601 Remote Interconnect Cable 30 feet</t>
  </si>
  <si>
    <t>27310695-5</t>
  </si>
  <si>
    <t>21307619-3</t>
  </si>
  <si>
    <t>UC601 Door Lock Cable 15 feet</t>
  </si>
  <si>
    <t>UC601 HIH Pump ENC to CPU Power Cable 5 feet</t>
  </si>
  <si>
    <t>UC601 HIH Pump ENC to CPU Power Cable 10 feet</t>
  </si>
  <si>
    <t>UC601 HIH Pump ENC to CPU Power Cable 20 feet</t>
  </si>
  <si>
    <t>UC601 HIH Pump ENC to CPU Power Cable 30 feet</t>
  </si>
  <si>
    <t>UC601 HIH Pump ENC to CPU Power Cable 40 feet</t>
  </si>
  <si>
    <t>27310811-5</t>
  </si>
  <si>
    <t>Pit Switch Wiring Harness UC601 - 20 feet</t>
  </si>
  <si>
    <t>Pit Switch Wiring Harness UC601 - 60 feet</t>
  </si>
  <si>
    <t>Pit Switch Wiring Harness UC601 - 40 feet</t>
  </si>
  <si>
    <t>UC601 Slack Cable Harness - 20 feet</t>
  </si>
  <si>
    <t>UC601 Slack Cable Harness - 60 feet</t>
  </si>
  <si>
    <t>UC601 Slack Cable Harness - 40 feet</t>
  </si>
  <si>
    <t>Hall Station Plate UC601 RM Stainless Steel</t>
  </si>
  <si>
    <t>Hall Station Plate UC601 RM Brass</t>
  </si>
  <si>
    <t>Hall Station Plate UC601 RM Oil Rubbed Bronze</t>
  </si>
  <si>
    <t>Rupture Valve</t>
  </si>
  <si>
    <t>PER FOOT</t>
  </si>
  <si>
    <t>27310695-10</t>
  </si>
  <si>
    <t>27310695-20</t>
  </si>
  <si>
    <t>27310695-30</t>
  </si>
  <si>
    <t>27310695-40</t>
  </si>
  <si>
    <t>27310811-10</t>
  </si>
  <si>
    <t>27310811-20</t>
  </si>
  <si>
    <t>27310811-30</t>
  </si>
  <si>
    <t>27310811-40</t>
  </si>
  <si>
    <t>21310669-1</t>
  </si>
  <si>
    <t>Travel Cable ASSY UC601 2 Landing 44'</t>
  </si>
  <si>
    <t>Travel Cable ASSY UC601 3 Landing 56'</t>
  </si>
  <si>
    <t>Travel Cable ASSY UC601 4 Landing 68'</t>
  </si>
  <si>
    <t>Travel Cable ASSY UC601 5 Landing 80'</t>
  </si>
  <si>
    <t>Travel Cable ASSY UC601 6 Landing 92'</t>
  </si>
  <si>
    <t>21309867-1</t>
  </si>
  <si>
    <t>21309867-2</t>
  </si>
  <si>
    <t>21309865-1</t>
  </si>
  <si>
    <t>21309865-2</t>
  </si>
  <si>
    <t>21307288B</t>
  </si>
  <si>
    <t>Power Unit UC601 5 HP - 60S</t>
  </si>
  <si>
    <t>Power Unit UC601 5 HP - 70S</t>
  </si>
  <si>
    <t>Power Unit UC601 5 HP - 80S</t>
  </si>
  <si>
    <t>*Hydraulic Power Unit</t>
  </si>
  <si>
    <t>*Controller and Other Equipment</t>
  </si>
  <si>
    <t>750#</t>
  </si>
  <si>
    <t>950#</t>
  </si>
  <si>
    <t>1000#</t>
  </si>
  <si>
    <r>
      <t xml:space="preserve">Standard Mount </t>
    </r>
    <r>
      <rPr>
        <b/>
        <sz val="10"/>
        <color indexed="8"/>
        <rFont val="Century Gothic"/>
        <family val="2"/>
      </rPr>
      <t>(Lower level up)</t>
    </r>
  </si>
  <si>
    <r>
      <t xml:space="preserve">  Attic/Top Floor Mount </t>
    </r>
    <r>
      <rPr>
        <b/>
        <sz val="10"/>
        <color indexed="8"/>
        <rFont val="Century Gothic"/>
        <family val="2"/>
      </rPr>
      <t>(Upper level down)</t>
    </r>
  </si>
  <si>
    <t>( Required )</t>
  </si>
  <si>
    <t>205 Split Jack</t>
  </si>
  <si>
    <t>228 Split Jack</t>
  </si>
  <si>
    <t>180 Split Jack</t>
  </si>
  <si>
    <t xml:space="preserve"> *Original Capacity Information</t>
  </si>
  <si>
    <r>
      <t xml:space="preserve"> *Measurements - </t>
    </r>
    <r>
      <rPr>
        <b/>
        <sz val="9"/>
        <color indexed="8"/>
        <rFont val="Century Gothic"/>
        <family val="2"/>
      </rPr>
      <t>Provide floor to floor distance, OH and Pit</t>
    </r>
  </si>
  <si>
    <t xml:space="preserve"> *Openings</t>
  </si>
  <si>
    <t>Jack Size</t>
  </si>
  <si>
    <t>Choose straight or split in Jack Selection</t>
  </si>
  <si>
    <t xml:space="preserve"> Rope Length</t>
  </si>
  <si>
    <t xml:space="preserve"> Jack Selection (Replacement jack will have bottom outlet only)</t>
  </si>
  <si>
    <t>Jack Seal Kit (if keeping jack)</t>
  </si>
  <si>
    <t xml:space="preserve"> Controller UC601</t>
  </si>
  <si>
    <t xml:space="preserve"> Tape Reader Sys Gen II/III Tape Mnt Kit</t>
  </si>
  <si>
    <t xml:space="preserve"> Tape Reader 2 Inch Magnetic Strip</t>
  </si>
  <si>
    <t xml:space="preserve"> Tape Reader Hanging Brkt Kit</t>
  </si>
  <si>
    <t xml:space="preserve"> Tape Reader Sys Gen II/III WL MT Kit</t>
  </si>
  <si>
    <t xml:space="preserve"> Steel Tape UC601 (100 lb Roll)</t>
  </si>
  <si>
    <t xml:space="preserve"> Tape Reader Overrun CAM Kit</t>
  </si>
  <si>
    <t xml:space="preserve"> Eaton 5S700G UPS</t>
  </si>
  <si>
    <t xml:space="preserve"> TOC to COP Cable ASM UC601</t>
  </si>
  <si>
    <t xml:space="preserve"> UC601 TRVL CBL Hanger Hardware Kit</t>
  </si>
  <si>
    <t xml:space="preserve"> Wire Rope</t>
  </si>
  <si>
    <t xml:space="preserve"> Honeywell 24VDC with Plug - LH</t>
  </si>
  <si>
    <t xml:space="preserve"> Honeywell 24VDC with Plug - RH</t>
  </si>
  <si>
    <t xml:space="preserve"> Printed Lens COP 750#</t>
  </si>
  <si>
    <t xml:space="preserve"> Printed Lens COP 950#</t>
  </si>
  <si>
    <t xml:space="preserve"> Printed Lens COP 1,000#</t>
  </si>
  <si>
    <t xml:space="preserve"> *Cab Operating Panel (Raised Mount Only)</t>
  </si>
  <si>
    <t>*Hall Station (Raised Mount Only)</t>
  </si>
  <si>
    <t>Floors</t>
  </si>
  <si>
    <t xml:space="preserve"> COP Corner Cover Plate (2100 Cab)</t>
  </si>
  <si>
    <t>Validate appropriate opening width and hinge configuration with sales associate.  Sales Assoc. to enter part #.</t>
  </si>
  <si>
    <t>70S</t>
  </si>
  <si>
    <t>80S</t>
  </si>
  <si>
    <t>Brass</t>
  </si>
  <si>
    <t>Stainless Steel</t>
  </si>
  <si>
    <t>21307288BL</t>
  </si>
  <si>
    <t>21307332L</t>
  </si>
  <si>
    <t>21307288BR</t>
  </si>
  <si>
    <t>21307332R</t>
  </si>
  <si>
    <t>Travel</t>
  </si>
  <si>
    <t>Overhead</t>
  </si>
  <si>
    <t>Pit</t>
  </si>
  <si>
    <t>5, 11</t>
  </si>
  <si>
    <t>6, 12</t>
  </si>
  <si>
    <t>7, 10</t>
  </si>
  <si>
    <t>8, 13</t>
  </si>
  <si>
    <t>Selected Jack Size</t>
  </si>
  <si>
    <t>Rope</t>
  </si>
  <si>
    <t xml:space="preserve">Floor 1-2 </t>
  </si>
  <si>
    <t xml:space="preserve">Floor 2-3 </t>
  </si>
  <si>
    <t xml:space="preserve">Floor 3-4 </t>
  </si>
  <si>
    <t xml:space="preserve">Floor 4-5 </t>
  </si>
  <si>
    <t xml:space="preserve">Floor 5-6 </t>
  </si>
  <si>
    <t>Travel Requirements</t>
  </si>
  <si>
    <t xml:space="preserve">( To reset any radio button: Right click radio button - click format control - click "Unchecked" ) </t>
  </si>
  <si>
    <t>Rope Length</t>
  </si>
  <si>
    <t>(Note: Auto gate operator cannot be used with scissor gate)</t>
  </si>
  <si>
    <t>Hydraulic Modernization Package Order Form</t>
  </si>
  <si>
    <t>( All fields with an asterisk (*) are required )</t>
  </si>
  <si>
    <t>Part #</t>
  </si>
  <si>
    <t>Qty.</t>
  </si>
  <si>
    <t>*Floor Designations - programmed into the controller</t>
  </si>
  <si>
    <t>Notes / Comments / Special Instructions:</t>
  </si>
  <si>
    <t>*Operating Panel Options</t>
  </si>
  <si>
    <t>*Controller Power Cable</t>
  </si>
  <si>
    <t>*Machine Room Floor Location</t>
  </si>
  <si>
    <t>*Controller Location</t>
  </si>
  <si>
    <r>
      <t xml:space="preserve">*Controller Signal Cable - </t>
    </r>
    <r>
      <rPr>
        <b/>
        <sz val="10"/>
        <color indexed="8"/>
        <rFont val="Century Gothic"/>
        <family val="2"/>
      </rPr>
      <t>Cable from controller to pump unit.</t>
    </r>
  </si>
  <si>
    <r>
      <t xml:space="preserve">*HALL STATION CABLE - </t>
    </r>
    <r>
      <rPr>
        <b/>
        <sz val="8"/>
        <color indexed="8"/>
        <rFont val="Century Gothic"/>
        <family val="2"/>
      </rPr>
      <t>Cable from controller to 1st hall station; between ea. hall station.</t>
    </r>
  </si>
  <si>
    <r>
      <t xml:space="preserve">*Lock Cable - </t>
    </r>
    <r>
      <rPr>
        <b/>
        <sz val="10"/>
        <color indexed="8"/>
        <rFont val="Century Gothic"/>
        <family val="2"/>
      </rPr>
      <t>Cable from hall station to door interlock.</t>
    </r>
  </si>
  <si>
    <r>
      <t xml:space="preserve">*Traveling Cable - </t>
    </r>
    <r>
      <rPr>
        <b/>
        <sz val="10"/>
        <color indexed="8"/>
        <rFont val="Century Gothic"/>
        <family val="2"/>
      </rPr>
      <t>Cable from controller (CPU) to top of car enclosure.</t>
    </r>
  </si>
  <si>
    <t xml:space="preserve"> Tape Reader 8-1/2 Inch Magnetic Strip</t>
  </si>
  <si>
    <r>
      <t xml:space="preserve">*Pit Switch and Pit Switch Cable - </t>
    </r>
    <r>
      <rPr>
        <b/>
        <sz val="10"/>
        <color indexed="8"/>
        <rFont val="Century Gothic"/>
        <family val="2"/>
      </rPr>
      <t>Cable from controller to pit switch.</t>
    </r>
  </si>
  <si>
    <r>
      <t>*Slack Cable Harness -</t>
    </r>
    <r>
      <rPr>
        <b/>
        <sz val="10"/>
        <color indexed="8"/>
        <rFont val="Century Gothic"/>
        <family val="2"/>
      </rPr>
      <t xml:space="preserve"> Harness from controller to slack cable.</t>
    </r>
  </si>
  <si>
    <t xml:space="preserve">Use existing Jack.  (Specify Size) </t>
  </si>
  <si>
    <t>*Hoistway Door Interlocks</t>
  </si>
  <si>
    <t xml:space="preserve"> *Landings</t>
  </si>
  <si>
    <t xml:space="preserve"> Total Landings</t>
  </si>
  <si>
    <t xml:space="preserve"> *Existing Gates</t>
  </si>
  <si>
    <t xml:space="preserve"> Total # of Gates</t>
  </si>
  <si>
    <t>Gate Switches Required?</t>
  </si>
  <si>
    <t xml:space="preserve"> *Existing Gate Type</t>
  </si>
  <si>
    <t>Scissor Gate</t>
  </si>
  <si>
    <t>Replacement gates are subject to Engineering approval. Contact Sales representative for details.</t>
  </si>
  <si>
    <t>Rope Pricing</t>
  </si>
  <si>
    <t>27302095A</t>
  </si>
  <si>
    <t>Replace</t>
  </si>
  <si>
    <t>Use Existing</t>
  </si>
  <si>
    <t>Jack Clamp Kit</t>
  </si>
  <si>
    <t>Jack Clamp Kit (Split Jack)</t>
  </si>
  <si>
    <t>Landings</t>
  </si>
  <si>
    <t>Magnets</t>
  </si>
  <si>
    <t>21111228-1</t>
  </si>
  <si>
    <t xml:space="preserve"> *Top of Car Box Location</t>
  </si>
  <si>
    <t>Top of Car</t>
  </si>
  <si>
    <t>Bottom of Car</t>
  </si>
  <si>
    <t xml:space="preserve"> UC601 Tape Reader Assembly - Top Mounted TOC</t>
  </si>
  <si>
    <t xml:space="preserve"> UC601 Tape Reader Assembly - Bottom Mounted TOC</t>
  </si>
  <si>
    <t xml:space="preserve"> Top of Car Box UC601 - Lights by Others</t>
  </si>
  <si>
    <t>21009590-2</t>
  </si>
  <si>
    <t xml:space="preserve"> Lights by Others - Emergency Light Kit</t>
  </si>
  <si>
    <t>*Pit Switch</t>
  </si>
  <si>
    <t xml:space="preserve"> Pit Switch</t>
  </si>
  <si>
    <t>Includes Gate Switch Cable - part pumber 21311023</t>
  </si>
  <si>
    <t>Gate Switches</t>
  </si>
  <si>
    <t>GAL Gate Switch Assembly for WoodFold Gate</t>
  </si>
  <si>
    <t>ABB Gate Switch Assembly</t>
  </si>
  <si>
    <t>Gate Switch Cables (Required if retaining original switch)</t>
  </si>
  <si>
    <t>Gate Switch Cable</t>
  </si>
  <si>
    <t>Floating Gate Switch Cable</t>
  </si>
  <si>
    <t>Includes Auto Door Control Cable - part number 21310877</t>
  </si>
  <si>
    <t>Corner Post COP Cover Plate, Black , 2-4 Landing</t>
  </si>
  <si>
    <t>Corner Post COP Cover Plate, Black , 5-6 Landing</t>
  </si>
  <si>
    <t>Raised Mount Plate without Key Switch</t>
  </si>
  <si>
    <t>Raised Mount Plate with Key Switch</t>
  </si>
  <si>
    <t>Pendants and Program Kit</t>
  </si>
  <si>
    <t>UC601 Pendant - 12ft. Cable</t>
  </si>
  <si>
    <t>UC601 Pendant - 33ft. Cable</t>
  </si>
  <si>
    <t>UC601 Pendant - 69ft. Cable</t>
  </si>
  <si>
    <t>UC601 Dealer Program Kit</t>
  </si>
  <si>
    <t>(1) Pendant and (1) Dealer Program Kit are required for installation.</t>
  </si>
  <si>
    <t xml:space="preserve">Dealer Program Kit includes: pickit board, RJ-11 adapter, micro USB battery bank, magnet template, CPU programmer, and bag. </t>
  </si>
  <si>
    <t>Additional Equipment</t>
  </si>
  <si>
    <t>Price</t>
  </si>
  <si>
    <r>
      <t xml:space="preserve">Terms and Conditions of Sale of Inclinator Company of America
</t>
    </r>
    <r>
      <rPr>
        <sz val="12"/>
        <color indexed="8"/>
        <rFont val="Calibri"/>
        <family val="2"/>
      </rPr>
      <t>Revised October 2018</t>
    </r>
  </si>
  <si>
    <r>
      <t xml:space="preserve">1. </t>
    </r>
    <r>
      <rPr>
        <b/>
        <sz val="11"/>
        <color indexed="8"/>
        <rFont val="Calibri"/>
        <family val="2"/>
      </rPr>
      <t>ACCEPTANCE</t>
    </r>
    <r>
      <rPr>
        <sz val="11"/>
        <color theme="1"/>
        <rFont val="Calibri"/>
        <family val="2"/>
        <scheme val="minor"/>
      </rPr>
      <t xml:space="preserve"> The acknowledgement and acceptance by lnclinator Company of America ("Seller") of the order of the addressee on the reverse side hereof ("Buyer') is made ex­ pressly conditional upon Buyer's assent to all of the terms and conditions (the "Terms") contained herein and upon no other terms. Buyer's assent shall be conclusively presumed from the first to occur of: (i) Buyer's execution of any document containing the Terms; (ii) Buyer's failure to object in writing to the Terms within ten (10)  days of first receipt of same; or (iii) Buyer's acceptance of delivery of any product ordered from Seller (“Product”). Seller hereby objects to any terms or conditions at variance with, different from or additional to the Terms unless such terms and conditions are set forth in a writing signed by a duly authorized officer of Seller. Buyer acknowledges and warrants that the signatory on all documents relevant to this transaction is specifically authorized and legally permitted to execute said documentation on behalf of Buyer. Seller may revise these Terms at any time and such revised Terms will become effectve thirty (30) days following notice of such revisions to Buyer unless Buyer objects in writing to such thirty (30) day period.
2. </t>
    </r>
    <r>
      <rPr>
        <b/>
        <sz val="11"/>
        <color indexed="8"/>
        <rFont val="Calibri"/>
        <family val="2"/>
      </rPr>
      <t>LIMITED PRODUCT WARRANTY OF SELLER; SOLE AND EXCLUSIVE REMEDY</t>
    </r>
    <r>
      <rPr>
        <sz val="11"/>
        <color theme="1"/>
        <rFont val="Calibri"/>
        <family val="2"/>
        <scheme val="minor"/>
      </rPr>
      <t xml:space="preserve">  Coverage and length of warranty:  This warranty applies to the repair or replacement, at Seller’s option, of parts of the Product that fail due to defective  workmanship or material.  Seller may, at its option, provide factory reconditioned parts. The </t>
    </r>
    <r>
      <rPr>
        <b/>
        <sz val="11"/>
        <color indexed="8"/>
        <rFont val="Calibri"/>
        <family val="2"/>
      </rPr>
      <t>basic coverage period for complete units</t>
    </r>
    <r>
      <rPr>
        <sz val="11"/>
        <color theme="1"/>
        <rFont val="Calibri"/>
        <family val="2"/>
        <scheme val="minor"/>
      </rPr>
      <t xml:space="preserve"> is twenty-four (24) months from the date that the equipment is shipped from Seller’s factory, unless an additional multi-year extended warranty is purchased from Seller in accordance with the extended warranty terms below.  The </t>
    </r>
    <r>
      <rPr>
        <b/>
        <sz val="11"/>
        <color indexed="8"/>
        <rFont val="Calibri"/>
        <family val="2"/>
      </rPr>
      <t>basic coverage period for Buyer purchased parts</t>
    </r>
    <r>
      <rPr>
        <sz val="11"/>
        <color theme="1"/>
        <rFont val="Calibri"/>
        <family val="2"/>
        <scheme val="minor"/>
      </rPr>
      <t xml:space="preserve">, representing less than a complete unit, is twelve (12) months from the date the part(s) are shipped from Seller’s factory (collectively, the Warranty Period).  The Limited Product Warranty applies only when an annual maintenance is performed by a qualified elevator contractor.
What is not covered.
•   All labor costs that are incurred for removal, repair or replacment of warranty parts, including related travel time. 
•   Consumable items / parts such as light bulbs, lamps, batteries, UPS (Uninterruptible Power Supplies), oil seals, mechanical switches, guide shoe inserts, drive belts, hydraulic fluid, lubricants, etc.
•   Structural or cosmetic components that are subject to normal wear and tear, external forces and/or misuse.  This includes paint, stain, caulking, weather barriers, slide blocks, fluid seals, switches, metal panels, glass, Plexiglas, gates, travelling cable, doors, buttons,    trim, upholstery, etc.
•   Damage or malfunction caused by improper installation and/or repair, lack of maintenance in accordance with manufacturer's recommendations, improper or abnormal use, misuse, neglect, abuse or accident, improper adjustment, structural integrity of building and/or hoistway, exceeding weight limit, failure to follow operating instructions or acts of God.
•   Damage or malfunction caused by the integration of any additional parts or items, the customization of any product or parts, and/or the use of non-Inclinator parts, if such integration, customization or use was performed without approval from Seller.
•   Damage sustained in shipping.  Buyer must file claim with shipping / freight company.
While necessary maintenance or repairs on Seller Product may be performed by any qualified elevator contractor, SELLER RECOMMENDS THAT ONLY AUTHORIZED INCLINATOR DEALERS PROVIDE SUCH SERVICES WITH PARTS SUPPLIED BY SELLER.  IMPROPER OR INCORRECTLY PERFORMED MAINTENANCE OR REPAIR VOIDS THIS WARRANTY. 
THIS WARRANTY IS EXCLUSIVE AND IN LIEU OF ALL OTHER EXPRESS AND IMPLIED WARRANTIES WHATSOEVER, INCLUDING BUT NOT LIMITED TO, THE IMPLIED WARRANTIES OF MERCHANTABILITY AND FITNESS FOR A PARTICULAR PURPOSE, AND IS LIMITED TO A PERIOD OF TWO YEARS (UNLESS EXTENDED) FROM THE TIME THE PRODUCT IS SHIPPED FROM INCLINATOR'S FACTORY.  
Buyer shall notify Seller of any warranty claim.  Seller will provide a Return Material Authorization (RMA) number, ship replacement part(s) and issue an invoice for part(s) covered under warranty.  Replacement part(s) will be shipped to the Buyer using standard shipping practices.  Overnight and 2nd day shipment will be billed as an additional charge. Seller may, at its option, provide factory reconditioned parts for replacement.  The warranted part(s) shall be returned from the Buyer to the Seller within 60 days from issuance of the RMA.  Seller shall confirm that the parts are defective in materials or workmanship within two weeks of receipt from the Buyer and will issue credit for such parts confirmed to be defective. Should such defective parts not be promptly replaced, BUYER'S SOLE AND EXCLUSIVE REMEDY SHALL BE RECOVERY OF THE FULL PURCHASE PRICE OF THAT DEFECTIVE PART.
BUYER EXPRESSLY AGREES THAT THIS REMEDY IS THE SOLE AND EXCLUSIVE REMEDY OF BUYER AGAINST SELLER, AND THAT UNDER NO CIRCUMSTANCES SHALL SELLER BE LIABLE TO BUYER FOR ANY OTHER LOSSES OR EXPENSES, INCLUDING BUT NOT LIMITED TO ANY CONSEQUENTIAL, INCIDENTAL, INDIRECT, CONTINGENT OR PUNITIVE DAMAGES, REGARDLESS OF WHETHER SUCH LIABILITY IS BASED ON BREACH OF CONTRACT, TORT, STRICT LIABILITY, BREACH OF WARRANTIES, FAILURE OF ESSENTIAL PURPOSE, INTELLECTUAL PROPERTY INFRINGEMENT OR OTHERWISE. 
FURTHER, SELLER DISCLAIMS LIABILITY FOR ANY PERSONAL INJURY OR PROPERTY DAMAGE RESULTING FROM THE OPERATION OF A PRODUCT THAT HAS NOT BEEN FOUND TO BE DEFECTIVE.  IN ADDITION, SELLER DISCLAIMS LIABILITY FOR ANY PERSONAL INJURY OR PROPERTY DAMAGE RESULTING FROM THE OPERATION OF A PRODUCT THAT HAS BEEN MODIFIED FROM THE ORIGINAL SELLER DESIGN OR TO WHICH ANY PARTS OR ITEMS HAVE BEEN ADDED WHETHER SUCH MODIFICATIONS OR ADDITIONS WERE MADE WITH OR WITHOUT THE WRITTEN AUTHORIZATION OF SELLER. NO PERSON OR COMPANY IS AUTHORIZED TO CHANGE THE DESIGN OR MAKE-UP OF THIS PRODUCT WITHOUT WRITTEN AUTHORIZATION BY SELLER.
THIS WARRANTY SUPERCEDES ALL OTHER PUBLISHED, PRINTED OR ORAL WARRANTIES WITH RESPECT TO THE PRODUCT. 
3. </t>
    </r>
    <r>
      <rPr>
        <b/>
        <sz val="11"/>
        <color indexed="8"/>
        <rFont val="Calibri"/>
        <family val="2"/>
      </rPr>
      <t>EXTENDED WARRANTY</t>
    </r>
    <r>
      <rPr>
        <sz val="11"/>
        <color theme="1"/>
        <rFont val="Calibri"/>
        <family val="2"/>
        <scheme val="minor"/>
      </rPr>
      <t xml:space="preserve">  Within 120 days from the date of shipment to Dealer, Dealer may purchase an additional multi-year warranty from Seller by signing and fulfilling the terms of the Dealer Extended Product Limited Warranty Purchase Form.
4. </t>
    </r>
    <r>
      <rPr>
        <b/>
        <sz val="11"/>
        <color indexed="8"/>
        <rFont val="Calibri"/>
        <family val="2"/>
      </rPr>
      <t>INDEMNIFICATION</t>
    </r>
    <r>
      <rPr>
        <sz val="11"/>
        <color theme="1"/>
        <rFont val="Calibri"/>
        <family val="2"/>
        <scheme val="minor"/>
      </rPr>
      <t xml:space="preserve"> Buyer hereby agrees to indemnify, defend and hold harmless Seller, its officers, directors, shareholders, employees, agents and representatives, from any and all claims, actions, suits, demands, damages, losses, judgments, fines, penalties and other expenses of any type whatsoever, whether consequential, direct, indirect, foreseeable or not foreseeable, including, without limitation, actual attorneys’ fees and court costs (collectively “Liabilities”), caused by or arising from personal injury, death, loss or damage to property caused by or arising from (1) the installation and use of the Products (a) for which Buyer failed to follow Seller’s installation instructions and drawings, (b) which Buyer has modified with or without Seller's consent, or (c)to which Buyer has attached additional pieces of equipment either manufactured by Buyer or procured by Buyer from a third party with or without Seller's consent, or (2) Buyer's failure to install residential elevator Products on or after May 30, 2017 in compliance with American Society of Mechanical Engineers Safety Code (ASME) A17.1-2016/CSA B44-16 (revised as of November 30, 2016 and effective May 30, 2017).
Upon assertion of any claim against Seller that might give rise to indemnification hereunder, Seller shall give written notice to Buyer of the existence of such a claim and will give Buyer a reasonable opportunity to control, defend and/or settle such claim at its own expense and with counsel of its own selection.  In the event that Buyer elects to defend such claim, Buyer shall not settle the claim without the prior written consent of Seller, which shall not be unreasonably withheld.  In the event that Buyer fails to take up such defense within a reasonable period of time (not to exceed forty-five (45) days), then Seller shall proceed with such defense and Buyer shall remain liable for all Liabilities.
5. INSURANCE  Buyer agrees to buy and maintain commercial general liability insurance with policy limits of at least $1 million per occurrence and $2 million in aggregate.  Buyer hereby agrees to add Seller as an additional insured on Buyer’s commercial general liability insurance policy within the next 30 days and shall provide proof of such coverage and such endorsement to Seller within 35 days.
6. </t>
    </r>
    <r>
      <rPr>
        <b/>
        <sz val="11"/>
        <color indexed="8"/>
        <rFont val="Calibri"/>
        <family val="2"/>
      </rPr>
      <t>TITLE AND RISK OF LOSS</t>
    </r>
    <r>
      <rPr>
        <sz val="11"/>
        <color theme="1"/>
        <rFont val="Calibri"/>
        <family val="2"/>
        <scheme val="minor"/>
      </rPr>
      <t xml:space="preserve">  Unless otherwise set forth in a writing signed by Seller, prices and shipments are “FCA” Seller’s manufacturing facilities in </t>
    </r>
    <r>
      <rPr>
        <b/>
        <sz val="11"/>
        <color indexed="8"/>
        <rFont val="Calibri"/>
        <family val="2"/>
      </rPr>
      <t>Harrisburg, Pennsylvania</t>
    </r>
    <r>
      <rPr>
        <sz val="11"/>
        <color theme="1"/>
        <rFont val="Calibri"/>
        <family val="2"/>
        <scheme val="minor"/>
      </rPr>
      <t xml:space="preserve">.  Title to the  Products  passes from Seller  to  Buyer  at the  time of shipment from Seller's facility. Loss or damage that occurs during shipping is the responsibility of Buyer. Buyer shall notify Seller within fifteen (15) business days after receipt of the Products regarding shipment shortages, defects or the receipt of non-conforming goods. Failure to do so will constitute conclusive proof that the Products were tendered at the Seller's facilities without defect, error or fault.
7. </t>
    </r>
    <r>
      <rPr>
        <b/>
        <sz val="11"/>
        <color indexed="8"/>
        <rFont val="Calibri"/>
        <family val="2"/>
      </rPr>
      <t>FORCE MAJEURE</t>
    </r>
    <r>
      <rPr>
        <sz val="11"/>
        <color theme="1"/>
        <rFont val="Calibri"/>
        <family val="2"/>
        <scheme val="minor"/>
      </rPr>
      <t xml:space="preserve">  Seller shall not be liable for any failure to perform under this Agreement resulting from any cause beyond the reasonable control of Seller. including but not limited to, an act of God; accident; telephone service provider problem; war ; fire: lockout; strike or labor dispute; riot or civil commotion: act of the public enemy; enactment, rule, order or act of civil or military authority: or acts or omissions of any party, including Seller's vendors.
8. </t>
    </r>
    <r>
      <rPr>
        <b/>
        <sz val="11"/>
        <color indexed="8"/>
        <rFont val="Calibri"/>
        <family val="2"/>
      </rPr>
      <t>PAYMENT TERMS</t>
    </r>
    <r>
      <rPr>
        <sz val="11"/>
        <color theme="1"/>
        <rFont val="Calibri"/>
        <family val="2"/>
        <scheme val="minor"/>
      </rPr>
      <t xml:space="preserve">  Net 30 unless otherwise specified on the reverse side. If Buyer fails to make timely payment pursuant to these Terms, Buyer shall be charged interest at a rate of up to twelve percent (12%) per annum on the unpaid balance and shall be liable for Seller's collection costs, including without limitation attorneys' fees.
9. </t>
    </r>
    <r>
      <rPr>
        <b/>
        <sz val="11"/>
        <color indexed="8"/>
        <rFont val="Calibri"/>
        <family val="2"/>
      </rPr>
      <t>VENUE JURISDICTION AND APPLICABLE LAW</t>
    </r>
    <r>
      <rPr>
        <sz val="11"/>
        <color theme="1"/>
        <rFont val="Calibri"/>
        <family val="2"/>
        <scheme val="minor"/>
      </rPr>
      <t xml:space="preserve">  These terms shall be construed, interpreted, and governed in ac­ cordance with the laws of the Commonwealth of Pennsylvania without regard for conflicts of law provisions. Both parties irrevocably agree to submit themselves to the jurisdiction of the state and federal courts located in the Commonwealth of Pennsylvania and further agree and consent that service of process may be made upon the parties in any legal proceeding relating to these Terms by any means allowed under federal or Pennsylvania law. The provisions of the 1980 United Nations Convention on Contracts for the International Sale of Goods (as amended, superseded, or modified from time to time) shall not govern the rights and obligations of the parties under these Terms.
10. </t>
    </r>
    <r>
      <rPr>
        <b/>
        <sz val="11"/>
        <color indexed="8"/>
        <rFont val="Calibri"/>
        <family val="2"/>
      </rPr>
      <t>SEVERABILITY</t>
    </r>
    <r>
      <rPr>
        <sz val="11"/>
        <color theme="1"/>
        <rFont val="Calibri"/>
        <family val="2"/>
        <scheme val="minor"/>
      </rPr>
      <t xml:space="preserve">  If any provisions of these Terms, or the application thereof to any person or  circumstance, shall, to  any extent, be invalid or unenforceable,  the  remainder  of these Terms. or its application to persons or circumstances other than those as to which it is held invalid or  unenforcea­ ble, shall not be affected thereby, and the remainder of these Terms shall be valid and shall be enforced to the fullest  ex­ tent  permitted  by law.
</t>
    </r>
  </si>
  <si>
    <t xml:space="preserve">Our modernization kits for older Inclinator elevators that predate our UC601 control system are a cost effective way to upgrade these units by packaging parts into a kit.  The Winding Drum and Hydraulic Mod Kits will replace the relay logic control system  with our UC601 microprocessor control system.  Our MRL-Geared (chain drive) Mod Kits will replace the MAD control system with our UC601 system.  Replacing all of the electronics is mandatory in all three drive systems.  Other parts replacements or upgrades are optional.  See our order form for more detail regarding this.
Our Mod Kits are nothing more than packaged parts kits sold at a discounted price.  While we ask for the original job number so that we can retrieve the job from our files this is not required.  If the original job number is not available we have developed a site questionnaire that is designed to guide your technicians to identify certain characteristics of the job so that we can assist you with the order.  The original job packet, and our knowledge of our own equipment, can be helpful.  However, it is important to note that the information in our job packets is old and may not be complete or entirely accurate.  So we rely on information provided by you.  We are not in the hoistway, or the machine space, to fully understand what may be needed.  We will provide parts based on what information is provided to us and ultimately what is ordered by you.  Of course we will provide technical assistance to assist you when placing your Mod Kit order.  
</t>
  </si>
  <si>
    <t>Note: Gate switch bracket to be fabricated by installer</t>
  </si>
  <si>
    <t>If the current gate switch does not function properly wih the Universal Controller, please contact your sales representative.</t>
  </si>
  <si>
    <t>Accordion Gate</t>
  </si>
  <si>
    <t>UC601 Door Lock Cable 5 feet</t>
  </si>
  <si>
    <t>Note: Honeywell lock hand is identified by looking into the cab from the landing.
This is opposite of the EM-7 locks (no longer available), which are identified by looking into the landing from the cab.</t>
  </si>
  <si>
    <t>Note: Suggested jack size will be shown above using travel height.  Actual jack size must be validated using original drawing / order.</t>
  </si>
  <si>
    <t>SA003FM</t>
  </si>
  <si>
    <t xml:space="preserve">Rev. </t>
  </si>
  <si>
    <t>This modernization package cannot be used on Open Hoistway applications. 
Elevators installed prior to 1970 will not be considered for a Mod package.
Applicable models: Hydraride, H2, H2A, HITI, and HIH.  
The machine room MUST comply with current ASME A17.5 code requirements once completed.  
NOTE: If the cab is a 500-style (aluminium extrusions with acrylic panels), please contact your sales representative.</t>
  </si>
  <si>
    <t>Order Number</t>
  </si>
  <si>
    <t>Lead Number</t>
  </si>
  <si>
    <t xml:space="preserve"> DEALER INFORMATION</t>
  </si>
  <si>
    <t>INSTALLATION INFORMATION (must be completed for product warranty)</t>
  </si>
  <si>
    <t>Homeowner/Project/Builder Name</t>
  </si>
  <si>
    <t>Installation Address</t>
  </si>
  <si>
    <t>Zip/P. Code</t>
  </si>
  <si>
    <t>Email</t>
  </si>
  <si>
    <t xml:space="preserve"> SHIPPING INFORMATION</t>
  </si>
  <si>
    <t>Ship via:</t>
  </si>
  <si>
    <t xml:space="preserve">  24 hr. call notice (US only): </t>
  </si>
  <si>
    <t>*Note: Lead time minimum (5) weeks from order submission. 
Inclinator account manager will confirm ship date.</t>
  </si>
  <si>
    <t>Lift gate required?</t>
  </si>
  <si>
    <t>Call Notice Contact Name:</t>
  </si>
  <si>
    <t>Call Notice Contact Phone:</t>
  </si>
  <si>
    <t>If Ship To Terminal or Other, enter destination:</t>
  </si>
  <si>
    <t xml:space="preserve"> UC601 ETL Controller Label</t>
  </si>
  <si>
    <t>FINISHES</t>
  </si>
  <si>
    <t>KIT, FLOAT SWITCH</t>
  </si>
  <si>
    <t>STATE</t>
  </si>
  <si>
    <t>ZIP</t>
  </si>
  <si>
    <t>TAX RATE</t>
  </si>
  <si>
    <t>AR</t>
  </si>
  <si>
    <t>CA</t>
  </si>
  <si>
    <t>GA</t>
  </si>
  <si>
    <t>IL</t>
  </si>
  <si>
    <t>KY</t>
  </si>
  <si>
    <t>LA</t>
  </si>
  <si>
    <t>MA</t>
  </si>
  <si>
    <t>MD</t>
  </si>
  <si>
    <t>MI</t>
  </si>
  <si>
    <t>NC</t>
  </si>
  <si>
    <t>NJ</t>
  </si>
  <si>
    <t>NV</t>
  </si>
  <si>
    <t>OH</t>
  </si>
  <si>
    <t>PA</t>
  </si>
  <si>
    <t>RI</t>
  </si>
  <si>
    <t>SC</t>
  </si>
  <si>
    <t>TN</t>
  </si>
  <si>
    <t>TX</t>
  </si>
  <si>
    <t>VA</t>
  </si>
  <si>
    <t>WA</t>
  </si>
  <si>
    <t>Dealer Zip Code</t>
  </si>
  <si>
    <t>SA004FM</t>
  </si>
  <si>
    <t>DOOR SPACE GUARDS</t>
  </si>
  <si>
    <t>Space guards are required if the distance from the hoistway side of the gate to the hoistway side of the landing door
exceeds 4 inches.</t>
  </si>
  <si>
    <t xml:space="preserve">The handing of the space guard, per the manufacturer,  is determined by looking out from inside the elevator car.  
  If you are in the car looking at the back of the landing door, a left hand space guard will be required if the door knob is on the left and the gate to door distance exceeds 4 inches.          
  If you are in the car looking at the back of the landing door, a right hand space guard will be required if the door knob is on the right and the gate to door distance exceeds 4 inches.   </t>
  </si>
  <si>
    <t>36 IN RIGHT HAND DOOR SPACE GUARD</t>
  </si>
  <si>
    <t>36 IN LEFT HAND DOOR SPACE GUARD</t>
  </si>
  <si>
    <t>32 IN RIGHT HAND DOOR SPACE GUARD</t>
  </si>
  <si>
    <t>32 IN LEFT HAND DOOR SPACE GUARD</t>
  </si>
  <si>
    <t>STATE SALES TAX RATES 6-2022</t>
  </si>
  <si>
    <t>CO</t>
  </si>
  <si>
    <t>FL</t>
  </si>
  <si>
    <t>Mod Kit Base Price</t>
  </si>
  <si>
    <t>TOTAL DEALER PRODUCT PRICE</t>
  </si>
  <si>
    <t>Dual Gate Switch Mod (Required for installations in NJ)</t>
  </si>
  <si>
    <t>No Telephone</t>
  </si>
  <si>
    <t>N/C</t>
  </si>
  <si>
    <t>Travel up to 10'-2" 65 Jack (Straight)</t>
  </si>
  <si>
    <t>Travel From &gt; 10'-2" to 14'-10" 93 Jack (Straight)</t>
  </si>
  <si>
    <t>Travel From to &gt; 14'-10" to 19'-4" 120 Jack (Straight)</t>
  </si>
  <si>
    <t>Travel From to&gt; 19'-4" to 23'-10" 147 Jack (Straight)</t>
  </si>
  <si>
    <t>Travel From to &gt; 23'-10" to 29'-4" 180 Jack (Straight)</t>
  </si>
  <si>
    <t>Travel From to &gt; 29'-4" to 33'-6" 205 Jack (Straight)</t>
  </si>
  <si>
    <t>Travel From to &gt; 33'-6" to 37'-4" 228 Jack (Straight)</t>
  </si>
  <si>
    <t>Travel From to &gt; 37'-4" to 41'-6" 253 Jack (Straight)</t>
  </si>
  <si>
    <t>Travel Greater than 41'-6" …Call for pricing</t>
  </si>
  <si>
    <t>253 Split Jack</t>
  </si>
  <si>
    <t>Contact Rep</t>
  </si>
  <si>
    <t>*Contact Account Rep for pricing if travel is over 41' 10"</t>
  </si>
  <si>
    <t>Total Travel* (ft. and in.)</t>
  </si>
  <si>
    <r>
      <t xml:space="preserve">Kit - Run/Stop Twist Pushbutton </t>
    </r>
    <r>
      <rPr>
        <i/>
        <sz val="8"/>
        <color theme="1"/>
        <rFont val="Century Gothic"/>
        <family val="2"/>
      </rPr>
      <t>(For COP, TOC, &amp; Pit Switches)</t>
    </r>
  </si>
  <si>
    <t>Length is Automatically Chosen by PitSwitch Cable Length</t>
  </si>
  <si>
    <t xml:space="preserve"> Optional Equipment</t>
  </si>
  <si>
    <t xml:space="preserve"> Stainless Steel Exterior Hall Station</t>
  </si>
  <si>
    <t>8" x 4"  x 2.75", NEMA 4X poly water/corrosion resistant enclosure and keyswitch to call.
Enclosure can be modified to open LH or RH in field.*</t>
  </si>
  <si>
    <t xml:space="preserve"> *This option upgrade does not increase the quantity of hall stations selected.</t>
  </si>
  <si>
    <r>
      <t xml:space="preserve">Battery Back-Up System </t>
    </r>
    <r>
      <rPr>
        <i/>
        <sz val="9"/>
        <color theme="1"/>
        <rFont val="Century Gothic"/>
        <family val="2"/>
      </rPr>
      <t>(Power operated doors and gates include one per elevator)</t>
    </r>
  </si>
  <si>
    <r>
      <t xml:space="preserve">120V UPS Battery Back-up System  </t>
    </r>
    <r>
      <rPr>
        <i/>
        <sz val="9"/>
        <color theme="1"/>
        <rFont val="Century Gothic"/>
        <family val="2"/>
      </rPr>
      <t>*Maximum 1 per elevator</t>
    </r>
  </si>
  <si>
    <t>F</t>
  </si>
  <si>
    <t>6-13-22</t>
  </si>
  <si>
    <t>PRODUCT PRICE</t>
  </si>
  <si>
    <t>ADJUSTMENT</t>
  </si>
  <si>
    <t>ADJUSTED PRODUCT PRICE</t>
  </si>
  <si>
    <t>QUOTE DATE</t>
  </si>
  <si>
    <t>DEALER DISCOUNT % (If applicable)</t>
  </si>
  <si>
    <t>The listed prices are valid for orders received within 30 days of this quote for the options selected. Prices are based on current costs and selections and therefore subject to change without notice to account for changes in the parts or cost of raw materials and other direct costs beyond Seller's control.</t>
  </si>
  <si>
    <t xml:space="preserve">   TAX EXEMPT***</t>
  </si>
  <si>
    <r>
      <rPr>
        <b/>
        <sz val="10"/>
        <rFont val="Century Gothic"/>
        <family val="2"/>
      </rPr>
      <t>TOTAL DEALER PRICE with ESTIMATED SALES TAX</t>
    </r>
    <r>
      <rPr>
        <b/>
        <sz val="10"/>
        <color rgb="FF0070C0"/>
        <rFont val="Century Gothic"/>
        <family val="2"/>
      </rPr>
      <t xml:space="preserve"> </t>
    </r>
    <r>
      <rPr>
        <b/>
        <sz val="10"/>
        <color rgb="FFFF0000"/>
        <rFont val="Century Gothic"/>
        <family val="2"/>
      </rPr>
      <t xml:space="preserve">*  </t>
    </r>
    <r>
      <rPr>
        <sz val="10"/>
        <rFont val="Century Gothic"/>
        <family val="2"/>
      </rPr>
      <t>**</t>
    </r>
  </si>
  <si>
    <r>
      <t xml:space="preserve">Sales order must be reveiwed and approved by your sales representative before quote is finalized.
</t>
    </r>
    <r>
      <rPr>
        <i/>
        <sz val="8"/>
        <color theme="1"/>
        <rFont val="Century Gothic"/>
        <family val="2"/>
      </rPr>
      <t>Some details require Account Manager review before quote is final.</t>
    </r>
  </si>
  <si>
    <t>Important Notes about Total Estimated Price</t>
  </si>
  <si>
    <t>* This price does not include Shipping. Shipping costs will be determined and invoiced at the time of shipment.</t>
  </si>
  <si>
    <t>** Sales Tax is estimated at applicable rate for Shipping Zip Code provided and ICOA's tax collection status in that jurisdiction at the time the order form is submitted. Final sales tax is invoiced on product shipment date for the rate applicable to the actual delivery location.</t>
  </si>
  <si>
    <t>*** A current resale or tax exempt certificate must accompany any orders placed with tax exempt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</si>
</sst>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quot;$&quot;#,##0;[Red]\-&quot;$&quot;#,##0"/>
    <numFmt numFmtId="165" formatCode="0.0%"/>
    <numFmt numFmtId="166" formatCode="&quot;$&quot;#,##0"/>
    <numFmt numFmtId="167" formatCode="_-&quot;$&quot;* #,##0_-;\-&quot;$&quot;* #,##0_-;_-&quot;$&quot;* &quot;-&quot;??_-;_-@_-"/>
    <numFmt numFmtId="168" formatCode="0.0"/>
    <numFmt numFmtId="169" formatCode="&quot;$&quot;#,##0.00"/>
    <numFmt numFmtId="170" formatCode="0.000%"/>
  </numFmts>
  <fonts count="60" x14ac:knownFonts="1">
    <font>
      <sz val="11"/>
      <color theme="1"/>
      <name val="Calibri"/>
      <family val="2"/>
      <scheme val="minor"/>
    </font>
    <font>
      <b/>
      <sz val="10"/>
      <name val="Century Gothic"/>
      <family val="2"/>
    </font>
    <font>
      <sz val="10"/>
      <name val="Century Gothic"/>
      <family val="2"/>
    </font>
    <font>
      <b/>
      <sz val="9"/>
      <color indexed="8"/>
      <name val="Century Gothic"/>
      <family val="2"/>
    </font>
    <font>
      <b/>
      <sz val="10"/>
      <color indexed="8"/>
      <name val="Century Gothic"/>
      <family val="2"/>
    </font>
    <font>
      <b/>
      <sz val="8"/>
      <color indexed="8"/>
      <name val="Century Gothic"/>
      <family val="2"/>
    </font>
    <font>
      <b/>
      <sz val="11"/>
      <color indexed="8"/>
      <name val="Calibri"/>
      <family val="2"/>
    </font>
    <font>
      <sz val="12"/>
      <color indexed="8"/>
      <name val="Calibri"/>
      <family val="2"/>
    </font>
    <font>
      <sz val="11"/>
      <name val="Century Gothic"/>
      <family val="2"/>
    </font>
    <font>
      <sz val="11"/>
      <color theme="1"/>
      <name val="Calibri"/>
      <family val="2"/>
      <scheme val="minor"/>
    </font>
    <font>
      <u/>
      <sz val="11"/>
      <color theme="10"/>
      <name val="Calibri"/>
      <family val="2"/>
      <scheme val="minor"/>
    </font>
    <font>
      <b/>
      <sz val="11"/>
      <color theme="1"/>
      <name val="Calibri"/>
      <family val="2"/>
      <scheme val="minor"/>
    </font>
    <font>
      <sz val="11"/>
      <color theme="1"/>
      <name val="Century Gothic"/>
      <family val="2"/>
    </font>
    <font>
      <b/>
      <sz val="22"/>
      <color theme="0"/>
      <name val="Century Gothic"/>
      <family val="2"/>
    </font>
    <font>
      <sz val="11"/>
      <color theme="0"/>
      <name val="Century Gothic"/>
      <family val="2"/>
    </font>
    <font>
      <b/>
      <sz val="12"/>
      <color theme="1"/>
      <name val="Century Gothic"/>
      <family val="2"/>
    </font>
    <font>
      <sz val="8"/>
      <color theme="1"/>
      <name val="Century Gothic"/>
      <family val="2"/>
    </font>
    <font>
      <sz val="10"/>
      <color theme="1"/>
      <name val="Century Gothic"/>
      <family val="2"/>
    </font>
    <font>
      <b/>
      <sz val="10"/>
      <color theme="1"/>
      <name val="Century Gothic"/>
      <family val="2"/>
    </font>
    <font>
      <b/>
      <sz val="8"/>
      <color theme="1"/>
      <name val="Century Gothic"/>
      <family val="2"/>
    </font>
    <font>
      <sz val="9"/>
      <color theme="1"/>
      <name val="Century Gothic"/>
      <family val="2"/>
    </font>
    <font>
      <b/>
      <sz val="10"/>
      <color theme="1"/>
      <name val="Calibri"/>
      <family val="2"/>
      <scheme val="minor"/>
    </font>
    <font>
      <sz val="8"/>
      <color theme="1"/>
      <name val="Calibri"/>
      <family val="2"/>
      <scheme val="minor"/>
    </font>
    <font>
      <b/>
      <sz val="20"/>
      <color theme="0"/>
      <name val="Century Gothic"/>
      <family val="2"/>
    </font>
    <font>
      <b/>
      <sz val="7"/>
      <color theme="1"/>
      <name val="Century Gothic"/>
      <family val="2"/>
    </font>
    <font>
      <sz val="9"/>
      <color rgb="FFFF0000"/>
      <name val="Century Gothic"/>
      <family val="2"/>
    </font>
    <font>
      <i/>
      <sz val="8"/>
      <color rgb="FFFF0000"/>
      <name val="Century Gothic"/>
      <family val="2"/>
    </font>
    <font>
      <b/>
      <sz val="10"/>
      <color rgb="FF0070C0"/>
      <name val="Century Gothic"/>
      <family val="2"/>
    </font>
    <font>
      <b/>
      <sz val="11"/>
      <color theme="1"/>
      <name val="Century Gothic"/>
      <family val="2"/>
    </font>
    <font>
      <b/>
      <sz val="9"/>
      <color theme="1"/>
      <name val="Century Gothic"/>
      <family val="2"/>
    </font>
    <font>
      <sz val="10"/>
      <color rgb="FFFF0000"/>
      <name val="Century Gothic"/>
      <family val="2"/>
    </font>
    <font>
      <sz val="10"/>
      <color theme="1"/>
      <name val="Calibri"/>
      <family val="2"/>
      <scheme val="minor"/>
    </font>
    <font>
      <b/>
      <sz val="7.5"/>
      <color theme="1"/>
      <name val="Century Gothic"/>
      <family val="2"/>
    </font>
    <font>
      <b/>
      <sz val="10"/>
      <color theme="4"/>
      <name val="Century Gothic"/>
      <family val="2"/>
    </font>
    <font>
      <b/>
      <sz val="10"/>
      <color theme="3" tint="0.39997558519241921"/>
      <name val="Century Gothic"/>
      <family val="2"/>
    </font>
    <font>
      <i/>
      <sz val="11"/>
      <color theme="1"/>
      <name val="Century Gothic"/>
      <family val="2"/>
    </font>
    <font>
      <b/>
      <sz val="10"/>
      <color theme="0"/>
      <name val="Century Gothic"/>
      <family val="2"/>
    </font>
    <font>
      <b/>
      <u/>
      <sz val="14"/>
      <color theme="1"/>
      <name val="Calibri"/>
      <family val="2"/>
      <scheme val="minor"/>
    </font>
    <font>
      <b/>
      <sz val="9"/>
      <color rgb="FFFF0000"/>
      <name val="Century Gothic"/>
      <family val="2"/>
    </font>
    <font>
      <b/>
      <sz val="11"/>
      <color rgb="FFFF0000"/>
      <name val="Century Gothic"/>
      <family val="2"/>
    </font>
    <font>
      <b/>
      <sz val="8"/>
      <color theme="4"/>
      <name val="Century Gothic"/>
      <family val="2"/>
    </font>
    <font>
      <b/>
      <sz val="16"/>
      <color theme="1"/>
      <name val="Century Gothic"/>
      <family val="2"/>
    </font>
    <font>
      <b/>
      <sz val="8"/>
      <color rgb="FF1F497D"/>
      <name val="Century Gothic"/>
      <family val="2"/>
    </font>
    <font>
      <b/>
      <sz val="8"/>
      <color theme="1"/>
      <name val="Calibri"/>
      <family val="2"/>
      <scheme val="minor"/>
    </font>
    <font>
      <i/>
      <sz val="9"/>
      <color rgb="FFFF0000"/>
      <name val="Century Gothic"/>
      <family val="2"/>
    </font>
    <font>
      <b/>
      <sz val="16"/>
      <color rgb="FF000000"/>
      <name val="Century Gothic"/>
      <family val="2"/>
    </font>
    <font>
      <sz val="9"/>
      <color rgb="FF000000"/>
      <name val="Century Gothic"/>
      <family val="2"/>
    </font>
    <font>
      <sz val="9"/>
      <color theme="1"/>
      <name val="Calibri"/>
      <family val="2"/>
      <scheme val="minor"/>
    </font>
    <font>
      <b/>
      <sz val="16"/>
      <color theme="1"/>
      <name val="Calibri"/>
      <family val="2"/>
      <scheme val="minor"/>
    </font>
    <font>
      <sz val="8"/>
      <color rgb="FF000000"/>
      <name val="Tahoma"/>
      <family val="2"/>
    </font>
    <font>
      <i/>
      <sz val="8"/>
      <color theme="1"/>
      <name val="Century Gothic"/>
      <family val="2"/>
    </font>
    <font>
      <sz val="8"/>
      <color rgb="FFFF0000"/>
      <name val="Century Gothic"/>
      <family val="2"/>
    </font>
    <font>
      <b/>
      <i/>
      <sz val="10"/>
      <color rgb="FFFF0000"/>
      <name val="Century Gothic"/>
      <family val="2"/>
    </font>
    <font>
      <i/>
      <sz val="9"/>
      <color theme="1"/>
      <name val="Century Gothic"/>
      <family val="2"/>
    </font>
    <font>
      <b/>
      <sz val="10"/>
      <color rgb="FFFF0000"/>
      <name val="Century Gothic"/>
      <family val="2"/>
    </font>
    <font>
      <sz val="11"/>
      <color rgb="FFFF0000"/>
      <name val="Century Gothic"/>
      <family val="2"/>
    </font>
    <font>
      <b/>
      <i/>
      <u/>
      <sz val="8"/>
      <name val="Century Gothic"/>
      <family val="2"/>
    </font>
    <font>
      <b/>
      <i/>
      <sz val="9"/>
      <color rgb="FFFF0000"/>
      <name val="Century Gothic"/>
      <family val="2"/>
    </font>
    <font>
      <i/>
      <sz val="9"/>
      <name val="Century Gothic"/>
      <family val="2"/>
    </font>
    <font>
      <b/>
      <i/>
      <sz val="9"/>
      <color rgb="FF0070C0"/>
      <name val="Century Gothic"/>
      <family val="2"/>
    </font>
  </fonts>
  <fills count="10">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DD"/>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bottom style="thin">
        <color theme="0" tint="-0.34998626667073579"/>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34998626667073579"/>
      </left>
      <right/>
      <top/>
      <bottom style="thin">
        <color theme="0" tint="-0.34998626667073579"/>
      </bottom>
      <diagonal/>
    </border>
    <border>
      <left/>
      <right/>
      <top style="thin">
        <color theme="0" tint="-0.14996795556505021"/>
      </top>
      <bottom/>
      <diagonal/>
    </border>
    <border>
      <left/>
      <right/>
      <top style="thin">
        <color theme="0" tint="-0.14993743705557422"/>
      </top>
      <bottom style="thin">
        <color theme="0" tint="-0.14996795556505021"/>
      </bottom>
      <diagonal/>
    </border>
    <border>
      <left/>
      <right/>
      <top style="thin">
        <color theme="0" tint="-0.1499679555650502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top style="thin">
        <color theme="0" tint="-0.14996795556505021"/>
      </top>
      <bottom style="thin">
        <color theme="0" tint="-0.14996795556505021"/>
      </bottom>
      <diagonal/>
    </border>
    <border>
      <left/>
      <right/>
      <top style="thin">
        <color theme="0" tint="-0.14993743705557422"/>
      </top>
      <bottom style="thin">
        <color theme="0" tint="-0.14993743705557422"/>
      </bottom>
      <diagonal/>
    </border>
    <border>
      <left/>
      <right/>
      <top style="thin">
        <color theme="0" tint="-0.14993743705557422"/>
      </top>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style="thin">
        <color theme="0" tint="-0.1498458815271462"/>
      </top>
      <bottom style="thin">
        <color theme="0" tint="-0.1498458815271462"/>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8764000366222"/>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style="thin">
        <color theme="0" tint="-0.14993743705557422"/>
      </left>
      <right/>
      <top style="thin">
        <color theme="0" tint="-0.14996795556505021"/>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right/>
      <top style="thin">
        <color theme="0" tint="-0.1498764000366222"/>
      </top>
      <bottom/>
      <diagonal/>
    </border>
    <border>
      <left style="thin">
        <color theme="0" tint="-0.14993743705557422"/>
      </left>
      <right/>
      <top style="thin">
        <color theme="0" tint="-0.14990691854609822"/>
      </top>
      <bottom style="thin">
        <color theme="0" tint="-0.14996795556505021"/>
      </bottom>
      <diagonal/>
    </border>
    <border>
      <left/>
      <right/>
      <top style="thin">
        <color theme="0" tint="-0.14990691854609822"/>
      </top>
      <bottom style="thin">
        <color theme="0" tint="-0.14996795556505021"/>
      </bottom>
      <diagonal/>
    </border>
    <border>
      <left/>
      <right style="thin">
        <color theme="0" tint="-0.1498764000366222"/>
      </right>
      <top style="thin">
        <color theme="0" tint="-0.14990691854609822"/>
      </top>
      <bottom style="thin">
        <color theme="0" tint="-0.14996795556505021"/>
      </bottom>
      <diagonal/>
    </border>
    <border>
      <left style="thin">
        <color theme="0" tint="-0.14990691854609822"/>
      </left>
      <right style="thin">
        <color theme="0" tint="-0.14990691854609822"/>
      </right>
      <top/>
      <bottom style="thin">
        <color theme="0" tint="-0.14990691854609822"/>
      </bottom>
      <diagonal/>
    </border>
    <border>
      <left/>
      <right/>
      <top/>
      <bottom style="thin">
        <color theme="0" tint="-0.1498764000366222"/>
      </bottom>
      <diagonal/>
    </border>
    <border>
      <left/>
      <right/>
      <top/>
      <bottom style="thin">
        <color theme="0" tint="-0.14993743705557422"/>
      </bottom>
      <diagonal/>
    </border>
    <border>
      <left style="thin">
        <color theme="0" tint="-0.14993743705557422"/>
      </left>
      <right/>
      <top style="thin">
        <color theme="0" tint="-0.14996795556505021"/>
      </top>
      <bottom/>
      <diagonal/>
    </border>
    <border>
      <left style="thin">
        <color theme="0" tint="-0.14993743705557422"/>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right style="thin">
        <color theme="0" tint="-0.14996795556505021"/>
      </right>
      <top style="thin">
        <color theme="0" tint="-0.14993743705557422"/>
      </top>
      <bottom style="thin">
        <color theme="0" tint="-0.14996795556505021"/>
      </bottom>
      <diagonal/>
    </border>
    <border>
      <left/>
      <right style="thin">
        <color theme="0" tint="-0.1498764000366222"/>
      </right>
      <top style="thin">
        <color theme="0" tint="-0.14990691854609822"/>
      </top>
      <bottom style="thin">
        <color theme="0" tint="-0.14990691854609822"/>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top style="thin">
        <color theme="0" tint="-0.14990691854609822"/>
      </top>
      <bottom style="thin">
        <color theme="0" tint="-0.14990691854609822"/>
      </bottom>
      <diagonal/>
    </border>
    <border>
      <left/>
      <right/>
      <top style="thin">
        <color theme="0" tint="-0.1498764000366222"/>
      </top>
      <bottom style="thin">
        <color theme="0" tint="-0.1498764000366222"/>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style="thin">
        <color theme="0" tint="-0.1498764000366222"/>
      </right>
      <top style="thin">
        <color theme="0" tint="-0.14990691854609822"/>
      </top>
      <bottom/>
      <diagonal/>
    </border>
    <border>
      <left/>
      <right style="thin">
        <color theme="0" tint="-0.1498764000366222"/>
      </right>
      <top/>
      <bottom style="thin">
        <color theme="0" tint="-0.14990691854609822"/>
      </bottom>
      <diagonal/>
    </border>
    <border>
      <left/>
      <right/>
      <top style="thin">
        <color theme="0" tint="-0.14990691854609822"/>
      </top>
      <bottom/>
      <diagonal/>
    </border>
    <border>
      <left/>
      <right/>
      <top/>
      <bottom style="thin">
        <color theme="0" tint="-0.14990691854609822"/>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14996795556505021"/>
      </left>
      <right/>
      <top style="thin">
        <color theme="0" tint="-0.14993743705557422"/>
      </top>
      <bottom style="thin">
        <color theme="0" tint="-0.14993743705557422"/>
      </bottom>
      <diagonal/>
    </border>
    <border>
      <left style="thin">
        <color theme="0" tint="-0.14990691854609822"/>
      </left>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8764000366222"/>
      </right>
      <top style="thin">
        <color theme="0" tint="-0.14996795556505021"/>
      </top>
      <bottom style="thin">
        <color theme="0" tint="-0.14993743705557422"/>
      </bottom>
      <diagonal/>
    </border>
    <border>
      <left style="thin">
        <color theme="0" tint="-0.14996795556505021"/>
      </left>
      <right style="thin">
        <color theme="0" tint="-0.1498764000366222"/>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3743705557422"/>
      </bottom>
      <diagonal/>
    </border>
    <border>
      <left/>
      <right style="thin">
        <color theme="0" tint="-0.1498458815271462"/>
      </right>
      <top style="thin">
        <color theme="0" tint="-0.14993743705557422"/>
      </top>
      <bottom style="thin">
        <color theme="0" tint="-0.14996795556505021"/>
      </bottom>
      <diagonal/>
    </border>
    <border>
      <left style="thin">
        <color theme="0" tint="-0.1498458815271462"/>
      </left>
      <right style="thin">
        <color theme="0" tint="-0.1498458815271462"/>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3743705557422"/>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n">
        <color theme="0" tint="-0.1498458815271462"/>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845881527146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8458815271462"/>
      </left>
      <right style="thin">
        <color theme="0" tint="-0.1498458815271462"/>
      </right>
      <top style="thin">
        <color theme="0" tint="-0.14993743705557422"/>
      </top>
      <bottom/>
      <diagonal/>
    </border>
    <border>
      <left style="thin">
        <color theme="0" tint="-0.1498764000366222"/>
      </left>
      <right/>
      <top style="thin">
        <color theme="0" tint="-0.14993743705557422"/>
      </top>
      <bottom style="thin">
        <color theme="0" tint="-0.14993743705557422"/>
      </bottom>
      <diagonal/>
    </border>
    <border>
      <left/>
      <right style="thin">
        <color theme="0" tint="-0.1498458815271462"/>
      </right>
      <top style="thin">
        <color theme="0" tint="-0.14993743705557422"/>
      </top>
      <bottom style="thin">
        <color theme="0" tint="-0.14993743705557422"/>
      </bottom>
      <diagonal/>
    </border>
    <border>
      <left style="thin">
        <color theme="0" tint="-0.1498764000366222"/>
      </left>
      <right/>
      <top style="thin">
        <color theme="0" tint="-0.14993743705557422"/>
      </top>
      <bottom style="thin">
        <color theme="0" tint="-0.14996795556505021"/>
      </bottom>
      <diagonal/>
    </border>
    <border>
      <left style="thin">
        <color theme="0" tint="-0.14987640003662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style="thin">
        <color theme="0" tint="-0.1498764000366222"/>
      </left>
      <right/>
      <top style="thin">
        <color theme="0" tint="-0.1498764000366222"/>
      </top>
      <bottom/>
      <diagonal/>
    </border>
    <border>
      <left/>
      <right style="thin">
        <color theme="0" tint="-0.1498764000366222"/>
      </right>
      <top style="thin">
        <color theme="0" tint="-0.1498764000366222"/>
      </top>
      <bottom/>
      <diagonal/>
    </border>
    <border>
      <left style="thin">
        <color theme="0" tint="-0.1498764000366222"/>
      </left>
      <right/>
      <top style="thin">
        <color theme="0" tint="-0.14996795556505021"/>
      </top>
      <bottom style="thin">
        <color theme="0" tint="-0.14996795556505021"/>
      </bottom>
      <diagonal/>
    </border>
    <border>
      <left/>
      <right style="thin">
        <color theme="0" tint="-0.14990691854609822"/>
      </right>
      <top style="thin">
        <color theme="0" tint="-0.14996795556505021"/>
      </top>
      <bottom style="thin">
        <color theme="0" tint="-0.14996795556505021"/>
      </bottom>
      <diagonal/>
    </border>
    <border>
      <left/>
      <right/>
      <top style="thin">
        <color theme="0" tint="-0.1498458815271462"/>
      </top>
      <bottom/>
      <diagonal/>
    </border>
    <border>
      <left style="thin">
        <color theme="0" tint="-0.1498458815271462"/>
      </left>
      <right style="thin">
        <color theme="0" tint="-0.1498458815271462"/>
      </right>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1498458815271462"/>
      </left>
      <right style="thin">
        <color theme="0" tint="-0.1498458815271462"/>
      </right>
      <top style="thin">
        <color theme="0" tint="-0.14993743705557422"/>
      </top>
      <bottom style="thin">
        <color theme="0" tint="-0.14993743705557422"/>
      </bottom>
      <diagonal/>
    </border>
    <border>
      <left/>
      <right style="thin">
        <color theme="0" tint="-0.1498458815271462"/>
      </right>
      <top style="thin">
        <color theme="0" tint="-0.14996795556505021"/>
      </top>
      <bottom style="thin">
        <color theme="0" tint="-0.14993743705557422"/>
      </bottom>
      <diagonal/>
    </border>
    <border>
      <left style="thin">
        <color theme="0" tint="-0.14990691854609822"/>
      </left>
      <right/>
      <top style="thin">
        <color theme="0" tint="-0.14993743705557422"/>
      </top>
      <bottom style="thin">
        <color theme="0" tint="-0.14993743705557422"/>
      </bottom>
      <diagonal/>
    </border>
    <border>
      <left style="thin">
        <color theme="0" tint="-0.14990691854609822"/>
      </left>
      <right/>
      <top style="thin">
        <color theme="0" tint="-0.14993743705557422"/>
      </top>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8764000366222"/>
      </left>
      <right style="thin">
        <color theme="0" tint="-0.14996795556505021"/>
      </right>
      <top style="thin">
        <color theme="0" tint="-0.1498458815271462"/>
      </top>
      <bottom style="thin">
        <color theme="0" tint="-0.1498458815271462"/>
      </bottom>
      <diagonal/>
    </border>
    <border>
      <left style="thin">
        <color theme="0" tint="-0.14996795556505021"/>
      </left>
      <right style="thin">
        <color theme="0" tint="-0.14996795556505021"/>
      </right>
      <top style="thin">
        <color theme="0" tint="-0.1498458815271462"/>
      </top>
      <bottom style="thin">
        <color theme="0" tint="-0.1498458815271462"/>
      </bottom>
      <diagonal/>
    </border>
    <border>
      <left/>
      <right style="thin">
        <color theme="0" tint="-0.14996795556505021"/>
      </right>
      <top style="thin">
        <color theme="0" tint="-0.14993743705557422"/>
      </top>
      <bottom/>
      <diagonal/>
    </border>
    <border>
      <left style="thin">
        <color theme="0" tint="-0.14990691854609822"/>
      </left>
      <right/>
      <top/>
      <bottom/>
      <diagonal/>
    </border>
    <border>
      <left/>
      <right style="thin">
        <color theme="0" tint="-0.14996795556505021"/>
      </right>
      <top/>
      <bottom/>
      <diagonal/>
    </border>
    <border>
      <left style="thin">
        <color theme="0" tint="-0.14990691854609822"/>
      </left>
      <right/>
      <top/>
      <bottom style="thin">
        <color theme="0" tint="-0.14996795556505021"/>
      </bottom>
      <diagonal/>
    </border>
    <border>
      <left/>
      <right style="thin">
        <color theme="0" tint="-0.14996795556505021"/>
      </right>
      <top style="thin">
        <color theme="0" tint="-0.14993743705557422"/>
      </top>
      <bottom style="thin">
        <color theme="0" tint="-0.14993743705557422"/>
      </bottom>
      <diagonal/>
    </border>
    <border>
      <left/>
      <right style="thin">
        <color theme="0" tint="-0.1498764000366222"/>
      </right>
      <top style="thin">
        <color theme="0" tint="-0.14993743705557422"/>
      </top>
      <bottom style="thin">
        <color theme="0" tint="-0.14993743705557422"/>
      </bottom>
      <diagonal/>
    </border>
    <border>
      <left style="thin">
        <color theme="0" tint="-0.14990691854609822"/>
      </left>
      <right/>
      <top style="thin">
        <color theme="0" tint="-0.14996795556505021"/>
      </top>
      <bottom style="thin">
        <color theme="0" tint="-0.14996795556505021"/>
      </bottom>
      <diagonal/>
    </border>
    <border>
      <left style="thin">
        <color theme="0" tint="-0.1498458815271462"/>
      </left>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right style="thin">
        <color theme="0" tint="-0.14993743705557422"/>
      </right>
      <top/>
      <bottom/>
      <diagonal/>
    </border>
    <border>
      <left/>
      <right style="thin">
        <color theme="0" tint="-0.1498764000366222"/>
      </right>
      <top style="thin">
        <color theme="0" tint="-0.14996795556505021"/>
      </top>
      <bottom style="thin">
        <color theme="0" tint="-0.14996795556505021"/>
      </bottom>
      <diagonal/>
    </border>
    <border>
      <left/>
      <right style="thin">
        <color theme="0" tint="-0.1498458815271462"/>
      </right>
      <top style="thin">
        <color theme="0" tint="-0.14996795556505021"/>
      </top>
      <bottom style="thin">
        <color theme="0" tint="-0.14996795556505021"/>
      </bottom>
      <diagonal/>
    </border>
    <border>
      <left style="thin">
        <color theme="0" tint="-0.1498458815271462"/>
      </left>
      <right style="thin">
        <color theme="0" tint="-0.1498458815271462"/>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right style="thin">
        <color theme="0" tint="-0.14996795556505021"/>
      </right>
      <top style="thin">
        <color theme="1"/>
      </top>
      <bottom style="thin">
        <color theme="0" tint="-0.14996795556505021"/>
      </bottom>
      <diagonal/>
    </border>
    <border>
      <left style="thin">
        <color theme="0" tint="-0.14996795556505021"/>
      </left>
      <right/>
      <top style="thin">
        <color theme="1"/>
      </top>
      <bottom style="thin">
        <color theme="0" tint="-0.14996795556505021"/>
      </bottom>
      <diagonal/>
    </border>
    <border>
      <left style="thin">
        <color theme="0" tint="-0.14996795556505021"/>
      </left>
      <right style="thin">
        <color theme="0" tint="-0.14996795556505021"/>
      </right>
      <top style="thin">
        <color theme="1"/>
      </top>
      <bottom style="thin">
        <color theme="0" tint="-0.14996795556505021"/>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8764000366222"/>
      </top>
      <bottom style="thin">
        <color theme="0" tint="-0.14996795556505021"/>
      </bottom>
      <diagonal/>
    </border>
    <border>
      <left/>
      <right style="thin">
        <color theme="0" tint="-0.14996795556505021"/>
      </right>
      <top style="thin">
        <color theme="0" tint="-0.1498764000366222"/>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bottom/>
      <diagonal/>
    </border>
    <border>
      <left style="thin">
        <color theme="0" tint="-0.34998626667073579"/>
      </left>
      <right/>
      <top style="thin">
        <color theme="0" tint="-0.34998626667073579"/>
      </top>
      <bottom style="thin">
        <color theme="0" tint="-0.1498458815271462"/>
      </bottom>
      <diagonal/>
    </border>
    <border>
      <left/>
      <right/>
      <top style="thin">
        <color theme="0" tint="-0.34998626667073579"/>
      </top>
      <bottom style="thin">
        <color theme="0" tint="-0.1498458815271462"/>
      </bottom>
      <diagonal/>
    </border>
    <border>
      <left/>
      <right/>
      <top style="thin">
        <color theme="0" tint="-0.34998626667073579"/>
      </top>
      <bottom style="thin">
        <color theme="0" tint="-0.14996795556505021"/>
      </bottom>
      <diagonal/>
    </border>
    <border>
      <left style="thin">
        <color theme="0" tint="-0.1498458815271462"/>
      </left>
      <right/>
      <top style="thin">
        <color theme="0" tint="-0.34998626667073579"/>
      </top>
      <bottom style="thin">
        <color theme="0" tint="-0.1498764000366222"/>
      </bottom>
      <diagonal/>
    </border>
    <border>
      <left/>
      <right/>
      <top style="thin">
        <color theme="0" tint="-0.34998626667073579"/>
      </top>
      <bottom style="thin">
        <color theme="0" tint="-0.1498764000366222"/>
      </bottom>
      <diagonal/>
    </border>
    <border>
      <left/>
      <right style="thin">
        <color theme="0" tint="-0.34998626667073579"/>
      </right>
      <top style="thin">
        <color theme="0" tint="-0.34998626667073579"/>
      </top>
      <bottom style="thin">
        <color theme="0" tint="-0.1498764000366222"/>
      </bottom>
      <diagonal/>
    </border>
    <border>
      <left style="thin">
        <color theme="0" tint="-0.34998626667073579"/>
      </left>
      <right/>
      <top style="thin">
        <color theme="0" tint="-0.1498458815271462"/>
      </top>
      <bottom style="thin">
        <color theme="0" tint="-0.1498458815271462"/>
      </bottom>
      <diagonal/>
    </border>
    <border>
      <left/>
      <right style="thin">
        <color theme="0" tint="-0.34998626667073579"/>
      </right>
      <top style="thin">
        <color theme="0" tint="-0.1498764000366222"/>
      </top>
      <bottom style="thin">
        <color theme="0" tint="-0.1498764000366222"/>
      </bottom>
      <diagonal/>
    </border>
    <border>
      <left style="thin">
        <color theme="0" tint="-0.1498458815271462"/>
      </left>
      <right/>
      <top style="thin">
        <color theme="0" tint="-0.1498764000366222"/>
      </top>
      <bottom style="thin">
        <color theme="0" tint="-0.1498458815271462"/>
      </bottom>
      <diagonal/>
    </border>
    <border>
      <left/>
      <right/>
      <top style="thin">
        <color theme="0" tint="-0.1498764000366222"/>
      </top>
      <bottom style="thin">
        <color theme="0" tint="-0.1498458815271462"/>
      </bottom>
      <diagonal/>
    </border>
    <border>
      <left/>
      <right style="thin">
        <color theme="0" tint="-0.34998626667073579"/>
      </right>
      <top style="thin">
        <color theme="0" tint="-0.1498764000366222"/>
      </top>
      <bottom style="thin">
        <color theme="0" tint="-0.1498458815271462"/>
      </bottom>
      <diagonal/>
    </border>
    <border>
      <left/>
      <right style="thin">
        <color theme="0" tint="-0.14990691854609822"/>
      </right>
      <top/>
      <bottom/>
      <diagonal/>
    </border>
    <border>
      <left style="thin">
        <color theme="0" tint="-0.14990691854609822"/>
      </left>
      <right/>
      <top style="thin">
        <color theme="0" tint="-0.1498458815271462"/>
      </top>
      <bottom/>
      <diagonal/>
    </border>
    <border>
      <left/>
      <right style="thin">
        <color theme="0" tint="-0.34998626667073579"/>
      </right>
      <top style="thin">
        <color theme="0" tint="-0.14984588152714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14990691854609822"/>
      </right>
      <top style="medium">
        <color indexed="64"/>
      </top>
      <bottom style="medium">
        <color indexed="64"/>
      </bottom>
      <diagonal/>
    </border>
    <border>
      <left style="thin">
        <color theme="0" tint="-0.14990691854609822"/>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bottom style="thin">
        <color theme="0" tint="-0.1498458815271462"/>
      </bottom>
      <diagonal/>
    </border>
    <border>
      <left/>
      <right style="thin">
        <color theme="0" tint="-0.14981536301767021"/>
      </right>
      <top/>
      <bottom style="thin">
        <color theme="0" tint="-0.1498458815271462"/>
      </bottom>
      <diagonal/>
    </border>
    <border>
      <left style="thin">
        <color theme="0" tint="-0.14981536301767021"/>
      </left>
      <right/>
      <top/>
      <bottom style="thin">
        <color theme="0" tint="-0.1498764000366222"/>
      </bottom>
      <diagonal/>
    </border>
    <border>
      <left/>
      <right style="thin">
        <color theme="0" tint="-0.34998626667073579"/>
      </right>
      <top/>
      <bottom style="thin">
        <color theme="0" tint="-0.1498764000366222"/>
      </bottom>
      <diagonal/>
    </border>
    <border>
      <left style="thin">
        <color theme="0" tint="-0.34998626667073579"/>
      </left>
      <right/>
      <top style="thin">
        <color theme="0" tint="-0.14990691854609822"/>
      </top>
      <bottom style="thin">
        <color theme="0" tint="-0.34998626667073579"/>
      </bottom>
      <diagonal/>
    </border>
    <border>
      <left/>
      <right/>
      <top style="thin">
        <color theme="0" tint="-0.14990691854609822"/>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top style="thin">
        <color theme="0" tint="-0.1498458815271462"/>
      </top>
      <bottom style="thin">
        <color theme="0" tint="-0.34998626667073579"/>
      </bottom>
      <diagonal/>
    </border>
    <border>
      <left/>
      <right style="thin">
        <color theme="0" tint="-0.34998626667073579"/>
      </right>
      <top style="thin">
        <color theme="0" tint="-0.1498458815271462"/>
      </top>
      <bottom style="thin">
        <color theme="0" tint="-0.34998626667073579"/>
      </bottom>
      <diagonal/>
    </border>
    <border>
      <left style="thin">
        <color theme="0" tint="-0.14981536301767021"/>
      </left>
      <right/>
      <top style="medium">
        <color indexed="64"/>
      </top>
      <bottom/>
      <diagonal/>
    </border>
    <border>
      <left/>
      <right/>
      <top style="medium">
        <color indexed="64"/>
      </top>
      <bottom/>
      <diagonal/>
    </border>
    <border>
      <left/>
      <right style="thin">
        <color theme="0" tint="-0.14981536301767021"/>
      </right>
      <top style="medium">
        <color indexed="64"/>
      </top>
      <bottom/>
      <diagonal/>
    </border>
  </borders>
  <cellStyleXfs count="5">
    <xf numFmtId="0" fontId="0" fillId="0" borderId="0"/>
    <xf numFmtId="44" fontId="9" fillId="0" borderId="0" applyFont="0" applyFill="0" applyBorder="0" applyAlignment="0" applyProtection="0"/>
    <xf numFmtId="0" fontId="10" fillId="0" borderId="0" applyNumberFormat="0" applyFill="0" applyBorder="0" applyAlignment="0" applyProtection="0"/>
    <xf numFmtId="0" fontId="9" fillId="0" borderId="0"/>
    <xf numFmtId="9" fontId="9" fillId="0" borderId="0" applyFont="0" applyFill="0" applyBorder="0" applyAlignment="0" applyProtection="0"/>
  </cellStyleXfs>
  <cellXfs count="970">
    <xf numFmtId="0" fontId="0" fillId="0" borderId="0" xfId="0"/>
    <xf numFmtId="0" fontId="12" fillId="0" borderId="0" xfId="0" applyFont="1" applyAlignment="1" applyProtection="1">
      <alignment vertical="center"/>
    </xf>
    <xf numFmtId="0" fontId="12" fillId="0" borderId="9" xfId="0" applyFont="1" applyBorder="1" applyAlignment="1" applyProtection="1">
      <alignment vertical="center"/>
    </xf>
    <xf numFmtId="0" fontId="12" fillId="0" borderId="10" xfId="0" applyFont="1" applyBorder="1" applyAlignment="1" applyProtection="1">
      <alignment vertical="center"/>
    </xf>
    <xf numFmtId="0" fontId="12" fillId="0" borderId="0" xfId="0" applyFont="1" applyBorder="1" applyAlignment="1" applyProtection="1">
      <alignment vertical="center"/>
    </xf>
    <xf numFmtId="0" fontId="16" fillId="0" borderId="0" xfId="0" applyFont="1" applyBorder="1" applyAlignment="1" applyProtection="1">
      <alignment vertical="center"/>
    </xf>
    <xf numFmtId="0" fontId="17" fillId="0" borderId="0" xfId="0" applyFont="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11" xfId="0" applyFont="1" applyBorder="1" applyAlignment="1" applyProtection="1">
      <alignment vertical="center"/>
    </xf>
    <xf numFmtId="0" fontId="18" fillId="0" borderId="12" xfId="0" applyFont="1" applyBorder="1" applyAlignment="1" applyProtection="1">
      <alignment vertical="center"/>
    </xf>
    <xf numFmtId="0" fontId="17" fillId="0" borderId="13" xfId="0" applyFont="1" applyBorder="1" applyAlignment="1" applyProtection="1">
      <alignment vertical="center"/>
    </xf>
    <xf numFmtId="0" fontId="12" fillId="0" borderId="13" xfId="0" applyFont="1" applyBorder="1" applyAlignment="1" applyProtection="1">
      <alignment vertical="center"/>
    </xf>
    <xf numFmtId="0" fontId="12" fillId="0" borderId="14" xfId="0" applyFont="1" applyBorder="1" applyAlignment="1" applyProtection="1">
      <alignment vertical="center"/>
    </xf>
    <xf numFmtId="0" fontId="12" fillId="0" borderId="11" xfId="0" applyFont="1" applyBorder="1" applyAlignment="1" applyProtection="1">
      <alignment vertical="center"/>
    </xf>
    <xf numFmtId="0" fontId="17" fillId="0" borderId="15" xfId="0" applyFont="1" applyBorder="1" applyAlignment="1" applyProtection="1">
      <alignment vertical="center"/>
    </xf>
    <xf numFmtId="0" fontId="18"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12" fillId="0" borderId="16" xfId="0" applyFont="1" applyBorder="1" applyAlignment="1" applyProtection="1">
      <alignment vertical="center"/>
    </xf>
    <xf numFmtId="0" fontId="12" fillId="0" borderId="0" xfId="0" applyFont="1" applyBorder="1" applyAlignment="1" applyProtection="1">
      <alignment horizontal="right" vertical="center"/>
    </xf>
    <xf numFmtId="0" fontId="17" fillId="0" borderId="16" xfId="0" applyFont="1" applyBorder="1" applyAlignment="1" applyProtection="1">
      <alignment vertical="center"/>
    </xf>
    <xf numFmtId="0" fontId="17" fillId="0" borderId="0" xfId="0" applyFont="1" applyFill="1" applyBorder="1" applyAlignment="1" applyProtection="1">
      <alignment vertical="center"/>
    </xf>
    <xf numFmtId="166" fontId="12" fillId="0" borderId="11" xfId="0" applyNumberFormat="1" applyFont="1" applyBorder="1" applyAlignment="1" applyProtection="1">
      <alignment vertical="center"/>
    </xf>
    <xf numFmtId="166" fontId="12" fillId="0" borderId="0" xfId="0" applyNumberFormat="1" applyFont="1" applyAlignment="1" applyProtection="1">
      <alignment vertical="center"/>
    </xf>
    <xf numFmtId="166" fontId="12" fillId="0" borderId="10" xfId="0" applyNumberFormat="1" applyFont="1" applyBorder="1" applyAlignment="1" applyProtection="1">
      <alignment vertical="center"/>
    </xf>
    <xf numFmtId="166" fontId="12" fillId="3" borderId="0" xfId="0" applyNumberFormat="1" applyFont="1" applyFill="1" applyBorder="1" applyAlignment="1" applyProtection="1">
      <alignment vertical="center"/>
    </xf>
    <xf numFmtId="166" fontId="12" fillId="0" borderId="0" xfId="0" applyNumberFormat="1" applyFont="1" applyBorder="1" applyAlignment="1" applyProtection="1">
      <alignment vertical="center"/>
    </xf>
    <xf numFmtId="0" fontId="18" fillId="0" borderId="0" xfId="0" applyFont="1" applyAlignment="1" applyProtection="1">
      <alignment vertical="center"/>
    </xf>
    <xf numFmtId="0" fontId="18" fillId="0" borderId="0" xfId="0" applyFont="1" applyAlignment="1" applyProtection="1">
      <alignment horizontal="right" vertical="center"/>
    </xf>
    <xf numFmtId="0" fontId="18" fillId="0" borderId="11" xfId="0" applyFont="1" applyBorder="1" applyAlignment="1" applyProtection="1">
      <alignment horizontal="left" vertical="center"/>
    </xf>
    <xf numFmtId="166" fontId="12" fillId="0" borderId="0" xfId="0" applyNumberFormat="1" applyFont="1" applyBorder="1" applyAlignment="1" applyProtection="1">
      <alignment horizontal="right" vertical="center"/>
    </xf>
    <xf numFmtId="166" fontId="12" fillId="0" borderId="0" xfId="0" applyNumberFormat="1" applyFont="1" applyAlignment="1" applyProtection="1">
      <alignment horizontal="right" vertical="center"/>
    </xf>
    <xf numFmtId="0" fontId="18" fillId="0" borderId="0" xfId="0" applyFont="1" applyBorder="1" applyAlignment="1" applyProtection="1">
      <alignment horizontal="right" vertical="center"/>
    </xf>
    <xf numFmtId="0" fontId="19" fillId="0" borderId="0" xfId="0" applyFont="1" applyBorder="1" applyAlignment="1" applyProtection="1">
      <alignment vertical="center"/>
    </xf>
    <xf numFmtId="0" fontId="12" fillId="0" borderId="0" xfId="0" applyFont="1" applyAlignment="1" applyProtection="1">
      <alignment vertical="center"/>
      <protection locked="0"/>
    </xf>
    <xf numFmtId="0" fontId="17" fillId="0" borderId="0" xfId="0" applyFont="1" applyAlignment="1" applyProtection="1">
      <alignment vertical="center"/>
      <protection locked="0"/>
    </xf>
    <xf numFmtId="0" fontId="12" fillId="0" borderId="0" xfId="0" applyFont="1" applyBorder="1" applyAlignment="1" applyProtection="1">
      <alignment vertical="center"/>
      <protection locked="0"/>
    </xf>
    <xf numFmtId="0" fontId="18" fillId="4" borderId="19" xfId="0" applyFont="1" applyFill="1" applyBorder="1" applyAlignment="1" applyProtection="1">
      <alignment horizontal="center" vertical="center"/>
      <protection locked="0"/>
    </xf>
    <xf numFmtId="0" fontId="18" fillId="0" borderId="15" xfId="0" applyFont="1" applyBorder="1" applyAlignment="1" applyProtection="1">
      <alignment vertical="center"/>
    </xf>
    <xf numFmtId="0" fontId="18" fillId="0" borderId="21" xfId="0" applyFont="1" applyBorder="1" applyAlignment="1" applyProtection="1">
      <alignment vertical="center"/>
    </xf>
    <xf numFmtId="0" fontId="17" fillId="0" borderId="22" xfId="0" applyFont="1" applyBorder="1" applyAlignment="1" applyProtection="1">
      <alignment vertical="center"/>
    </xf>
    <xf numFmtId="0" fontId="20" fillId="0" borderId="0" xfId="0" applyFont="1" applyBorder="1" applyAlignment="1" applyProtection="1">
      <alignment vertical="center"/>
    </xf>
    <xf numFmtId="0" fontId="16" fillId="0" borderId="0" xfId="0" applyFont="1" applyBorder="1" applyAlignment="1" applyProtection="1">
      <alignment horizontal="right" vertical="center"/>
    </xf>
    <xf numFmtId="0" fontId="17" fillId="0" borderId="13" xfId="0" applyFont="1" applyFill="1" applyBorder="1" applyAlignment="1" applyProtection="1">
      <alignment vertical="center"/>
    </xf>
    <xf numFmtId="0" fontId="18" fillId="0" borderId="13" xfId="0" applyFont="1" applyFill="1" applyBorder="1" applyAlignment="1" applyProtection="1">
      <alignment vertical="center"/>
    </xf>
    <xf numFmtId="0" fontId="17" fillId="0" borderId="16" xfId="0" applyFont="1" applyFill="1" applyBorder="1" applyAlignment="1" applyProtection="1">
      <alignment vertical="center"/>
    </xf>
    <xf numFmtId="0" fontId="18" fillId="0" borderId="13" xfId="0" applyFont="1" applyBorder="1" applyAlignment="1" applyProtection="1">
      <alignment vertical="center"/>
    </xf>
    <xf numFmtId="0" fontId="17" fillId="0" borderId="23" xfId="0" applyFont="1" applyBorder="1" applyAlignment="1" applyProtection="1">
      <alignment vertical="center"/>
    </xf>
    <xf numFmtId="0" fontId="18" fillId="0" borderId="22" xfId="0" applyFont="1" applyBorder="1" applyAlignment="1" applyProtection="1">
      <alignment vertical="center"/>
    </xf>
    <xf numFmtId="0" fontId="12" fillId="0" borderId="25" xfId="0" applyFont="1" applyBorder="1" applyAlignment="1" applyProtection="1">
      <alignment vertical="center"/>
    </xf>
    <xf numFmtId="166" fontId="0" fillId="0" borderId="0" xfId="0" applyNumberFormat="1" applyBorder="1" applyAlignment="1" applyProtection="1">
      <alignment horizontal="right" vertical="center"/>
    </xf>
    <xf numFmtId="168" fontId="16" fillId="0" borderId="0" xfId="0" applyNumberFormat="1" applyFont="1" applyFill="1" applyBorder="1" applyAlignment="1" applyProtection="1">
      <alignment horizontal="center" vertical="center"/>
    </xf>
    <xf numFmtId="0" fontId="18" fillId="0" borderId="13" xfId="0" applyFont="1" applyBorder="1" applyAlignment="1" applyProtection="1">
      <alignment horizontal="right" vertical="center"/>
    </xf>
    <xf numFmtId="0" fontId="0" fillId="0" borderId="0" xfId="0" applyAlignment="1">
      <alignment horizontal="right" vertical="center"/>
    </xf>
    <xf numFmtId="0" fontId="0" fillId="0" borderId="0" xfId="0" applyBorder="1" applyAlignment="1">
      <alignment horizontal="right" vertical="center"/>
    </xf>
    <xf numFmtId="0" fontId="10" fillId="0" borderId="0" xfId="2" applyAlignment="1" applyProtection="1">
      <alignment vertical="center"/>
    </xf>
    <xf numFmtId="0" fontId="18" fillId="0" borderId="17" xfId="0" applyFont="1" applyBorder="1" applyAlignment="1" applyProtection="1">
      <alignment vertical="center"/>
    </xf>
    <xf numFmtId="0" fontId="17" fillId="0" borderId="17" xfId="0" applyFont="1" applyBorder="1" applyAlignment="1" applyProtection="1">
      <alignment vertical="center"/>
    </xf>
    <xf numFmtId="0" fontId="12" fillId="0" borderId="17" xfId="0" applyFont="1" applyBorder="1" applyAlignment="1" applyProtection="1">
      <alignment vertical="center"/>
    </xf>
    <xf numFmtId="0" fontId="18" fillId="0" borderId="11" xfId="0" applyFont="1"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166" fontId="18" fillId="0" borderId="0" xfId="1" applyNumberFormat="1" applyFont="1" applyBorder="1" applyAlignment="1" applyProtection="1">
      <alignment vertical="center"/>
    </xf>
    <xf numFmtId="166" fontId="21" fillId="0" borderId="0" xfId="1" applyNumberFormat="1" applyFont="1" applyBorder="1" applyAlignment="1" applyProtection="1">
      <alignment vertical="center"/>
    </xf>
    <xf numFmtId="166" fontId="18" fillId="0" borderId="0" xfId="1" applyNumberFormat="1" applyFont="1" applyBorder="1" applyAlignment="1" applyProtection="1">
      <alignment horizontal="right" vertical="center"/>
    </xf>
    <xf numFmtId="0" fontId="18" fillId="0" borderId="31" xfId="0" applyFont="1" applyBorder="1" applyAlignment="1" applyProtection="1">
      <alignment vertical="center"/>
    </xf>
    <xf numFmtId="0" fontId="12" fillId="0" borderId="0" xfId="0" applyFont="1" applyFill="1" applyAlignment="1" applyProtection="1">
      <alignment vertical="center"/>
    </xf>
    <xf numFmtId="0" fontId="17" fillId="3" borderId="0" xfId="0" applyFont="1" applyFill="1" applyBorder="1" applyAlignment="1" applyProtection="1">
      <alignment vertical="center"/>
    </xf>
    <xf numFmtId="0" fontId="19" fillId="0" borderId="12" xfId="0" applyFont="1" applyBorder="1" applyAlignment="1" applyProtection="1">
      <alignment vertical="center"/>
    </xf>
    <xf numFmtId="0" fontId="17" fillId="0" borderId="32" xfId="0" applyFont="1" applyBorder="1" applyAlignment="1" applyProtection="1">
      <alignment vertical="center"/>
    </xf>
    <xf numFmtId="0" fontId="19" fillId="0" borderId="12" xfId="0" applyFont="1" applyBorder="1" applyAlignment="1" applyProtection="1">
      <alignment horizontal="left" vertical="center"/>
    </xf>
    <xf numFmtId="0" fontId="12" fillId="0" borderId="32" xfId="0" applyFont="1" applyBorder="1" applyAlignment="1" applyProtection="1">
      <alignment vertical="center"/>
    </xf>
    <xf numFmtId="0" fontId="18" fillId="0" borderId="22"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8" fillId="0" borderId="0" xfId="0" applyFont="1" applyFill="1" applyBorder="1" applyAlignment="1" applyProtection="1">
      <alignment horizontal="right"/>
    </xf>
    <xf numFmtId="0" fontId="0" fillId="0" borderId="0" xfId="0" applyFill="1" applyBorder="1" applyAlignment="1">
      <alignment horizontal="right" vertical="center"/>
    </xf>
    <xf numFmtId="0" fontId="0" fillId="0" borderId="0" xfId="0" applyFill="1" applyBorder="1" applyAlignment="1">
      <alignment horizontal="right"/>
    </xf>
    <xf numFmtId="0" fontId="18" fillId="0" borderId="0" xfId="0" applyFont="1" applyBorder="1" applyAlignment="1" applyProtection="1">
      <alignment vertical="center"/>
    </xf>
    <xf numFmtId="0" fontId="19" fillId="0" borderId="0" xfId="0" applyFont="1" applyFill="1" applyBorder="1" applyAlignment="1" applyProtection="1">
      <alignment horizontal="right" vertical="center"/>
    </xf>
    <xf numFmtId="0" fontId="24" fillId="0" borderId="0" xfId="0" applyFont="1" applyFill="1" applyBorder="1" applyAlignment="1" applyProtection="1">
      <alignment horizontal="center" vertical="center"/>
    </xf>
    <xf numFmtId="0" fontId="17" fillId="4" borderId="33" xfId="0" applyFont="1" applyFill="1" applyBorder="1" applyAlignment="1" applyProtection="1">
      <alignment vertical="center"/>
      <protection locked="0"/>
    </xf>
    <xf numFmtId="0" fontId="17" fillId="0" borderId="0" xfId="0" applyFont="1" applyBorder="1" applyAlignment="1" applyProtection="1">
      <alignment vertical="center"/>
    </xf>
    <xf numFmtId="0" fontId="18" fillId="0" borderId="0" xfId="0" applyFont="1" applyBorder="1" applyAlignment="1" applyProtection="1">
      <alignment vertical="center"/>
    </xf>
    <xf numFmtId="0" fontId="16" fillId="0" borderId="0" xfId="0" applyFont="1" applyBorder="1" applyAlignment="1" applyProtection="1">
      <alignment horizontal="left" vertical="center" indent="1"/>
    </xf>
    <xf numFmtId="0" fontId="22" fillId="0" borderId="0" xfId="0" applyFont="1" applyBorder="1" applyAlignment="1">
      <alignment horizontal="left" vertical="center" indent="1"/>
    </xf>
    <xf numFmtId="169" fontId="12" fillId="0" borderId="0" xfId="0" applyNumberFormat="1" applyFont="1" applyAlignment="1" applyProtection="1">
      <alignment vertical="center"/>
    </xf>
    <xf numFmtId="169" fontId="12" fillId="3" borderId="0" xfId="0" applyNumberFormat="1" applyFont="1" applyFill="1" applyBorder="1" applyAlignment="1" applyProtection="1">
      <alignment vertical="center"/>
    </xf>
    <xf numFmtId="169" fontId="12" fillId="0" borderId="0" xfId="0" applyNumberFormat="1" applyFont="1" applyBorder="1" applyAlignment="1" applyProtection="1">
      <alignment vertical="center"/>
    </xf>
    <xf numFmtId="169" fontId="12" fillId="0" borderId="11" xfId="0" applyNumberFormat="1" applyFont="1" applyBorder="1" applyAlignment="1" applyProtection="1">
      <alignment vertical="center"/>
    </xf>
    <xf numFmtId="169" fontId="18" fillId="0" borderId="11" xfId="1" applyNumberFormat="1" applyFont="1" applyBorder="1" applyAlignment="1" applyProtection="1">
      <alignment horizontal="right" vertical="center"/>
    </xf>
    <xf numFmtId="169" fontId="12" fillId="0" borderId="0" xfId="0" applyNumberFormat="1" applyFont="1" applyAlignment="1" applyProtection="1">
      <alignment horizontal="right" vertical="center"/>
    </xf>
    <xf numFmtId="169" fontId="18" fillId="0" borderId="0" xfId="1" applyNumberFormat="1" applyFont="1" applyFill="1" applyBorder="1" applyAlignment="1" applyProtection="1">
      <alignment horizontal="right" vertical="center"/>
    </xf>
    <xf numFmtId="0" fontId="17" fillId="0" borderId="0" xfId="0" applyFont="1" applyBorder="1" applyAlignment="1" applyProtection="1">
      <alignment vertical="center"/>
    </xf>
    <xf numFmtId="166" fontId="18" fillId="0" borderId="13" xfId="1" applyNumberFormat="1" applyFont="1" applyBorder="1" applyAlignment="1" applyProtection="1">
      <alignment horizontal="right" vertical="center"/>
    </xf>
    <xf numFmtId="166" fontId="18" fillId="0" borderId="32" xfId="1" applyNumberFormat="1" applyFont="1" applyBorder="1" applyAlignment="1" applyProtection="1">
      <alignment horizontal="right" vertical="center"/>
    </xf>
    <xf numFmtId="0" fontId="17" fillId="0" borderId="22" xfId="0" applyFont="1" applyFill="1" applyBorder="1" applyAlignment="1" applyProtection="1">
      <alignment vertical="center"/>
    </xf>
    <xf numFmtId="169" fontId="17" fillId="3" borderId="0" xfId="0" applyNumberFormat="1" applyFont="1" applyFill="1" applyBorder="1" applyAlignment="1" applyProtection="1">
      <alignment horizontal="right" vertical="center"/>
    </xf>
    <xf numFmtId="169" fontId="17" fillId="0" borderId="0" xfId="0" applyNumberFormat="1" applyFont="1" applyBorder="1" applyAlignment="1" applyProtection="1">
      <alignment horizontal="right" vertical="center"/>
    </xf>
    <xf numFmtId="169" fontId="17" fillId="0" borderId="11" xfId="0" applyNumberFormat="1" applyFont="1" applyBorder="1" applyAlignment="1" applyProtection="1">
      <alignment horizontal="right" vertical="center"/>
    </xf>
    <xf numFmtId="169" fontId="17" fillId="0" borderId="0" xfId="0" applyNumberFormat="1" applyFont="1" applyAlignment="1" applyProtection="1">
      <alignment horizontal="right" vertical="center"/>
    </xf>
    <xf numFmtId="0" fontId="17" fillId="0" borderId="10" xfId="0" applyFont="1" applyBorder="1" applyAlignment="1" applyProtection="1">
      <alignment vertical="center"/>
    </xf>
    <xf numFmtId="169" fontId="17" fillId="0" borderId="0" xfId="0" applyNumberFormat="1" applyFont="1" applyAlignment="1" applyProtection="1">
      <alignment vertical="center"/>
    </xf>
    <xf numFmtId="0" fontId="17" fillId="0" borderId="0" xfId="0" applyFont="1" applyBorder="1" applyAlignment="1">
      <alignment horizontal="left" vertical="center" indent="1"/>
    </xf>
    <xf numFmtId="169" fontId="17" fillId="0" borderId="0" xfId="0" applyNumberFormat="1" applyFont="1" applyBorder="1" applyAlignment="1" applyProtection="1">
      <alignment vertical="center"/>
    </xf>
    <xf numFmtId="49" fontId="17" fillId="0" borderId="13" xfId="0" applyNumberFormat="1" applyFont="1" applyBorder="1" applyAlignment="1" applyProtection="1">
      <alignment horizontal="right" vertical="center"/>
    </xf>
    <xf numFmtId="0" fontId="17" fillId="0" borderId="34" xfId="0" applyFont="1" applyBorder="1" applyAlignment="1" applyProtection="1">
      <alignment horizontal="left" vertical="center" wrapText="1" indent="1"/>
    </xf>
    <xf numFmtId="0" fontId="17" fillId="0" borderId="35" xfId="0" applyFont="1" applyBorder="1" applyAlignment="1">
      <alignment horizontal="left" vertical="center" wrapText="1" indent="1"/>
    </xf>
    <xf numFmtId="0" fontId="18" fillId="3" borderId="0" xfId="0" applyFont="1" applyFill="1" applyBorder="1" applyAlignment="1" applyProtection="1">
      <alignment vertical="center"/>
    </xf>
    <xf numFmtId="0" fontId="18" fillId="3" borderId="0" xfId="0" applyFont="1" applyFill="1"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0" fontId="17" fillId="0" borderId="34" xfId="0" applyFont="1" applyBorder="1" applyAlignment="1" applyProtection="1">
      <alignment horizontal="left" vertical="center" indent="1"/>
    </xf>
    <xf numFmtId="0" fontId="17" fillId="0" borderId="35" xfId="0" applyFont="1" applyBorder="1" applyAlignment="1">
      <alignment horizontal="left" vertical="center" indent="1"/>
    </xf>
    <xf numFmtId="0" fontId="18" fillId="3" borderId="0" xfId="0" applyFont="1" applyFill="1" applyBorder="1" applyAlignment="1" applyProtection="1">
      <alignment vertical="center"/>
    </xf>
    <xf numFmtId="0" fontId="17" fillId="0" borderId="0" xfId="0" applyFont="1" applyBorder="1" applyAlignment="1" applyProtection="1">
      <alignment horizontal="left" vertical="center" indent="1"/>
    </xf>
    <xf numFmtId="0" fontId="1" fillId="0" borderId="21" xfId="0" applyFont="1" applyFill="1" applyBorder="1" applyAlignment="1" applyProtection="1">
      <alignment vertical="center"/>
    </xf>
    <xf numFmtId="0" fontId="1" fillId="0" borderId="13" xfId="0" applyFont="1" applyFill="1" applyBorder="1" applyAlignment="1" applyProtection="1">
      <alignment vertical="center"/>
    </xf>
    <xf numFmtId="0" fontId="12" fillId="0" borderId="36" xfId="0" applyFont="1" applyBorder="1" applyAlignment="1" applyProtection="1">
      <alignment vertical="center"/>
    </xf>
    <xf numFmtId="0" fontId="12" fillId="0" borderId="37" xfId="0" applyFont="1" applyBorder="1" applyAlignment="1" applyProtection="1">
      <alignment vertical="center"/>
    </xf>
    <xf numFmtId="0" fontId="1" fillId="0" borderId="15" xfId="0" applyFont="1" applyFill="1" applyBorder="1" applyAlignment="1" applyProtection="1">
      <alignment vertical="center"/>
    </xf>
    <xf numFmtId="0" fontId="17" fillId="0" borderId="38" xfId="0" applyFont="1" applyBorder="1" applyAlignment="1" applyProtection="1">
      <alignment horizontal="left" vertical="center" indent="1"/>
    </xf>
    <xf numFmtId="0" fontId="17" fillId="0" borderId="38" xfId="0" applyFont="1" applyBorder="1" applyAlignment="1">
      <alignment horizontal="left" vertical="center" indent="1"/>
    </xf>
    <xf numFmtId="0" fontId="16" fillId="0" borderId="0" xfId="0" applyFont="1" applyFill="1" applyAlignment="1" applyProtection="1">
      <alignment vertical="center" wrapText="1"/>
    </xf>
    <xf numFmtId="164" fontId="20" fillId="0" borderId="0" xfId="0" applyNumberFormat="1" applyFont="1" applyAlignment="1" applyProtection="1">
      <alignment vertical="center"/>
    </xf>
    <xf numFmtId="0" fontId="20" fillId="0" borderId="0" xfId="0" applyFont="1" applyFill="1" applyAlignment="1" applyProtection="1">
      <alignment horizontal="center" vertical="center"/>
    </xf>
    <xf numFmtId="0" fontId="20" fillId="0" borderId="0" xfId="0" applyFont="1" applyFill="1" applyAlignment="1" applyProtection="1">
      <alignment vertical="center" wrapText="1"/>
    </xf>
    <xf numFmtId="0" fontId="25" fillId="0" borderId="0" xfId="0" applyFont="1" applyFill="1" applyAlignment="1" applyProtection="1">
      <alignment vertical="center"/>
    </xf>
    <xf numFmtId="0" fontId="12"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Alignment="1" applyProtection="1">
      <alignment vertical="center"/>
    </xf>
    <xf numFmtId="0" fontId="12" fillId="0" borderId="25" xfId="0" applyFont="1" applyFill="1" applyBorder="1" applyAlignment="1" applyProtection="1">
      <alignment vertical="center"/>
    </xf>
    <xf numFmtId="0" fontId="0" fillId="0" borderId="0" xfId="0" applyFill="1" applyAlignment="1">
      <alignment vertical="center"/>
    </xf>
    <xf numFmtId="166" fontId="12" fillId="0" borderId="0" xfId="0" applyNumberFormat="1" applyFont="1" applyFill="1" applyBorder="1" applyAlignment="1" applyProtection="1">
      <alignment vertical="center"/>
    </xf>
    <xf numFmtId="0" fontId="12" fillId="0" borderId="0" xfId="0" applyFont="1" applyFill="1" applyAlignment="1" applyProtection="1">
      <alignment vertical="center"/>
      <protection locked="0"/>
    </xf>
    <xf numFmtId="0" fontId="20" fillId="0" borderId="0" xfId="0" applyFont="1" applyFill="1" applyAlignment="1" applyProtection="1">
      <alignment vertical="center"/>
    </xf>
    <xf numFmtId="0" fontId="18" fillId="0" borderId="39" xfId="0" applyFont="1" applyBorder="1" applyAlignment="1" applyProtection="1">
      <alignment vertical="center"/>
    </xf>
    <xf numFmtId="0" fontId="18" fillId="0" borderId="40" xfId="0" applyFont="1" applyBorder="1" applyAlignment="1" applyProtection="1">
      <alignment vertical="center"/>
    </xf>
    <xf numFmtId="0" fontId="17" fillId="0" borderId="40" xfId="0" applyFont="1" applyBorder="1" applyAlignment="1" applyProtection="1">
      <alignment vertical="center"/>
    </xf>
    <xf numFmtId="0" fontId="17" fillId="0" borderId="41" xfId="0" applyFont="1" applyBorder="1" applyAlignment="1" applyProtection="1">
      <alignment vertical="center"/>
    </xf>
    <xf numFmtId="0" fontId="20" fillId="0" borderId="0" xfId="0" applyFont="1" applyFill="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vertical="center"/>
      <protection locked="0"/>
    </xf>
    <xf numFmtId="0" fontId="12" fillId="0" borderId="0" xfId="0" applyFont="1" applyAlignment="1" applyProtection="1">
      <alignment vertical="center"/>
    </xf>
    <xf numFmtId="0" fontId="17" fillId="0" borderId="13" xfId="0" applyFont="1" applyBorder="1" applyAlignment="1" applyProtection="1">
      <alignment vertical="center"/>
    </xf>
    <xf numFmtId="0" fontId="17" fillId="0" borderId="16" xfId="0" applyFont="1" applyBorder="1" applyAlignment="1" applyProtection="1">
      <alignment vertical="center"/>
    </xf>
    <xf numFmtId="0" fontId="12" fillId="0" borderId="0" xfId="0" applyFont="1" applyAlignment="1" applyProtection="1">
      <alignment vertical="center"/>
      <protection locked="0"/>
    </xf>
    <xf numFmtId="0" fontId="18" fillId="0" borderId="21" xfId="0" applyFont="1" applyBorder="1" applyAlignment="1" applyProtection="1">
      <alignment vertical="center"/>
    </xf>
    <xf numFmtId="0" fontId="18" fillId="0" borderId="13" xfId="0" applyFont="1" applyBorder="1" applyAlignment="1" applyProtection="1">
      <alignment vertical="center"/>
    </xf>
    <xf numFmtId="0" fontId="12" fillId="0" borderId="25" xfId="0" applyFont="1" applyBorder="1" applyAlignment="1" applyProtection="1">
      <alignment vertical="center"/>
    </xf>
    <xf numFmtId="0" fontId="17" fillId="0" borderId="35" xfId="0" applyFont="1" applyBorder="1" applyAlignment="1">
      <alignment horizontal="left" vertical="center" indent="1"/>
    </xf>
    <xf numFmtId="0" fontId="17" fillId="0" borderId="34" xfId="0" applyFont="1" applyBorder="1" applyAlignment="1" applyProtection="1">
      <alignment horizontal="left" vertical="center" indent="1"/>
    </xf>
    <xf numFmtId="0" fontId="18" fillId="0" borderId="12" xfId="0" applyFont="1" applyBorder="1" applyAlignment="1" applyProtection="1">
      <alignment vertical="center"/>
    </xf>
    <xf numFmtId="0" fontId="17" fillId="0" borderId="13" xfId="0" applyFont="1" applyBorder="1" applyAlignment="1" applyProtection="1">
      <alignment vertical="center"/>
    </xf>
    <xf numFmtId="0" fontId="17" fillId="0" borderId="16" xfId="0" applyFont="1" applyBorder="1" applyAlignment="1" applyProtection="1">
      <alignment vertical="center"/>
    </xf>
    <xf numFmtId="0" fontId="12" fillId="0" borderId="0" xfId="0" applyFont="1" applyAlignment="1" applyProtection="1">
      <alignment vertical="center"/>
      <protection locked="0"/>
    </xf>
    <xf numFmtId="0" fontId="18" fillId="0" borderId="13" xfId="0" applyFont="1" applyBorder="1" applyAlignment="1" applyProtection="1">
      <alignment vertical="center"/>
    </xf>
    <xf numFmtId="0" fontId="12" fillId="0" borderId="25" xfId="0" applyFont="1" applyBorder="1" applyAlignment="1" applyProtection="1">
      <alignment vertical="center"/>
    </xf>
    <xf numFmtId="0" fontId="20" fillId="0" borderId="0" xfId="0" applyFont="1" applyAlignment="1" applyProtection="1">
      <alignment vertical="center"/>
    </xf>
    <xf numFmtId="0" fontId="12" fillId="0" borderId="0" xfId="0" applyFont="1" applyBorder="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18" fillId="3" borderId="0" xfId="0" applyFont="1" applyFill="1" applyBorder="1" applyAlignment="1" applyProtection="1">
      <alignment vertical="center"/>
    </xf>
    <xf numFmtId="0" fontId="25" fillId="0" borderId="0" xfId="0" applyFont="1" applyAlignment="1" applyProtection="1">
      <alignment vertical="center"/>
    </xf>
    <xf numFmtId="0" fontId="18" fillId="3" borderId="29" xfId="0" applyFont="1" applyFill="1" applyBorder="1" applyAlignment="1" applyProtection="1">
      <alignment vertical="center"/>
    </xf>
    <xf numFmtId="0" fontId="17" fillId="3" borderId="29" xfId="0" applyFont="1" applyFill="1" applyBorder="1" applyAlignment="1" applyProtection="1">
      <alignment vertical="center"/>
    </xf>
    <xf numFmtId="0" fontId="17" fillId="3" borderId="43" xfId="0" applyFont="1" applyFill="1" applyBorder="1" applyAlignment="1">
      <alignment horizontal="left" vertical="center" indent="1"/>
    </xf>
    <xf numFmtId="0" fontId="1" fillId="3" borderId="29" xfId="0" applyFont="1" applyFill="1" applyBorder="1" applyAlignment="1" applyProtection="1">
      <alignment vertical="center"/>
    </xf>
    <xf numFmtId="0" fontId="18" fillId="3" borderId="43" xfId="0" applyFont="1" applyFill="1" applyBorder="1" applyAlignment="1" applyProtection="1">
      <alignment horizontal="center" vertical="center"/>
    </xf>
    <xf numFmtId="0" fontId="17" fillId="3" borderId="0" xfId="0" applyFont="1" applyFill="1" applyBorder="1" applyAlignment="1">
      <alignment horizontal="left" vertical="center" indent="1"/>
    </xf>
    <xf numFmtId="0" fontId="18" fillId="3"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xf>
    <xf numFmtId="0" fontId="17" fillId="3" borderId="0" xfId="0" applyFont="1" applyFill="1" applyBorder="1" applyAlignment="1" applyProtection="1">
      <alignment horizontal="left" vertical="center" indent="1"/>
    </xf>
    <xf numFmtId="0" fontId="17" fillId="3" borderId="44" xfId="0" applyFont="1" applyFill="1" applyBorder="1" applyAlignment="1" applyProtection="1">
      <alignment vertical="center"/>
    </xf>
    <xf numFmtId="0" fontId="18" fillId="3" borderId="44" xfId="0" applyFont="1" applyFill="1" applyBorder="1" applyAlignment="1" applyProtection="1">
      <alignment vertical="center"/>
    </xf>
    <xf numFmtId="0" fontId="18" fillId="0" borderId="21" xfId="0" applyFont="1" applyFill="1" applyBorder="1" applyAlignment="1" applyProtection="1">
      <alignment vertical="center"/>
    </xf>
    <xf numFmtId="0" fontId="18" fillId="0" borderId="45" xfId="0" applyFont="1" applyFill="1" applyBorder="1" applyAlignment="1" applyProtection="1">
      <alignment vertical="center"/>
    </xf>
    <xf numFmtId="0" fontId="18" fillId="0" borderId="15" xfId="0" applyFont="1" applyFill="1" applyBorder="1" applyAlignment="1" applyProtection="1">
      <alignment vertical="center"/>
    </xf>
    <xf numFmtId="0" fontId="17" fillId="0" borderId="15" xfId="0" applyFont="1" applyFill="1" applyBorder="1" applyAlignment="1" applyProtection="1">
      <alignment vertical="center"/>
    </xf>
    <xf numFmtId="0" fontId="17" fillId="0" borderId="23" xfId="0" applyFont="1" applyFill="1" applyBorder="1" applyAlignment="1" applyProtection="1">
      <alignment vertical="center"/>
    </xf>
    <xf numFmtId="0" fontId="18" fillId="0" borderId="46" xfId="0" applyFont="1" applyFill="1" applyBorder="1" applyAlignment="1" applyProtection="1">
      <alignment vertical="center"/>
    </xf>
    <xf numFmtId="0" fontId="18" fillId="0" borderId="47" xfId="0" applyFont="1" applyFill="1" applyBorder="1" applyAlignment="1" applyProtection="1">
      <alignment vertical="center"/>
    </xf>
    <xf numFmtId="0" fontId="17" fillId="0" borderId="47" xfId="0" applyFont="1" applyFill="1" applyBorder="1" applyAlignment="1" applyProtection="1">
      <alignment vertical="center"/>
    </xf>
    <xf numFmtId="0" fontId="12" fillId="0" borderId="16" xfId="0" applyFont="1" applyFill="1" applyBorder="1" applyAlignment="1" applyProtection="1">
      <alignment vertical="center"/>
    </xf>
    <xf numFmtId="0" fontId="18" fillId="4" borderId="48" xfId="0" applyFont="1" applyFill="1" applyBorder="1" applyAlignment="1" applyProtection="1">
      <alignment horizontal="center" vertical="center"/>
      <protection locked="0"/>
    </xf>
    <xf numFmtId="0" fontId="18" fillId="0" borderId="0" xfId="0" applyFont="1" applyBorder="1" applyAlignment="1" applyProtection="1">
      <alignment vertical="center"/>
    </xf>
    <xf numFmtId="0" fontId="18" fillId="0" borderId="0" xfId="0" applyFont="1" applyBorder="1" applyAlignment="1" applyProtection="1">
      <alignment horizontal="right" vertical="center"/>
    </xf>
    <xf numFmtId="0" fontId="18" fillId="0" borderId="0" xfId="0" applyFont="1" applyFill="1" applyBorder="1" applyAlignment="1">
      <alignment horizontal="center"/>
    </xf>
    <xf numFmtId="0" fontId="12" fillId="7" borderId="0" xfId="0" applyFont="1" applyFill="1" applyAlignment="1" applyProtection="1">
      <alignment vertical="center"/>
    </xf>
    <xf numFmtId="0" fontId="12" fillId="7" borderId="0" xfId="0" applyFont="1" applyFill="1" applyAlignment="1" applyProtection="1">
      <alignment vertical="center"/>
      <protection locked="0"/>
    </xf>
    <xf numFmtId="0" fontId="20" fillId="7" borderId="0" xfId="0" applyFont="1" applyFill="1" applyAlignment="1" applyProtection="1">
      <alignment vertical="center"/>
      <protection locked="0"/>
    </xf>
    <xf numFmtId="0" fontId="12" fillId="7" borderId="1" xfId="0" applyFont="1" applyFill="1" applyBorder="1" applyAlignment="1" applyProtection="1">
      <alignment vertical="center"/>
    </xf>
    <xf numFmtId="0" fontId="12" fillId="7" borderId="2" xfId="0" applyFont="1" applyFill="1" applyBorder="1" applyAlignment="1" applyProtection="1">
      <alignment vertical="center"/>
      <protection locked="0"/>
    </xf>
    <xf numFmtId="0" fontId="12" fillId="7" borderId="2" xfId="0" applyFont="1" applyFill="1" applyBorder="1" applyAlignment="1" applyProtection="1">
      <alignment vertical="center"/>
    </xf>
    <xf numFmtId="0" fontId="12" fillId="7" borderId="3" xfId="0" applyFont="1" applyFill="1" applyBorder="1" applyAlignment="1" applyProtection="1">
      <alignment vertical="center"/>
    </xf>
    <xf numFmtId="0" fontId="12" fillId="7" borderId="4" xfId="0" applyFont="1" applyFill="1" applyBorder="1" applyAlignment="1" applyProtection="1">
      <alignment vertical="center"/>
    </xf>
    <xf numFmtId="0" fontId="12" fillId="7" borderId="0" xfId="0" applyFont="1" applyFill="1" applyBorder="1" applyAlignment="1" applyProtection="1">
      <alignment vertical="center"/>
      <protection locked="0"/>
    </xf>
    <xf numFmtId="0" fontId="12" fillId="7" borderId="0" xfId="0" applyFont="1" applyFill="1" applyBorder="1" applyAlignment="1" applyProtection="1">
      <alignment vertical="center"/>
    </xf>
    <xf numFmtId="0" fontId="12" fillId="7" borderId="5" xfId="0" applyFont="1" applyFill="1" applyBorder="1" applyAlignment="1" applyProtection="1">
      <alignment vertical="center"/>
    </xf>
    <xf numFmtId="0" fontId="12" fillId="7" borderId="5" xfId="0" applyFont="1" applyFill="1" applyBorder="1" applyAlignment="1" applyProtection="1">
      <alignment vertical="center"/>
      <protection locked="0"/>
    </xf>
    <xf numFmtId="0" fontId="17" fillId="7" borderId="0" xfId="0" applyFont="1" applyFill="1" applyBorder="1" applyAlignment="1" applyProtection="1">
      <alignment horizontal="right" vertical="center"/>
    </xf>
    <xf numFmtId="0" fontId="17" fillId="7" borderId="6" xfId="0" applyFont="1" applyFill="1" applyBorder="1" applyAlignment="1" applyProtection="1">
      <alignment horizontal="right" vertical="center"/>
    </xf>
    <xf numFmtId="0" fontId="12" fillId="7" borderId="6" xfId="0" applyFont="1" applyFill="1" applyBorder="1" applyAlignment="1" applyProtection="1">
      <alignment vertical="center"/>
    </xf>
    <xf numFmtId="0" fontId="12" fillId="7" borderId="7" xfId="0" applyFont="1" applyFill="1" applyBorder="1" applyAlignment="1" applyProtection="1">
      <alignment vertical="center"/>
    </xf>
    <xf numFmtId="0" fontId="12" fillId="7" borderId="8" xfId="0" applyFont="1" applyFill="1" applyBorder="1" applyAlignment="1" applyProtection="1">
      <alignment vertical="center"/>
    </xf>
    <xf numFmtId="0" fontId="12" fillId="7" borderId="6" xfId="0" applyFont="1" applyFill="1" applyBorder="1" applyAlignment="1" applyProtection="1">
      <alignment vertical="center"/>
      <protection locked="0"/>
    </xf>
    <xf numFmtId="0" fontId="16" fillId="7" borderId="0" xfId="0" applyFont="1" applyFill="1" applyAlignment="1" applyProtection="1">
      <alignment vertical="center" wrapText="1"/>
    </xf>
    <xf numFmtId="0" fontId="12" fillId="0" borderId="21" xfId="0" applyFont="1" applyBorder="1" applyAlignment="1" applyProtection="1">
      <alignment vertical="center"/>
    </xf>
    <xf numFmtId="166" fontId="0" fillId="0" borderId="16" xfId="0" applyNumberFormat="1" applyBorder="1" applyAlignment="1" applyProtection="1">
      <alignment vertical="center"/>
    </xf>
    <xf numFmtId="166" fontId="21" fillId="0" borderId="16" xfId="1" applyNumberFormat="1" applyFont="1" applyBorder="1" applyAlignment="1" applyProtection="1">
      <alignment vertical="center"/>
    </xf>
    <xf numFmtId="166" fontId="21" fillId="0" borderId="49" xfId="1" applyNumberFormat="1" applyFont="1" applyBorder="1" applyAlignment="1" applyProtection="1">
      <alignment vertical="center"/>
    </xf>
    <xf numFmtId="166" fontId="21" fillId="0" borderId="16" xfId="1" applyNumberFormat="1" applyFont="1" applyBorder="1" applyAlignment="1" applyProtection="1">
      <alignment vertical="center"/>
    </xf>
    <xf numFmtId="166" fontId="21" fillId="0" borderId="49" xfId="1" applyNumberFormat="1" applyFont="1" applyBorder="1" applyAlignment="1" applyProtection="1">
      <alignment vertical="center"/>
    </xf>
    <xf numFmtId="166" fontId="0" fillId="0" borderId="16" xfId="0" applyNumberFormat="1" applyBorder="1" applyAlignment="1" applyProtection="1">
      <alignment vertical="center"/>
    </xf>
    <xf numFmtId="166" fontId="18" fillId="0" borderId="0" xfId="1" applyNumberFormat="1" applyFont="1" applyBorder="1" applyAlignment="1" applyProtection="1">
      <alignment vertical="center"/>
    </xf>
    <xf numFmtId="166" fontId="21" fillId="0" borderId="0" xfId="1" applyNumberFormat="1" applyFont="1"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0" fontId="12" fillId="0" borderId="13" xfId="0" applyFont="1" applyBorder="1" applyAlignment="1" applyProtection="1">
      <alignment horizontal="center" vertical="center"/>
    </xf>
    <xf numFmtId="166" fontId="18" fillId="0" borderId="16" xfId="1" applyNumberFormat="1" applyFont="1" applyBorder="1" applyAlignment="1" applyProtection="1">
      <alignment vertical="center"/>
    </xf>
    <xf numFmtId="0" fontId="30" fillId="0" borderId="0" xfId="0" applyFont="1" applyBorder="1" applyAlignment="1" applyProtection="1">
      <alignment vertical="center"/>
    </xf>
    <xf numFmtId="0" fontId="12" fillId="0" borderId="0" xfId="0" applyFont="1" applyBorder="1" applyAlignment="1" applyProtection="1">
      <alignment horizontal="center" vertical="center"/>
    </xf>
    <xf numFmtId="166" fontId="0" fillId="0" borderId="0" xfId="0" applyNumberFormat="1" applyBorder="1" applyAlignment="1" applyProtection="1">
      <alignment vertical="center"/>
    </xf>
    <xf numFmtId="0" fontId="18" fillId="3" borderId="0" xfId="0" applyFont="1" applyFill="1" applyBorder="1" applyAlignment="1" applyProtection="1">
      <alignment horizontal="center" vertical="center"/>
    </xf>
    <xf numFmtId="169" fontId="18" fillId="3" borderId="0" xfId="1" applyNumberFormat="1" applyFont="1" applyFill="1" applyBorder="1" applyAlignment="1" applyProtection="1">
      <alignment horizontal="right" vertical="center"/>
    </xf>
    <xf numFmtId="0" fontId="18" fillId="0" borderId="0" xfId="0" applyFont="1" applyFill="1" applyBorder="1" applyAlignment="1" applyProtection="1">
      <alignment horizontal="center" vertical="center"/>
    </xf>
    <xf numFmtId="169" fontId="18" fillId="0" borderId="0" xfId="1" applyNumberFormat="1" applyFont="1" applyBorder="1" applyAlignment="1" applyProtection="1">
      <alignment horizontal="right"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0" fontId="18" fillId="0" borderId="0" xfId="0" applyFont="1" applyBorder="1" applyAlignment="1" applyProtection="1">
      <alignment horizontal="center" vertical="center"/>
    </xf>
    <xf numFmtId="0" fontId="18" fillId="0" borderId="43" xfId="0" applyFont="1" applyBorder="1" applyAlignment="1" applyProtection="1">
      <alignment horizontal="left" vertical="center" indent="1"/>
    </xf>
    <xf numFmtId="0" fontId="31" fillId="0" borderId="43" xfId="0" applyFont="1" applyBorder="1" applyAlignment="1">
      <alignment horizontal="left" vertical="center" indent="1"/>
    </xf>
    <xf numFmtId="0" fontId="18" fillId="0" borderId="29" xfId="0" applyFont="1" applyBorder="1" applyAlignment="1" applyProtection="1">
      <alignment vertical="center"/>
    </xf>
    <xf numFmtId="0" fontId="12" fillId="7" borderId="1"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8" xfId="0" applyFont="1" applyFill="1" applyBorder="1" applyAlignment="1" applyProtection="1">
      <alignment vertical="center"/>
      <protection locked="0"/>
    </xf>
    <xf numFmtId="0" fontId="28" fillId="0" borderId="0" xfId="0" applyFont="1" applyAlignment="1" applyProtection="1">
      <alignment vertical="center"/>
    </xf>
    <xf numFmtId="0" fontId="18" fillId="8" borderId="30" xfId="0" applyFont="1" applyFill="1" applyBorder="1" applyAlignment="1" applyProtection="1">
      <alignment horizontal="center" vertical="center"/>
    </xf>
    <xf numFmtId="0" fontId="18" fillId="0" borderId="50" xfId="0" applyFont="1" applyFill="1" applyBorder="1" applyAlignment="1" applyProtection="1">
      <alignment horizontal="center" vertical="center"/>
    </xf>
    <xf numFmtId="0" fontId="17" fillId="0" borderId="12" xfId="0" applyFont="1" applyBorder="1" applyAlignment="1" applyProtection="1">
      <alignment vertical="center"/>
    </xf>
    <xf numFmtId="0" fontId="18" fillId="0" borderId="40" xfId="0" applyFont="1" applyFill="1" applyBorder="1" applyAlignment="1" applyProtection="1">
      <alignment horizontal="center" vertical="center"/>
    </xf>
    <xf numFmtId="49" fontId="18" fillId="4" borderId="30" xfId="0" applyNumberFormat="1" applyFont="1" applyFill="1" applyBorder="1" applyAlignment="1" applyProtection="1">
      <alignment horizontal="center" vertical="center"/>
      <protection locked="0"/>
    </xf>
    <xf numFmtId="0" fontId="18" fillId="4" borderId="30" xfId="0" applyFont="1" applyFill="1" applyBorder="1" applyAlignment="1" applyProtection="1">
      <alignment horizontal="center" vertical="center"/>
      <protection locked="0"/>
    </xf>
    <xf numFmtId="166" fontId="18" fillId="0" borderId="0" xfId="1" applyNumberFormat="1" applyFont="1" applyFill="1" applyBorder="1" applyAlignment="1" applyProtection="1">
      <alignment horizontal="right" vertical="center"/>
    </xf>
    <xf numFmtId="166" fontId="17" fillId="0" borderId="0" xfId="0" applyNumberFormat="1" applyFont="1" applyFill="1" applyBorder="1" applyAlignment="1" applyProtection="1">
      <alignment horizontal="right" vertical="center"/>
    </xf>
    <xf numFmtId="0" fontId="18" fillId="0" borderId="51" xfId="0" applyFont="1" applyBorder="1" applyAlignment="1" applyProtection="1">
      <alignment vertical="center"/>
    </xf>
    <xf numFmtId="0" fontId="17" fillId="0" borderId="29" xfId="0" applyFont="1" applyBorder="1" applyAlignment="1" applyProtection="1">
      <alignment vertical="center"/>
    </xf>
    <xf numFmtId="49" fontId="18" fillId="4" borderId="52" xfId="0" applyNumberFormat="1" applyFont="1" applyFill="1" applyBorder="1" applyAlignment="1" applyProtection="1">
      <alignment horizontal="center" vertical="center"/>
      <protection locked="0"/>
    </xf>
    <xf numFmtId="0" fontId="18" fillId="4" borderId="42" xfId="0" applyFont="1" applyFill="1" applyBorder="1" applyAlignment="1" applyProtection="1">
      <alignment horizontal="center" vertical="center"/>
      <protection locked="0"/>
    </xf>
    <xf numFmtId="0" fontId="17" fillId="0" borderId="43" xfId="0" applyFont="1" applyFill="1" applyBorder="1" applyAlignment="1">
      <alignment horizontal="left" vertical="center" indent="1"/>
    </xf>
    <xf numFmtId="0" fontId="30" fillId="0" borderId="31" xfId="0" applyFont="1" applyBorder="1" applyAlignment="1" applyProtection="1">
      <alignment vertical="center"/>
    </xf>
    <xf numFmtId="0" fontId="18" fillId="0" borderId="53" xfId="0" applyFont="1" applyFill="1" applyBorder="1" applyAlignment="1" applyProtection="1">
      <alignment horizontal="center" vertical="center"/>
    </xf>
    <xf numFmtId="0" fontId="17" fillId="0" borderId="54" xfId="0" applyFont="1" applyFill="1" applyBorder="1" applyAlignment="1" applyProtection="1">
      <alignment vertical="center"/>
    </xf>
    <xf numFmtId="0" fontId="17" fillId="0" borderId="54" xfId="0" applyFont="1" applyFill="1" applyBorder="1" applyAlignment="1">
      <alignment vertical="center"/>
    </xf>
    <xf numFmtId="0" fontId="17" fillId="0" borderId="31" xfId="0" applyFont="1" applyBorder="1" applyAlignment="1" applyProtection="1">
      <alignment vertical="center"/>
    </xf>
    <xf numFmtId="166" fontId="12" fillId="0" borderId="11" xfId="0" applyNumberFormat="1" applyFont="1" applyBorder="1" applyAlignment="1" applyProtection="1">
      <alignment horizontal="right" vertical="center"/>
    </xf>
    <xf numFmtId="0" fontId="12" fillId="0" borderId="11" xfId="0" applyFont="1" applyBorder="1" applyAlignment="1" applyProtection="1">
      <alignment horizontal="right" vertical="center"/>
    </xf>
    <xf numFmtId="0" fontId="17" fillId="0" borderId="0" xfId="0" applyFont="1" applyBorder="1" applyAlignment="1" applyProtection="1">
      <alignment horizontal="center" vertical="center"/>
    </xf>
    <xf numFmtId="168" fontId="17" fillId="0" borderId="0" xfId="0" applyNumberFormat="1"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18" xfId="0" applyFont="1" applyBorder="1" applyAlignment="1" applyProtection="1">
      <alignment horizontal="center" vertical="center"/>
    </xf>
    <xf numFmtId="0" fontId="18" fillId="4" borderId="55" xfId="0" applyFont="1" applyFill="1" applyBorder="1" applyAlignment="1" applyProtection="1">
      <alignment vertical="center"/>
      <protection locked="0"/>
    </xf>
    <xf numFmtId="0" fontId="18" fillId="0" borderId="56" xfId="0" applyFont="1" applyFill="1" applyBorder="1" applyAlignment="1" applyProtection="1">
      <alignment horizontal="center" vertical="center"/>
    </xf>
    <xf numFmtId="0" fontId="18" fillId="0" borderId="57" xfId="0" applyFont="1" applyFill="1" applyBorder="1" applyAlignment="1" applyProtection="1">
      <alignment horizontal="center" vertical="center"/>
    </xf>
    <xf numFmtId="0" fontId="18" fillId="0" borderId="58" xfId="0" applyFont="1" applyFill="1" applyBorder="1" applyAlignment="1" applyProtection="1">
      <alignment horizontal="center" vertical="center"/>
    </xf>
    <xf numFmtId="0" fontId="18" fillId="3" borderId="59" xfId="0" applyFont="1" applyFill="1" applyBorder="1" applyAlignment="1" applyProtection="1">
      <alignment horizontal="center" vertical="center"/>
    </xf>
    <xf numFmtId="0" fontId="17" fillId="3" borderId="0" xfId="0" applyFont="1" applyFill="1" applyAlignment="1" applyProtection="1"/>
    <xf numFmtId="0" fontId="0" fillId="0" borderId="0" xfId="0" applyProtection="1">
      <protection locked="0"/>
    </xf>
    <xf numFmtId="0" fontId="12" fillId="7" borderId="3" xfId="0" applyFont="1" applyFill="1" applyBorder="1" applyAlignment="1" applyProtection="1">
      <alignment vertical="center"/>
      <protection locked="0"/>
    </xf>
    <xf numFmtId="0" fontId="14" fillId="2" borderId="0" xfId="0" applyFont="1" applyFill="1" applyBorder="1" applyAlignment="1" applyProtection="1">
      <alignment vertical="center"/>
      <protection locked="0"/>
    </xf>
    <xf numFmtId="0" fontId="12" fillId="0" borderId="1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60" xfId="0" applyFont="1" applyBorder="1" applyAlignment="1" applyProtection="1">
      <alignment vertical="center"/>
    </xf>
    <xf numFmtId="0" fontId="17" fillId="8" borderId="33" xfId="0" applyFont="1" applyFill="1" applyBorder="1" applyAlignment="1" applyProtection="1">
      <alignment horizontal="center"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0" fontId="32" fillId="6" borderId="0" xfId="0" applyFont="1" applyFill="1" applyBorder="1" applyAlignment="1" applyProtection="1">
      <alignment horizontal="center" vertical="center" wrapText="1"/>
    </xf>
    <xf numFmtId="0" fontId="12" fillId="0" borderId="0" xfId="0" applyFont="1" applyAlignment="1">
      <alignment vertical="center"/>
    </xf>
    <xf numFmtId="0" fontId="12" fillId="0" borderId="25" xfId="0" applyFont="1" applyBorder="1" applyAlignment="1">
      <alignment vertical="center"/>
    </xf>
    <xf numFmtId="0" fontId="12" fillId="0" borderId="24" xfId="0" applyFont="1" applyBorder="1" applyAlignment="1" applyProtection="1">
      <alignment vertical="center"/>
      <protection locked="0"/>
    </xf>
    <xf numFmtId="0" fontId="20" fillId="0" borderId="0" xfId="0" applyFont="1" applyAlignment="1">
      <alignment vertical="center"/>
    </xf>
    <xf numFmtId="0" fontId="12" fillId="7" borderId="0" xfId="0" applyFont="1" applyFill="1" applyAlignment="1">
      <alignment vertical="center"/>
    </xf>
    <xf numFmtId="0" fontId="12" fillId="0" borderId="9" xfId="0" applyFont="1" applyBorder="1" applyAlignment="1">
      <alignment vertical="center"/>
    </xf>
    <xf numFmtId="0" fontId="33" fillId="0" borderId="10" xfId="0" applyFont="1" applyBorder="1" applyAlignment="1">
      <alignment vertical="center"/>
    </xf>
    <xf numFmtId="0" fontId="12" fillId="0" borderId="10" xfId="0" applyFont="1" applyBorder="1" applyAlignment="1">
      <alignment vertical="center"/>
    </xf>
    <xf numFmtId="0" fontId="18" fillId="0" borderId="10" xfId="0" applyFont="1" applyBorder="1" applyAlignment="1">
      <alignment vertical="center"/>
    </xf>
    <xf numFmtId="0" fontId="18" fillId="0" borderId="10" xfId="0" applyFont="1" applyBorder="1" applyAlignment="1">
      <alignment horizontal="right" vertical="center"/>
    </xf>
    <xf numFmtId="0" fontId="19" fillId="0" borderId="10" xfId="0" applyFont="1" applyBorder="1" applyAlignment="1">
      <alignment horizontal="right" vertical="center"/>
    </xf>
    <xf numFmtId="0" fontId="8" fillId="0" borderId="26" xfId="0" applyFont="1" applyBorder="1" applyAlignment="1">
      <alignment vertical="center"/>
    </xf>
    <xf numFmtId="0" fontId="31" fillId="0" borderId="25" xfId="0" applyFont="1" applyBorder="1" applyAlignment="1" applyProtection="1">
      <alignment vertical="center"/>
      <protection locked="0"/>
    </xf>
    <xf numFmtId="0" fontId="8" fillId="0" borderId="24" xfId="0" applyFont="1" applyBorder="1" applyAlignment="1">
      <alignment vertical="center"/>
    </xf>
    <xf numFmtId="0" fontId="18" fillId="0" borderId="0" xfId="0" applyFont="1" applyAlignment="1">
      <alignment vertical="center"/>
    </xf>
    <xf numFmtId="0" fontId="18" fillId="3" borderId="0" xfId="0" applyFont="1" applyFill="1" applyAlignment="1">
      <alignment vertical="center"/>
    </xf>
    <xf numFmtId="0" fontId="12" fillId="3" borderId="0" xfId="0" applyFont="1" applyFill="1" applyAlignment="1">
      <alignment vertical="center"/>
    </xf>
    <xf numFmtId="0" fontId="35" fillId="0" borderId="0" xfId="0" applyFont="1" applyAlignment="1">
      <alignment horizontal="center" vertical="center"/>
    </xf>
    <xf numFmtId="0" fontId="0" fillId="0" borderId="24" xfId="0" applyBorder="1" applyAlignment="1">
      <alignment vertical="center"/>
    </xf>
    <xf numFmtId="0" fontId="22" fillId="0" borderId="11" xfId="0" applyFont="1" applyBorder="1" applyAlignment="1">
      <alignment vertical="center"/>
    </xf>
    <xf numFmtId="0" fontId="17" fillId="0" borderId="0" xfId="0" applyFont="1" applyAlignment="1">
      <alignment vertical="center"/>
    </xf>
    <xf numFmtId="0" fontId="17" fillId="0" borderId="25" xfId="0" applyFont="1" applyBorder="1" applyAlignment="1">
      <alignment vertical="center"/>
    </xf>
    <xf numFmtId="0" fontId="2" fillId="0" borderId="24" xfId="0" applyFont="1" applyBorder="1" applyAlignment="1">
      <alignment vertical="center"/>
    </xf>
    <xf numFmtId="0" fontId="17" fillId="0" borderId="24" xfId="0" applyFont="1" applyBorder="1" applyAlignment="1" applyProtection="1">
      <alignment vertical="center"/>
      <protection locked="0"/>
    </xf>
    <xf numFmtId="0" fontId="18" fillId="0" borderId="0" xfId="0" applyFont="1" applyAlignment="1">
      <alignment horizontal="center" vertical="center"/>
    </xf>
    <xf numFmtId="0" fontId="8" fillId="0" borderId="24" xfId="0" applyFont="1" applyBorder="1" applyAlignment="1" applyProtection="1">
      <alignment vertical="center"/>
      <protection locked="0"/>
    </xf>
    <xf numFmtId="0" fontId="17" fillId="0" borderId="14" xfId="0" applyFont="1" applyBorder="1" applyAlignment="1">
      <alignment vertical="center"/>
    </xf>
    <xf numFmtId="0" fontId="17" fillId="0" borderId="11" xfId="0" applyFont="1" applyBorder="1" applyAlignment="1">
      <alignment vertical="center"/>
    </xf>
    <xf numFmtId="0" fontId="2" fillId="0" borderId="27" xfId="0" applyFont="1" applyBorder="1" applyAlignment="1">
      <alignment vertical="center"/>
    </xf>
    <xf numFmtId="0" fontId="8" fillId="0" borderId="0" xfId="0" applyFont="1" applyAlignment="1">
      <alignment vertical="center"/>
    </xf>
    <xf numFmtId="0" fontId="17" fillId="0" borderId="44" xfId="0" applyFont="1" applyBorder="1" applyAlignment="1">
      <alignment vertical="center"/>
    </xf>
    <xf numFmtId="0" fontId="18" fillId="0" borderId="44" xfId="0" applyFont="1" applyBorder="1" applyAlignment="1">
      <alignment vertical="center"/>
    </xf>
    <xf numFmtId="0" fontId="19" fillId="0" borderId="44" xfId="0" applyFont="1" applyBorder="1" applyAlignment="1">
      <alignment vertical="center"/>
    </xf>
    <xf numFmtId="0" fontId="12" fillId="0" borderId="44" xfId="0" applyFont="1" applyBorder="1" applyAlignment="1">
      <alignment vertical="center"/>
    </xf>
    <xf numFmtId="169" fontId="16" fillId="0" borderId="0" xfId="0" applyNumberFormat="1" applyFont="1" applyAlignment="1">
      <alignment vertical="center"/>
    </xf>
    <xf numFmtId="0" fontId="18" fillId="0" borderId="62" xfId="0" applyFont="1" applyBorder="1" applyAlignment="1">
      <alignment vertical="center"/>
    </xf>
    <xf numFmtId="0" fontId="18" fillId="0" borderId="22" xfId="0" applyFont="1" applyBorder="1" applyAlignment="1">
      <alignment vertical="center"/>
    </xf>
    <xf numFmtId="0" fontId="17" fillId="0" borderId="22" xfId="0" applyFont="1" applyBorder="1" applyAlignment="1">
      <alignment vertical="center"/>
    </xf>
    <xf numFmtId="0" fontId="12" fillId="0" borderId="22" xfId="0" applyFont="1" applyBorder="1" applyAlignment="1">
      <alignment vertical="center"/>
    </xf>
    <xf numFmtId="166" fontId="0" fillId="0" borderId="0" xfId="0" applyNumberFormat="1" applyAlignment="1">
      <alignment horizontal="right" vertical="center"/>
    </xf>
    <xf numFmtId="166" fontId="21" fillId="0" borderId="0" xfId="1" applyNumberFormat="1" applyFont="1" applyBorder="1" applyAlignment="1" applyProtection="1">
      <alignment horizontal="right" vertical="center"/>
    </xf>
    <xf numFmtId="166" fontId="21" fillId="0" borderId="29" xfId="1" applyNumberFormat="1" applyFont="1" applyBorder="1" applyAlignment="1" applyProtection="1">
      <alignment horizontal="right" vertical="center"/>
    </xf>
    <xf numFmtId="0" fontId="18" fillId="6" borderId="0" xfId="0" applyFont="1" applyFill="1" applyAlignment="1">
      <alignment horizontal="center" vertical="center"/>
    </xf>
    <xf numFmtId="166" fontId="17" fillId="0" borderId="0" xfId="0" applyNumberFormat="1" applyFont="1" applyAlignment="1">
      <alignment horizontal="right" vertical="center"/>
    </xf>
    <xf numFmtId="0" fontId="20" fillId="6" borderId="0" xfId="0" applyFont="1" applyFill="1" applyAlignment="1">
      <alignment vertical="center"/>
    </xf>
    <xf numFmtId="169" fontId="18" fillId="6" borderId="0" xfId="0" applyNumberFormat="1" applyFont="1" applyFill="1" applyAlignment="1">
      <alignment vertical="center"/>
    </xf>
    <xf numFmtId="169" fontId="12" fillId="0" borderId="0" xfId="0" applyNumberFormat="1" applyFont="1" applyAlignment="1">
      <alignment vertical="center"/>
    </xf>
    <xf numFmtId="166" fontId="0" fillId="0" borderId="23" xfId="0" applyNumberFormat="1" applyBorder="1" applyAlignment="1">
      <alignment horizontal="right" vertical="center"/>
    </xf>
    <xf numFmtId="0" fontId="12" fillId="6" borderId="0" xfId="0" applyFont="1" applyFill="1" applyAlignment="1">
      <alignment vertical="center"/>
    </xf>
    <xf numFmtId="0" fontId="12" fillId="0" borderId="14" xfId="0" applyFont="1" applyBorder="1" applyAlignment="1">
      <alignment vertical="center"/>
    </xf>
    <xf numFmtId="0" fontId="12" fillId="0" borderId="11" xfId="0" applyFont="1" applyBorder="1" applyAlignment="1">
      <alignment vertical="center"/>
    </xf>
    <xf numFmtId="166" fontId="12" fillId="0" borderId="11" xfId="0" applyNumberFormat="1" applyFont="1" applyBorder="1" applyAlignment="1">
      <alignment horizontal="right" vertical="center"/>
    </xf>
    <xf numFmtId="0" fontId="12" fillId="0" borderId="11" xfId="0" applyFont="1" applyBorder="1" applyAlignment="1">
      <alignment horizontal="right" vertical="center"/>
    </xf>
    <xf numFmtId="0" fontId="8" fillId="0" borderId="27" xfId="0" applyFont="1" applyBorder="1" applyAlignment="1" applyProtection="1">
      <alignment vertical="center"/>
      <protection locked="0"/>
    </xf>
    <xf numFmtId="169" fontId="12" fillId="0" borderId="0" xfId="0" applyNumberFormat="1" applyFont="1" applyFill="1" applyAlignment="1" applyProtection="1">
      <alignment vertical="center"/>
    </xf>
    <xf numFmtId="166" fontId="18" fillId="0" borderId="63" xfId="1" applyNumberFormat="1" applyFont="1" applyBorder="1" applyAlignment="1" applyProtection="1">
      <alignment horizontal="right" vertical="center"/>
    </xf>
    <xf numFmtId="166" fontId="17" fillId="0" borderId="16" xfId="0" applyNumberFormat="1" applyFont="1" applyBorder="1" applyAlignment="1" applyProtection="1">
      <alignment horizontal="right" vertical="center"/>
    </xf>
    <xf numFmtId="166" fontId="17" fillId="0" borderId="64" xfId="0" applyNumberFormat="1" applyFont="1" applyBorder="1" applyAlignment="1" applyProtection="1">
      <alignment horizontal="right" vertical="center"/>
    </xf>
    <xf numFmtId="166" fontId="18" fillId="3" borderId="0" xfId="1" applyNumberFormat="1" applyFont="1" applyFill="1" applyBorder="1" applyAlignment="1" applyProtection="1">
      <alignment horizontal="right" vertical="center"/>
    </xf>
    <xf numFmtId="166" fontId="17" fillId="3" borderId="0" xfId="0" applyNumberFormat="1" applyFont="1" applyFill="1" applyBorder="1" applyAlignment="1" applyProtection="1">
      <alignment horizontal="right" vertical="center"/>
    </xf>
    <xf numFmtId="166" fontId="17" fillId="3" borderId="0" xfId="0" applyNumberFormat="1" applyFont="1" applyFill="1" applyAlignment="1" applyProtection="1"/>
    <xf numFmtId="166" fontId="17" fillId="0" borderId="11" xfId="0" applyNumberFormat="1" applyFont="1" applyBorder="1" applyAlignment="1" applyProtection="1">
      <alignment horizontal="right" vertical="center"/>
    </xf>
    <xf numFmtId="166" fontId="17" fillId="0" borderId="0" xfId="0" applyNumberFormat="1" applyFont="1" applyAlignment="1" applyProtection="1">
      <alignment horizontal="right" vertical="center"/>
    </xf>
    <xf numFmtId="166" fontId="17" fillId="0" borderId="0" xfId="0" applyNumberFormat="1" applyFont="1" applyAlignment="1" applyProtection="1">
      <alignment vertical="center"/>
    </xf>
    <xf numFmtId="166" fontId="17" fillId="0" borderId="10" xfId="0" applyNumberFormat="1" applyFont="1" applyBorder="1" applyAlignment="1" applyProtection="1">
      <alignment horizontal="right" vertical="center"/>
    </xf>
    <xf numFmtId="166" fontId="17" fillId="0" borderId="0" xfId="0" applyNumberFormat="1" applyFont="1" applyBorder="1" applyAlignment="1" applyProtection="1">
      <alignment horizontal="right" vertical="center"/>
    </xf>
    <xf numFmtId="166" fontId="18" fillId="0" borderId="23" xfId="1" applyNumberFormat="1" applyFont="1" applyBorder="1" applyAlignment="1" applyProtection="1">
      <alignment horizontal="right" vertical="center"/>
    </xf>
    <xf numFmtId="166" fontId="17" fillId="0" borderId="23" xfId="0" applyNumberFormat="1" applyFont="1" applyBorder="1" applyAlignment="1" applyProtection="1">
      <alignment horizontal="right" vertical="center"/>
    </xf>
    <xf numFmtId="166" fontId="18" fillId="3" borderId="29" xfId="1" applyNumberFormat="1" applyFont="1" applyFill="1" applyBorder="1" applyAlignment="1" applyProtection="1">
      <alignment horizontal="right" vertical="center"/>
    </xf>
    <xf numFmtId="166" fontId="17" fillId="3" borderId="29" xfId="0" applyNumberFormat="1" applyFont="1" applyFill="1" applyBorder="1" applyAlignment="1" applyProtection="1">
      <alignment horizontal="right" vertical="center"/>
    </xf>
    <xf numFmtId="166" fontId="18" fillId="0" borderId="13" xfId="1" applyNumberFormat="1" applyFont="1" applyFill="1" applyBorder="1" applyAlignment="1" applyProtection="1">
      <alignment vertical="center"/>
    </xf>
    <xf numFmtId="166" fontId="17" fillId="0" borderId="13" xfId="0" applyNumberFormat="1" applyFont="1" applyFill="1" applyBorder="1" applyAlignment="1" applyProtection="1">
      <alignment vertical="center"/>
    </xf>
    <xf numFmtId="166" fontId="18" fillId="0" borderId="32" xfId="1" applyNumberFormat="1" applyFont="1" applyFill="1" applyBorder="1" applyAlignment="1" applyProtection="1">
      <alignment vertical="center"/>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8" fillId="0" borderId="0" xfId="0" applyFont="1" applyAlignment="1">
      <alignment horizontal="right" vertical="center"/>
    </xf>
    <xf numFmtId="0" fontId="18" fillId="0" borderId="13" xfId="0" applyFont="1" applyBorder="1" applyAlignment="1">
      <alignment vertical="center"/>
    </xf>
    <xf numFmtId="0" fontId="17" fillId="0" borderId="13" xfId="0" applyFont="1" applyBorder="1" applyAlignment="1">
      <alignment vertical="center"/>
    </xf>
    <xf numFmtId="0" fontId="18" fillId="0" borderId="13" xfId="0" applyFont="1" applyBorder="1" applyAlignment="1">
      <alignment horizontal="center" vertical="center"/>
    </xf>
    <xf numFmtId="0" fontId="18" fillId="6" borderId="13" xfId="0" applyFont="1" applyFill="1" applyBorder="1" applyAlignment="1">
      <alignment horizontal="center" vertical="center"/>
    </xf>
    <xf numFmtId="166" fontId="17" fillId="0" borderId="13" xfId="0" applyNumberFormat="1" applyFont="1" applyBorder="1" applyAlignment="1">
      <alignment horizontal="right" vertical="center"/>
    </xf>
    <xf numFmtId="0" fontId="18" fillId="4" borderId="52" xfId="0" applyFont="1" applyFill="1" applyBorder="1" applyAlignment="1" applyProtection="1">
      <alignment horizontal="center" vertical="center"/>
      <protection locked="0"/>
    </xf>
    <xf numFmtId="0" fontId="18" fillId="4" borderId="67" xfId="0" applyFont="1" applyFill="1" applyBorder="1" applyAlignment="1" applyProtection="1">
      <alignment horizontal="center" vertical="center"/>
      <protection locked="0"/>
    </xf>
    <xf numFmtId="0" fontId="18" fillId="4" borderId="68" xfId="0" applyFont="1" applyFill="1" applyBorder="1" applyAlignment="1" applyProtection="1">
      <alignment horizontal="center" vertical="center"/>
      <protection locked="0"/>
    </xf>
    <xf numFmtId="169" fontId="18" fillId="0" borderId="0" xfId="0" applyNumberFormat="1" applyFont="1" applyAlignment="1">
      <alignment vertical="center"/>
    </xf>
    <xf numFmtId="169" fontId="12" fillId="0" borderId="0" xfId="0" applyNumberFormat="1" applyFont="1" applyAlignment="1">
      <alignment horizontal="right" vertical="center"/>
    </xf>
    <xf numFmtId="0" fontId="12" fillId="0" borderId="0" xfId="0" applyFont="1" applyBorder="1" applyAlignment="1">
      <alignment vertical="center"/>
    </xf>
    <xf numFmtId="0" fontId="8" fillId="0" borderId="0" xfId="0" applyFont="1" applyBorder="1" applyAlignment="1" applyProtection="1">
      <alignment vertical="center"/>
      <protection locked="0"/>
    </xf>
    <xf numFmtId="0" fontId="20" fillId="0" borderId="25" xfId="0" applyFont="1" applyBorder="1" applyAlignment="1" applyProtection="1">
      <alignment vertical="center"/>
    </xf>
    <xf numFmtId="166" fontId="12" fillId="0" borderId="10" xfId="0" applyNumberFormat="1" applyFont="1" applyBorder="1" applyAlignment="1">
      <alignment horizontal="right" vertical="center"/>
    </xf>
    <xf numFmtId="0" fontId="8" fillId="0" borderId="26" xfId="0" applyFont="1" applyBorder="1" applyAlignment="1" applyProtection="1">
      <alignment vertical="center"/>
      <protection locked="0"/>
    </xf>
    <xf numFmtId="0" fontId="18" fillId="3" borderId="0" xfId="0" applyFont="1" applyFill="1" applyBorder="1" applyAlignment="1">
      <alignment vertical="center"/>
    </xf>
    <xf numFmtId="0" fontId="17" fillId="3" borderId="0" xfId="0" applyFont="1" applyFill="1" applyBorder="1" applyAlignment="1">
      <alignment vertical="center"/>
    </xf>
    <xf numFmtId="169" fontId="17" fillId="3" borderId="0" xfId="0" applyNumberFormat="1" applyFont="1" applyFill="1" applyBorder="1" applyAlignment="1">
      <alignment horizontal="right" vertical="center"/>
    </xf>
    <xf numFmtId="0" fontId="18" fillId="0" borderId="11" xfId="0" applyFont="1" applyBorder="1" applyAlignment="1">
      <alignment horizontal="right" vertical="center"/>
    </xf>
    <xf numFmtId="0" fontId="20" fillId="0" borderId="0" xfId="0" applyFont="1" applyAlignment="1" applyProtection="1">
      <alignment vertical="center" wrapText="1"/>
    </xf>
    <xf numFmtId="0" fontId="8" fillId="0" borderId="11" xfId="0" applyFont="1" applyBorder="1" applyAlignment="1" applyProtection="1">
      <alignment vertical="center"/>
      <protection locked="0"/>
    </xf>
    <xf numFmtId="0" fontId="12" fillId="0" borderId="60" xfId="0" applyFont="1" applyBorder="1" applyAlignment="1" applyProtection="1">
      <alignment vertical="center"/>
      <protection locked="0"/>
    </xf>
    <xf numFmtId="0" fontId="37" fillId="0" borderId="0" xfId="3" applyFont="1"/>
    <xf numFmtId="0" fontId="9" fillId="0" borderId="0" xfId="3"/>
    <xf numFmtId="170" fontId="9" fillId="0" borderId="0" xfId="4" applyNumberFormat="1" applyFont="1"/>
    <xf numFmtId="0" fontId="25" fillId="0" borderId="0" xfId="0" applyFont="1" applyFill="1" applyBorder="1" applyAlignment="1" applyProtection="1">
      <alignment horizontal="center" vertical="center" wrapText="1"/>
    </xf>
    <xf numFmtId="0" fontId="18" fillId="0" borderId="0" xfId="0" applyFont="1" applyBorder="1" applyAlignment="1" applyProtection="1">
      <alignment horizontal="right" vertical="center"/>
    </xf>
    <xf numFmtId="169" fontId="18" fillId="0" borderId="13" xfId="1" applyNumberFormat="1" applyFont="1" applyBorder="1" applyAlignment="1" applyProtection="1">
      <alignment horizontal="right" vertical="center"/>
    </xf>
    <xf numFmtId="168" fontId="17" fillId="0" borderId="0" xfId="0" applyNumberFormat="1" applyFont="1" applyBorder="1" applyAlignment="1" applyProtection="1">
      <alignment horizontal="center" vertical="center"/>
    </xf>
    <xf numFmtId="0" fontId="19" fillId="0" borderId="0" xfId="0" applyFont="1" applyBorder="1" applyAlignment="1" applyProtection="1">
      <alignment horizontal="center" vertical="center"/>
    </xf>
    <xf numFmtId="0" fontId="0" fillId="0" borderId="0" xfId="0" applyBorder="1" applyAlignment="1">
      <alignment vertical="center"/>
    </xf>
    <xf numFmtId="170" fontId="0" fillId="0" borderId="0" xfId="4" applyNumberFormat="1" applyFont="1"/>
    <xf numFmtId="0" fontId="18" fillId="3" borderId="0" xfId="0" applyFont="1" applyFill="1" applyBorder="1" applyAlignment="1" applyProtection="1">
      <alignment horizontal="right" vertical="center"/>
    </xf>
    <xf numFmtId="0" fontId="18" fillId="6" borderId="0" xfId="0" applyFont="1" applyFill="1" applyBorder="1" applyAlignment="1" applyProtection="1">
      <alignment vertical="center"/>
    </xf>
    <xf numFmtId="0" fontId="12" fillId="6" borderId="0" xfId="0" applyFont="1" applyFill="1" applyBorder="1" applyAlignment="1" applyProtection="1">
      <alignment vertical="center"/>
    </xf>
    <xf numFmtId="166" fontId="18" fillId="0" borderId="60" xfId="1" applyNumberFormat="1" applyFont="1" applyBorder="1" applyAlignment="1" applyProtection="1">
      <alignment horizontal="right" vertical="center"/>
    </xf>
    <xf numFmtId="0" fontId="17" fillId="4" borderId="18" xfId="0" applyFont="1" applyFill="1" applyBorder="1" applyAlignment="1" applyProtection="1">
      <alignment horizontal="center" vertical="center"/>
      <protection locked="0"/>
    </xf>
    <xf numFmtId="49" fontId="17" fillId="4" borderId="20" xfId="0" applyNumberFormat="1" applyFont="1" applyFill="1" applyBorder="1" applyAlignment="1" applyProtection="1">
      <alignment vertical="center" wrapText="1"/>
      <protection locked="0"/>
    </xf>
    <xf numFmtId="166" fontId="18" fillId="0" borderId="63" xfId="1" applyNumberFormat="1" applyFont="1" applyBorder="1" applyAlignment="1" applyProtection="1">
      <alignment horizontal="right" vertical="center"/>
    </xf>
    <xf numFmtId="166" fontId="18" fillId="0" borderId="16" xfId="1" applyNumberFormat="1" applyFont="1" applyBorder="1" applyAlignment="1" applyProtection="1">
      <alignment horizontal="right" vertical="center"/>
    </xf>
    <xf numFmtId="166" fontId="18" fillId="0" borderId="49" xfId="1" applyNumberFormat="1" applyFont="1" applyBorder="1" applyAlignment="1" applyProtection="1">
      <alignment horizontal="right" vertical="center"/>
    </xf>
    <xf numFmtId="166" fontId="18" fillId="0" borderId="23" xfId="1" applyNumberFormat="1" applyFont="1" applyFill="1" applyBorder="1" applyAlignment="1" applyProtection="1">
      <alignment horizontal="right" vertical="center"/>
    </xf>
    <xf numFmtId="166" fontId="18" fillId="0" borderId="13" xfId="1" applyNumberFormat="1" applyFont="1" applyFill="1" applyBorder="1" applyAlignment="1" applyProtection="1">
      <alignment horizontal="right" vertical="center"/>
    </xf>
    <xf numFmtId="0" fontId="17" fillId="4" borderId="20" xfId="0" applyFont="1" applyFill="1" applyBorder="1" applyAlignment="1" applyProtection="1">
      <alignment horizontal="center" vertical="center"/>
      <protection locked="0"/>
    </xf>
    <xf numFmtId="0" fontId="12" fillId="6" borderId="0" xfId="0" applyFont="1" applyFill="1" applyAlignment="1" applyProtection="1">
      <alignment vertical="center"/>
      <protection locked="0"/>
    </xf>
    <xf numFmtId="0" fontId="12" fillId="0" borderId="10" xfId="0" applyFont="1" applyBorder="1" applyAlignment="1">
      <alignment horizontal="right" vertical="center"/>
    </xf>
    <xf numFmtId="0" fontId="17" fillId="3" borderId="0" xfId="0" applyFont="1" applyFill="1" applyAlignment="1">
      <alignment vertical="center"/>
    </xf>
    <xf numFmtId="0" fontId="12" fillId="3" borderId="0" xfId="0" applyFont="1" applyFill="1" applyAlignment="1">
      <alignment horizontal="right" vertical="center"/>
    </xf>
    <xf numFmtId="0" fontId="12" fillId="0" borderId="0" xfId="0" applyFont="1" applyAlignment="1">
      <alignment horizontal="right" vertical="center"/>
    </xf>
    <xf numFmtId="0" fontId="18" fillId="0" borderId="31" xfId="0" applyFont="1" applyBorder="1" applyAlignment="1">
      <alignment horizontal="left" vertical="center" indent="3"/>
    </xf>
    <xf numFmtId="0" fontId="18" fillId="0" borderId="31" xfId="0" applyFont="1" applyBorder="1" applyAlignment="1">
      <alignment vertical="center"/>
    </xf>
    <xf numFmtId="169" fontId="17" fillId="0" borderId="11" xfId="0" applyNumberFormat="1" applyFont="1" applyBorder="1" applyAlignment="1">
      <alignment horizontal="right" vertical="center"/>
    </xf>
    <xf numFmtId="0" fontId="12" fillId="0" borderId="27" xfId="0" applyFont="1" applyBorder="1" applyAlignment="1" applyProtection="1">
      <alignment vertical="center"/>
      <protection locked="0"/>
    </xf>
    <xf numFmtId="0" fontId="17" fillId="0" borderId="0" xfId="0" applyFont="1" applyBorder="1" applyAlignment="1">
      <alignment vertical="center"/>
    </xf>
    <xf numFmtId="0" fontId="12" fillId="6" borderId="0" xfId="0" applyFont="1" applyFill="1" applyAlignment="1" applyProtection="1">
      <alignment vertical="center"/>
    </xf>
    <xf numFmtId="0" fontId="12" fillId="6" borderId="25" xfId="0" applyFont="1" applyFill="1" applyBorder="1" applyAlignment="1" applyProtection="1">
      <alignment vertical="center"/>
    </xf>
    <xf numFmtId="0" fontId="1" fillId="6" borderId="0" xfId="0" applyFont="1" applyFill="1" applyBorder="1" applyAlignment="1" applyProtection="1">
      <alignment vertical="center"/>
    </xf>
    <xf numFmtId="0" fontId="18" fillId="6" borderId="29" xfId="0" applyFont="1" applyFill="1" applyBorder="1" applyAlignment="1" applyProtection="1">
      <alignment vertical="center"/>
    </xf>
    <xf numFmtId="0" fontId="17" fillId="6" borderId="29" xfId="0" applyFont="1" applyFill="1" applyBorder="1" applyAlignment="1" applyProtection="1">
      <alignment vertical="center"/>
    </xf>
    <xf numFmtId="0" fontId="17" fillId="6" borderId="0" xfId="0" applyFont="1" applyFill="1" applyBorder="1" applyAlignment="1" applyProtection="1">
      <alignment vertical="center"/>
    </xf>
    <xf numFmtId="0" fontId="18" fillId="6" borderId="59" xfId="0" applyFont="1" applyFill="1" applyBorder="1" applyAlignment="1" applyProtection="1">
      <alignment horizontal="center" vertical="center"/>
    </xf>
    <xf numFmtId="0" fontId="18" fillId="6" borderId="43" xfId="0" applyFont="1" applyFill="1" applyBorder="1" applyAlignment="1" applyProtection="1">
      <alignment horizontal="center" vertical="center"/>
    </xf>
    <xf numFmtId="0" fontId="17" fillId="6" borderId="43" xfId="0" applyFont="1" applyFill="1" applyBorder="1" applyAlignment="1">
      <alignment horizontal="left" vertical="center" indent="1"/>
    </xf>
    <xf numFmtId="166" fontId="18" fillId="6" borderId="0" xfId="1" applyNumberFormat="1" applyFont="1" applyFill="1" applyBorder="1" applyAlignment="1" applyProtection="1">
      <alignment horizontal="right" vertical="center"/>
    </xf>
    <xf numFmtId="166" fontId="17" fillId="6" borderId="0" xfId="0" applyNumberFormat="1" applyFont="1" applyFill="1" applyBorder="1" applyAlignment="1" applyProtection="1">
      <alignment horizontal="right" vertical="center"/>
    </xf>
    <xf numFmtId="166" fontId="18" fillId="6" borderId="29" xfId="1" applyNumberFormat="1" applyFont="1" applyFill="1" applyBorder="1" applyAlignment="1" applyProtection="1">
      <alignment horizontal="right" vertical="center"/>
    </xf>
    <xf numFmtId="166" fontId="17" fillId="6" borderId="29" xfId="0" applyNumberFormat="1" applyFont="1" applyFill="1" applyBorder="1" applyAlignment="1" applyProtection="1">
      <alignment horizontal="right" vertical="center"/>
    </xf>
    <xf numFmtId="0" fontId="12" fillId="6" borderId="0" xfId="0" applyFont="1" applyFill="1" applyBorder="1" applyAlignment="1" applyProtection="1">
      <alignment vertical="center"/>
      <protection locked="0"/>
    </xf>
    <xf numFmtId="0" fontId="20" fillId="6" borderId="0" xfId="0" applyFont="1" applyFill="1" applyAlignment="1" applyProtection="1">
      <alignment vertical="center"/>
    </xf>
    <xf numFmtId="0" fontId="18" fillId="6" borderId="0" xfId="0" applyFont="1" applyFill="1" applyBorder="1" applyAlignment="1">
      <alignment wrapText="1"/>
    </xf>
    <xf numFmtId="0" fontId="18" fillId="6" borderId="0" xfId="0" applyFont="1" applyFill="1" applyAlignment="1"/>
    <xf numFmtId="0" fontId="18" fillId="6" borderId="0" xfId="0" applyFont="1" applyFill="1" applyBorder="1" applyAlignment="1" applyProtection="1">
      <alignment horizontal="center" vertical="center"/>
      <protection locked="0"/>
    </xf>
    <xf numFmtId="0" fontId="17" fillId="6" borderId="0" xfId="0" applyFont="1" applyFill="1" applyBorder="1" applyAlignment="1" applyProtection="1">
      <alignment horizontal="left" vertical="center" indent="1"/>
    </xf>
    <xf numFmtId="0" fontId="17" fillId="6" borderId="0" xfId="0" applyFont="1" applyFill="1" applyBorder="1" applyAlignment="1">
      <alignment horizontal="left" vertical="center" indent="1"/>
    </xf>
    <xf numFmtId="169" fontId="18" fillId="6" borderId="0" xfId="1" applyNumberFormat="1" applyFont="1" applyFill="1" applyBorder="1" applyAlignment="1" applyProtection="1">
      <alignment horizontal="right" vertical="center"/>
    </xf>
    <xf numFmtId="169" fontId="17" fillId="6" borderId="0" xfId="0" applyNumberFormat="1" applyFont="1" applyFill="1" applyBorder="1" applyAlignment="1" applyProtection="1">
      <alignment horizontal="right" vertical="center"/>
    </xf>
    <xf numFmtId="0" fontId="17" fillId="6" borderId="0" xfId="0" applyFont="1" applyFill="1" applyBorder="1" applyAlignment="1">
      <alignment vertical="center"/>
    </xf>
    <xf numFmtId="0" fontId="18" fillId="6" borderId="15" xfId="0" applyFont="1" applyFill="1" applyBorder="1" applyAlignment="1" applyProtection="1">
      <alignment vertical="center"/>
    </xf>
    <xf numFmtId="0" fontId="17" fillId="6" borderId="15" xfId="0" applyFont="1" applyFill="1" applyBorder="1" applyAlignment="1" applyProtection="1">
      <alignment vertical="center"/>
    </xf>
    <xf numFmtId="0" fontId="17" fillId="6" borderId="0" xfId="0" applyFont="1" applyFill="1" applyBorder="1" applyAlignment="1" applyProtection="1">
      <alignment horizontal="left" vertical="center"/>
      <protection locked="0"/>
    </xf>
    <xf numFmtId="49" fontId="17" fillId="6" borderId="0" xfId="0" applyNumberFormat="1" applyFont="1" applyFill="1" applyBorder="1" applyAlignment="1" applyProtection="1">
      <alignment horizontal="right" vertical="center"/>
    </xf>
    <xf numFmtId="0" fontId="18" fillId="6" borderId="15" xfId="0" applyFont="1" applyFill="1" applyBorder="1" applyAlignment="1" applyProtection="1"/>
    <xf numFmtId="0" fontId="18" fillId="6" borderId="15" xfId="0" applyFont="1" applyFill="1" applyBorder="1" applyAlignment="1"/>
    <xf numFmtId="0" fontId="18" fillId="6" borderId="0" xfId="0" applyFont="1" applyFill="1" applyBorder="1" applyAlignment="1"/>
    <xf numFmtId="0" fontId="17" fillId="6" borderId="0" xfId="0" applyFont="1" applyFill="1" applyAlignment="1" applyProtection="1"/>
    <xf numFmtId="169" fontId="12" fillId="6" borderId="0" xfId="0" applyNumberFormat="1" applyFont="1" applyFill="1" applyAlignment="1" applyProtection="1">
      <alignment vertical="center"/>
    </xf>
    <xf numFmtId="166" fontId="17" fillId="6" borderId="0" xfId="0" applyNumberFormat="1" applyFont="1" applyFill="1" applyAlignment="1" applyProtection="1"/>
    <xf numFmtId="0" fontId="18" fillId="6" borderId="0" xfId="0" applyFont="1" applyFill="1" applyAlignment="1">
      <alignment vertical="center" wrapText="1"/>
    </xf>
    <xf numFmtId="0" fontId="17" fillId="6" borderId="0" xfId="0" applyFont="1" applyFill="1" applyBorder="1" applyAlignment="1" applyProtection="1">
      <alignment wrapText="1"/>
    </xf>
    <xf numFmtId="0" fontId="17" fillId="6" borderId="0" xfId="0" applyFont="1" applyFill="1" applyAlignment="1"/>
    <xf numFmtId="0" fontId="18" fillId="6" borderId="15" xfId="0" applyFont="1" applyFill="1" applyBorder="1" applyAlignment="1">
      <alignment wrapText="1"/>
    </xf>
    <xf numFmtId="0" fontId="31" fillId="6" borderId="0" xfId="0" applyFont="1" applyFill="1" applyBorder="1" applyAlignment="1" applyProtection="1">
      <alignment horizontal="left" vertical="center" indent="1"/>
    </xf>
    <xf numFmtId="166" fontId="0" fillId="6" borderId="0" xfId="0" applyNumberFormat="1" applyFill="1" applyBorder="1" applyAlignment="1" applyProtection="1">
      <alignment horizontal="right" vertical="center"/>
    </xf>
    <xf numFmtId="166" fontId="21" fillId="6" borderId="0" xfId="1" applyNumberFormat="1" applyFont="1" applyFill="1" applyBorder="1" applyAlignment="1" applyProtection="1">
      <alignment horizontal="right" vertical="center"/>
    </xf>
    <xf numFmtId="0" fontId="18" fillId="6" borderId="15" xfId="0" applyFont="1" applyFill="1" applyBorder="1" applyAlignment="1">
      <alignment horizontal="left" wrapText="1"/>
    </xf>
    <xf numFmtId="0" fontId="16" fillId="0" borderId="0" xfId="0" applyFont="1" applyFill="1" applyBorder="1" applyAlignment="1">
      <alignment horizontal="left"/>
    </xf>
    <xf numFmtId="0" fontId="17" fillId="0" borderId="34" xfId="0" applyFont="1" applyFill="1" applyBorder="1" applyAlignment="1" applyProtection="1">
      <alignment horizontal="left" vertical="center" wrapText="1" indent="1"/>
    </xf>
    <xf numFmtId="0" fontId="17" fillId="0" borderId="35" xfId="0" applyFont="1" applyFill="1" applyBorder="1" applyAlignment="1">
      <alignment horizontal="left" vertical="center" wrapText="1" indent="1"/>
    </xf>
    <xf numFmtId="0" fontId="18" fillId="0" borderId="12" xfId="0" applyFont="1" applyBorder="1" applyAlignment="1">
      <alignment vertical="center"/>
    </xf>
    <xf numFmtId="0" fontId="17" fillId="0" borderId="12" xfId="0" applyFont="1" applyBorder="1" applyAlignment="1">
      <alignment vertical="center"/>
    </xf>
    <xf numFmtId="0" fontId="20" fillId="6" borderId="0" xfId="0" applyFont="1" applyFill="1" applyAlignment="1">
      <alignment horizontal="center" vertical="center"/>
    </xf>
    <xf numFmtId="0" fontId="18" fillId="0" borderId="10" xfId="0" applyFont="1" applyBorder="1" applyAlignment="1" applyProtection="1">
      <alignment horizontal="right" vertical="center"/>
    </xf>
    <xf numFmtId="166" fontId="12" fillId="0" borderId="10" xfId="0" applyNumberFormat="1" applyFont="1" applyBorder="1" applyAlignment="1" applyProtection="1">
      <alignment horizontal="right" vertical="center"/>
    </xf>
    <xf numFmtId="0" fontId="12" fillId="0" borderId="26" xfId="0" applyFont="1" applyBorder="1" applyAlignment="1" applyProtection="1">
      <alignment vertical="center"/>
      <protection locked="0"/>
    </xf>
    <xf numFmtId="0" fontId="12" fillId="3" borderId="0" xfId="0" applyFont="1" applyFill="1" applyBorder="1" applyAlignment="1">
      <alignment vertical="center"/>
    </xf>
    <xf numFmtId="0" fontId="12" fillId="3" borderId="0" xfId="0" applyFont="1" applyFill="1" applyBorder="1" applyAlignment="1">
      <alignment horizontal="right" vertical="center"/>
    </xf>
    <xf numFmtId="0" fontId="18" fillId="0" borderId="0" xfId="0" applyFont="1" applyBorder="1" applyAlignment="1">
      <alignment horizontal="right" vertical="center"/>
    </xf>
    <xf numFmtId="0" fontId="36" fillId="0" borderId="0" xfId="0" applyFont="1" applyBorder="1" applyAlignment="1">
      <alignment vertical="center"/>
    </xf>
    <xf numFmtId="0" fontId="18" fillId="0" borderId="0" xfId="0" applyFont="1" applyBorder="1" applyAlignment="1">
      <alignment vertical="center"/>
    </xf>
    <xf numFmtId="0" fontId="36" fillId="0" borderId="12" xfId="0" applyFont="1" applyBorder="1" applyAlignment="1">
      <alignment vertical="center"/>
    </xf>
    <xf numFmtId="0" fontId="18" fillId="0" borderId="13" xfId="0" applyFont="1" applyBorder="1" applyAlignment="1">
      <alignment vertical="center" wrapText="1"/>
    </xf>
    <xf numFmtId="0" fontId="50" fillId="0" borderId="13" xfId="0" applyFont="1" applyBorder="1" applyAlignment="1">
      <alignment horizontal="right" vertical="center"/>
    </xf>
    <xf numFmtId="0" fontId="18" fillId="9" borderId="55" xfId="0" applyFont="1" applyFill="1" applyBorder="1" applyAlignment="1">
      <alignment horizontal="center" vertical="center"/>
    </xf>
    <xf numFmtId="0" fontId="18" fillId="0" borderId="0" xfId="0" applyFont="1" applyBorder="1" applyAlignment="1" applyProtection="1">
      <alignment horizontal="left" vertical="center"/>
    </xf>
    <xf numFmtId="0" fontId="16" fillId="0" borderId="0" xfId="0" applyFont="1" applyAlignment="1" applyProtection="1">
      <alignment vertical="center"/>
    </xf>
    <xf numFmtId="0" fontId="16" fillId="0" borderId="25" xfId="0" applyFont="1" applyBorder="1" applyAlignment="1" applyProtection="1">
      <alignment vertical="center"/>
    </xf>
    <xf numFmtId="0" fontId="51" fillId="0" borderId="0" xfId="0" applyFont="1" applyAlignment="1" applyProtection="1">
      <alignment vertical="center"/>
    </xf>
    <xf numFmtId="169" fontId="16" fillId="0" borderId="0" xfId="0" applyNumberFormat="1" applyFont="1" applyBorder="1" applyAlignment="1" applyProtection="1">
      <alignment horizontal="right" vertical="center"/>
    </xf>
    <xf numFmtId="0" fontId="16" fillId="0" borderId="0"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0" xfId="0" applyFont="1" applyFill="1" applyAlignment="1" applyProtection="1">
      <alignment vertical="center"/>
    </xf>
    <xf numFmtId="0" fontId="16" fillId="7" borderId="0" xfId="0" applyFont="1" applyFill="1" applyAlignment="1" applyProtection="1">
      <alignment vertical="center"/>
      <protection locked="0"/>
    </xf>
    <xf numFmtId="0" fontId="16" fillId="7" borderId="0" xfId="0" applyFont="1" applyFill="1" applyAlignment="1" applyProtection="1">
      <alignment vertical="center"/>
    </xf>
    <xf numFmtId="0" fontId="25" fillId="0" borderId="0" xfId="0" applyFont="1" applyBorder="1" applyAlignment="1">
      <alignment vertical="center"/>
    </xf>
    <xf numFmtId="0" fontId="18" fillId="0" borderId="0" xfId="0" applyFont="1" applyBorder="1" applyAlignment="1">
      <alignment horizontal="center" vertical="center"/>
    </xf>
    <xf numFmtId="169" fontId="17" fillId="0" borderId="0" xfId="0" applyNumberFormat="1" applyFont="1" applyBorder="1" applyAlignment="1">
      <alignment horizontal="right" vertical="center"/>
    </xf>
    <xf numFmtId="0" fontId="12" fillId="0" borderId="9" xfId="0" applyFont="1" applyBorder="1" applyAlignment="1" applyProtection="1">
      <alignment vertical="center"/>
      <protection locked="0"/>
    </xf>
    <xf numFmtId="0" fontId="12" fillId="0" borderId="25" xfId="0" applyFont="1" applyBorder="1" applyAlignment="1" applyProtection="1">
      <alignment vertical="center"/>
      <protection locked="0"/>
    </xf>
    <xf numFmtId="166" fontId="12" fillId="0" borderId="60" xfId="0" applyNumberFormat="1" applyFont="1" applyBorder="1" applyAlignment="1" applyProtection="1">
      <alignment vertical="center"/>
    </xf>
    <xf numFmtId="0" fontId="16" fillId="0" borderId="24" xfId="0" applyFont="1" applyBorder="1" applyAlignment="1" applyProtection="1">
      <alignment vertical="center"/>
      <protection locked="0"/>
    </xf>
    <xf numFmtId="0" fontId="18" fillId="4" borderId="122" xfId="0" applyFont="1" applyFill="1" applyBorder="1" applyAlignment="1" applyProtection="1">
      <alignment horizontal="center" vertical="center"/>
      <protection locked="0"/>
    </xf>
    <xf numFmtId="0" fontId="18" fillId="9" borderId="129" xfId="0" applyFont="1" applyFill="1" applyBorder="1" applyAlignment="1">
      <alignment horizontal="center" vertical="center"/>
    </xf>
    <xf numFmtId="0" fontId="2" fillId="0" borderId="12" xfId="0" applyFont="1" applyBorder="1" applyAlignment="1">
      <alignment vertical="center"/>
    </xf>
    <xf numFmtId="169" fontId="17" fillId="0" borderId="13" xfId="0" applyNumberFormat="1" applyFont="1" applyBorder="1" applyAlignment="1">
      <alignment horizontal="right" vertical="center"/>
    </xf>
    <xf numFmtId="169" fontId="18" fillId="0" borderId="32" xfId="1" applyNumberFormat="1" applyFont="1" applyBorder="1" applyAlignment="1" applyProtection="1">
      <alignment horizontal="right" vertical="center"/>
    </xf>
    <xf numFmtId="0" fontId="17" fillId="0" borderId="76" xfId="0" applyFont="1" applyBorder="1" applyAlignment="1" applyProtection="1">
      <alignment vertical="top" wrapText="1"/>
    </xf>
    <xf numFmtId="0" fontId="12" fillId="6" borderId="25" xfId="0" applyFont="1" applyFill="1" applyBorder="1" applyAlignment="1" applyProtection="1">
      <alignment vertical="center"/>
      <protection locked="0"/>
    </xf>
    <xf numFmtId="0" fontId="20" fillId="6" borderId="0" xfId="0" applyFont="1" applyFill="1" applyBorder="1" applyAlignment="1" applyProtection="1">
      <alignment vertical="center"/>
    </xf>
    <xf numFmtId="0" fontId="1" fillId="0" borderId="11" xfId="0" applyFont="1" applyFill="1" applyBorder="1" applyAlignment="1" applyProtection="1">
      <alignment vertical="center"/>
    </xf>
    <xf numFmtId="0" fontId="32" fillId="6" borderId="11" xfId="0"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protection locked="0"/>
    </xf>
    <xf numFmtId="0" fontId="17" fillId="0" borderId="11" xfId="0" applyFont="1" applyBorder="1" applyAlignment="1" applyProtection="1">
      <alignment horizontal="left" vertical="center" indent="1"/>
    </xf>
    <xf numFmtId="0" fontId="17" fillId="0" borderId="11" xfId="0" applyFont="1" applyBorder="1" applyAlignment="1">
      <alignment horizontal="left" vertical="center" indent="1"/>
    </xf>
    <xf numFmtId="166" fontId="18" fillId="0" borderId="11" xfId="1" applyNumberFormat="1" applyFont="1" applyFill="1" applyBorder="1" applyAlignment="1" applyProtection="1">
      <alignment horizontal="right" vertical="center"/>
    </xf>
    <xf numFmtId="166" fontId="18" fillId="0" borderId="11" xfId="1" applyNumberFormat="1" applyFont="1" applyBorder="1" applyAlignment="1" applyProtection="1">
      <alignment horizontal="right" vertical="center"/>
    </xf>
    <xf numFmtId="0" fontId="25" fillId="0" borderId="0" xfId="0" applyFont="1" applyFill="1" applyBorder="1" applyAlignment="1" applyProtection="1">
      <alignment vertical="center"/>
    </xf>
    <xf numFmtId="166" fontId="12" fillId="0" borderId="0" xfId="0" applyNumberFormat="1" applyFont="1" applyAlignment="1">
      <alignment vertical="center"/>
    </xf>
    <xf numFmtId="0" fontId="17" fillId="9" borderId="21" xfId="0" applyFont="1" applyFill="1" applyBorder="1" applyAlignment="1">
      <alignment vertical="center" wrapText="1"/>
    </xf>
    <xf numFmtId="0" fontId="17" fillId="9" borderId="13" xfId="0" applyFont="1" applyFill="1" applyBorder="1" applyAlignment="1">
      <alignment vertical="center" wrapText="1"/>
    </xf>
    <xf numFmtId="0" fontId="18" fillId="4" borderId="130"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60" xfId="0" applyFont="1" applyBorder="1" applyAlignment="1" applyProtection="1">
      <alignment vertical="center"/>
    </xf>
    <xf numFmtId="0" fontId="18" fillId="0" borderId="60" xfId="0" applyFont="1" applyBorder="1" applyAlignment="1" applyProtection="1">
      <alignment vertical="center"/>
    </xf>
    <xf numFmtId="0" fontId="18" fillId="0" borderId="60" xfId="0" applyFont="1" applyFill="1" applyBorder="1" applyAlignment="1" applyProtection="1">
      <alignment horizontal="center" vertical="center"/>
    </xf>
    <xf numFmtId="0" fontId="17" fillId="0" borderId="60" xfId="0" applyFont="1" applyFill="1" applyBorder="1" applyAlignment="1" applyProtection="1">
      <alignment horizontal="center" vertical="center"/>
    </xf>
    <xf numFmtId="0" fontId="19" fillId="0" borderId="0" xfId="0" applyFont="1" applyBorder="1" applyAlignment="1">
      <alignment horizontal="right" vertical="center"/>
    </xf>
    <xf numFmtId="0" fontId="20" fillId="0" borderId="0" xfId="0" applyFont="1" applyBorder="1" applyAlignment="1">
      <alignment vertical="center"/>
    </xf>
    <xf numFmtId="0" fontId="12" fillId="7" borderId="0" xfId="0" applyFont="1" applyFill="1" applyBorder="1" applyAlignment="1">
      <alignment vertical="center"/>
    </xf>
    <xf numFmtId="0" fontId="23"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29" fillId="0" borderId="0" xfId="0" applyFont="1" applyFill="1" applyBorder="1" applyAlignment="1" applyProtection="1">
      <alignment vertical="center"/>
    </xf>
    <xf numFmtId="0" fontId="26" fillId="0" borderId="0" xfId="0" applyFont="1" applyBorder="1" applyAlignment="1" applyProtection="1">
      <alignment vertical="center"/>
    </xf>
    <xf numFmtId="0" fontId="15" fillId="0" borderId="0" xfId="0" applyFont="1" applyBorder="1" applyAlignment="1" applyProtection="1">
      <alignment vertical="center"/>
    </xf>
    <xf numFmtId="0" fontId="12" fillId="0" borderId="61" xfId="0" applyFont="1" applyBorder="1" applyAlignment="1" applyProtection="1">
      <alignment vertical="center"/>
    </xf>
    <xf numFmtId="0" fontId="29" fillId="6" borderId="0" xfId="0" applyFont="1" applyFill="1" applyAlignment="1">
      <alignment vertical="center"/>
    </xf>
    <xf numFmtId="0" fontId="31" fillId="0" borderId="0" xfId="0" applyFont="1" applyBorder="1" applyAlignment="1" applyProtection="1">
      <alignment vertical="center"/>
      <protection locked="0"/>
    </xf>
    <xf numFmtId="0" fontId="34" fillId="0" borderId="0" xfId="0" applyFont="1" applyBorder="1" applyAlignment="1">
      <alignment vertical="center"/>
    </xf>
    <xf numFmtId="0" fontId="17" fillId="0" borderId="0" xfId="0" applyFont="1" applyBorder="1" applyAlignment="1">
      <alignment horizontal="right" vertical="center"/>
    </xf>
    <xf numFmtId="0" fontId="16" fillId="3" borderId="0" xfId="0" applyFont="1" applyFill="1" applyBorder="1" applyAlignment="1">
      <alignment horizontal="right" vertical="center"/>
    </xf>
    <xf numFmtId="0" fontId="28" fillId="0" borderId="0" xfId="0" applyFont="1" applyBorder="1" applyAlignment="1">
      <alignment vertical="center"/>
    </xf>
    <xf numFmtId="0" fontId="16" fillId="0" borderId="0" xfId="0" applyFont="1" applyBorder="1" applyAlignment="1">
      <alignment vertical="center"/>
    </xf>
    <xf numFmtId="0" fontId="18" fillId="0" borderId="0" xfId="0" applyFont="1" applyBorder="1" applyAlignment="1">
      <alignment horizontal="centerContinuous" vertical="center"/>
    </xf>
    <xf numFmtId="0" fontId="12" fillId="0" borderId="0" xfId="0" applyFont="1" applyBorder="1" applyAlignment="1">
      <alignment horizontal="centerContinuous" vertical="center"/>
    </xf>
    <xf numFmtId="0" fontId="17" fillId="0" borderId="0" xfId="0" applyFont="1" applyBorder="1" applyAlignment="1" applyProtection="1">
      <alignment vertical="center"/>
      <protection locked="0"/>
    </xf>
    <xf numFmtId="0" fontId="22"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vertical="top"/>
    </xf>
    <xf numFmtId="0" fontId="19" fillId="0" borderId="0" xfId="0" applyFont="1" applyBorder="1" applyAlignment="1">
      <alignment horizontal="left" vertical="top"/>
    </xf>
    <xf numFmtId="0" fontId="18" fillId="0" borderId="0" xfId="0" applyFont="1" applyBorder="1" applyAlignment="1">
      <alignment horizontal="right" vertical="center" indent="1"/>
    </xf>
    <xf numFmtId="0" fontId="17" fillId="0" borderId="0" xfId="0" applyFont="1" applyBorder="1" applyAlignment="1" applyProtection="1">
      <alignment horizontal="center" vertical="center"/>
      <protection locked="0"/>
    </xf>
    <xf numFmtId="0" fontId="18" fillId="6" borderId="44" xfId="0" applyFont="1" applyFill="1" applyBorder="1" applyAlignment="1" applyProtection="1">
      <alignment vertical="center"/>
    </xf>
    <xf numFmtId="0" fontId="17" fillId="6" borderId="44" xfId="0" applyFont="1" applyFill="1" applyBorder="1" applyAlignment="1" applyProtection="1">
      <alignment vertical="center"/>
    </xf>
    <xf numFmtId="169" fontId="18" fillId="6" borderId="44" xfId="1" applyNumberFormat="1" applyFont="1" applyFill="1" applyBorder="1" applyAlignment="1" applyProtection="1">
      <alignment horizontal="right" vertical="center"/>
    </xf>
    <xf numFmtId="0" fontId="20" fillId="6" borderId="0" xfId="0" applyFont="1" applyFill="1" applyAlignment="1" applyProtection="1">
      <alignment vertical="center" wrapText="1"/>
    </xf>
    <xf numFmtId="0" fontId="16" fillId="6" borderId="0" xfId="0" applyFont="1" applyFill="1" applyAlignment="1" applyProtection="1">
      <alignment vertical="center" wrapText="1"/>
    </xf>
    <xf numFmtId="166" fontId="18" fillId="0" borderId="32" xfId="1" applyNumberFormat="1" applyFont="1" applyFill="1" applyBorder="1" applyAlignment="1" applyProtection="1">
      <alignment horizontal="right" vertical="center"/>
    </xf>
    <xf numFmtId="0" fontId="36" fillId="0" borderId="52" xfId="0" applyFont="1" applyBorder="1" applyAlignment="1">
      <alignment vertical="center"/>
    </xf>
    <xf numFmtId="0" fontId="36" fillId="0" borderId="30" xfId="0" applyFont="1" applyBorder="1" applyAlignment="1">
      <alignment vertical="center"/>
    </xf>
    <xf numFmtId="49" fontId="18" fillId="4" borderId="138" xfId="0" applyNumberFormat="1" applyFont="1" applyFill="1" applyBorder="1" applyAlignment="1" applyProtection="1">
      <alignment horizontal="center" vertical="center"/>
      <protection locked="0"/>
    </xf>
    <xf numFmtId="0" fontId="18" fillId="4" borderId="139" xfId="0" applyFont="1" applyFill="1" applyBorder="1" applyAlignment="1" applyProtection="1">
      <alignment horizontal="center" vertical="center"/>
      <protection locked="0"/>
    </xf>
    <xf numFmtId="0" fontId="12" fillId="0" borderId="47" xfId="0" applyFont="1" applyBorder="1" applyAlignment="1">
      <alignment vertical="center"/>
    </xf>
    <xf numFmtId="0" fontId="19" fillId="0" borderId="51" xfId="0" applyFont="1" applyBorder="1" applyAlignment="1">
      <alignment horizontal="left" vertical="center"/>
    </xf>
    <xf numFmtId="0" fontId="16" fillId="0" borderId="29" xfId="0" applyFont="1" applyBorder="1" applyAlignment="1">
      <alignment horizontal="left" vertical="center"/>
    </xf>
    <xf numFmtId="0" fontId="22" fillId="0" borderId="29" xfId="0" applyFont="1" applyBorder="1" applyAlignment="1">
      <alignment vertical="top" wrapText="1"/>
    </xf>
    <xf numFmtId="0" fontId="19" fillId="0" borderId="29" xfId="0" applyFont="1" applyBorder="1" applyAlignment="1" applyProtection="1">
      <alignment horizontal="center" vertical="center"/>
      <protection locked="0"/>
    </xf>
    <xf numFmtId="0" fontId="16" fillId="0" borderId="29" xfId="0" applyFont="1" applyBorder="1" applyAlignment="1">
      <alignment vertical="center"/>
    </xf>
    <xf numFmtId="166" fontId="18" fillId="0" borderId="29" xfId="1" applyNumberFormat="1" applyFont="1" applyFill="1" applyBorder="1" applyAlignment="1" applyProtection="1">
      <alignment horizontal="right" vertical="center"/>
    </xf>
    <xf numFmtId="166" fontId="0" fillId="0" borderId="29" xfId="0" applyNumberFormat="1" applyBorder="1" applyAlignment="1">
      <alignment horizontal="right" vertical="center"/>
    </xf>
    <xf numFmtId="0" fontId="12" fillId="6" borderId="10" xfId="0" applyFont="1" applyFill="1" applyBorder="1" applyAlignment="1" applyProtection="1">
      <alignment vertical="center"/>
    </xf>
    <xf numFmtId="0" fontId="12" fillId="6" borderId="9" xfId="0" applyFont="1" applyFill="1" applyBorder="1" applyAlignment="1" applyProtection="1">
      <alignment vertical="center"/>
    </xf>
    <xf numFmtId="0" fontId="18" fillId="6" borderId="10" xfId="0" applyFont="1" applyFill="1" applyBorder="1" applyAlignment="1" applyProtection="1">
      <alignment vertical="center"/>
    </xf>
    <xf numFmtId="0" fontId="17" fillId="6" borderId="10" xfId="0" applyFont="1" applyFill="1" applyBorder="1" applyAlignment="1" applyProtection="1">
      <alignment vertical="center"/>
    </xf>
    <xf numFmtId="0" fontId="18" fillId="6" borderId="10" xfId="0" applyFont="1" applyFill="1" applyBorder="1" applyAlignment="1" applyProtection="1">
      <alignment horizontal="center" vertical="center"/>
      <protection locked="0"/>
    </xf>
    <xf numFmtId="0" fontId="17" fillId="6" borderId="10" xfId="0" applyFont="1" applyFill="1" applyBorder="1" applyAlignment="1" applyProtection="1">
      <alignment horizontal="left" vertical="center" indent="1"/>
    </xf>
    <xf numFmtId="166" fontId="18" fillId="6" borderId="10" xfId="1" applyNumberFormat="1" applyFont="1" applyFill="1" applyBorder="1" applyAlignment="1" applyProtection="1">
      <alignment horizontal="right" vertical="center"/>
    </xf>
    <xf numFmtId="166" fontId="17" fillId="6" borderId="10" xfId="0" applyNumberFormat="1" applyFont="1" applyFill="1" applyBorder="1" applyAlignment="1" applyProtection="1">
      <alignment horizontal="right" vertical="center"/>
    </xf>
    <xf numFmtId="0" fontId="12" fillId="6" borderId="26" xfId="0" applyFont="1" applyFill="1" applyBorder="1" applyAlignment="1" applyProtection="1">
      <alignment vertical="center"/>
      <protection locked="0"/>
    </xf>
    <xf numFmtId="0" fontId="20" fillId="0" borderId="12" xfId="0" applyFont="1" applyBorder="1" applyAlignment="1" applyProtection="1">
      <alignment vertical="center"/>
    </xf>
    <xf numFmtId="0" fontId="29" fillId="0" borderId="13" xfId="0" applyFont="1" applyBorder="1" applyAlignment="1" applyProtection="1">
      <alignment vertical="center"/>
    </xf>
    <xf numFmtId="0" fontId="20" fillId="0" borderId="13" xfId="0" applyFont="1" applyBorder="1" applyAlignment="1" applyProtection="1">
      <alignment vertical="center"/>
    </xf>
    <xf numFmtId="0" fontId="29" fillId="0" borderId="13" xfId="0" applyFont="1" applyFill="1" applyBorder="1" applyAlignment="1" applyProtection="1">
      <alignment vertical="center"/>
    </xf>
    <xf numFmtId="0" fontId="20" fillId="0" borderId="0" xfId="0" applyFont="1" applyBorder="1" applyAlignment="1" applyProtection="1">
      <alignment vertical="center"/>
      <protection locked="0"/>
    </xf>
    <xf numFmtId="0" fontId="20" fillId="0" borderId="0" xfId="0" applyFont="1" applyAlignment="1" applyProtection="1">
      <alignment vertical="center"/>
      <protection locked="0"/>
    </xf>
    <xf numFmtId="0" fontId="20" fillId="7" borderId="0" xfId="0" applyFont="1" applyFill="1" applyAlignment="1" applyProtection="1">
      <alignment vertical="center"/>
    </xf>
    <xf numFmtId="0" fontId="29" fillId="0" borderId="12" xfId="0" applyFont="1" applyBorder="1" applyAlignment="1" applyProtection="1">
      <alignment vertical="center"/>
    </xf>
    <xf numFmtId="0" fontId="20" fillId="0" borderId="16" xfId="0" applyFont="1" applyBorder="1" applyAlignment="1" applyProtection="1">
      <alignment vertical="center"/>
    </xf>
    <xf numFmtId="0" fontId="52" fillId="0" borderId="0" xfId="0" applyFont="1" applyAlignment="1">
      <alignment horizontal="center" vertical="center" wrapText="1"/>
    </xf>
    <xf numFmtId="0" fontId="14" fillId="0" borderId="0" xfId="0" applyFont="1" applyAlignment="1">
      <alignment vertical="center"/>
    </xf>
    <xf numFmtId="0" fontId="1" fillId="0" borderId="143" xfId="0" applyFont="1" applyBorder="1" applyAlignment="1">
      <alignment vertical="center"/>
    </xf>
    <xf numFmtId="0" fontId="1" fillId="0" borderId="144" xfId="0" applyFont="1" applyBorder="1" applyAlignment="1">
      <alignment vertical="center"/>
    </xf>
    <xf numFmtId="0" fontId="12" fillId="0" borderId="144" xfId="0" applyFont="1" applyBorder="1" applyAlignment="1">
      <alignment vertical="center"/>
    </xf>
    <xf numFmtId="0" fontId="14" fillId="0" borderId="144" xfId="0" applyFont="1" applyBorder="1" applyAlignment="1">
      <alignment vertical="center"/>
    </xf>
    <xf numFmtId="0" fontId="12" fillId="0" borderId="145" xfId="0" applyFont="1" applyBorder="1" applyAlignment="1">
      <alignment vertical="center"/>
    </xf>
    <xf numFmtId="0" fontId="54" fillId="0" borderId="149" xfId="0" applyFont="1" applyBorder="1" applyAlignment="1">
      <alignment horizontal="left" vertical="center" indent="1"/>
    </xf>
    <xf numFmtId="0" fontId="54" fillId="0" borderId="28" xfId="0" applyFont="1" applyBorder="1" applyAlignment="1">
      <alignment vertical="center"/>
    </xf>
    <xf numFmtId="0" fontId="55" fillId="0" borderId="28" xfId="0" applyFont="1" applyBorder="1" applyAlignment="1">
      <alignment vertical="center"/>
    </xf>
    <xf numFmtId="0" fontId="55" fillId="0" borderId="13" xfId="0" applyFont="1" applyBorder="1" applyAlignment="1">
      <alignment vertical="center"/>
    </xf>
    <xf numFmtId="0" fontId="1" fillId="0" borderId="149" xfId="0" applyFont="1" applyBorder="1" applyAlignment="1">
      <alignment horizontal="left" vertical="center"/>
    </xf>
    <xf numFmtId="0" fontId="1" fillId="0" borderId="28" xfId="0" applyFont="1" applyBorder="1" applyAlignment="1">
      <alignment vertical="center"/>
    </xf>
    <xf numFmtId="0" fontId="12" fillId="0" borderId="28" xfId="0" applyFont="1" applyBorder="1" applyAlignment="1">
      <alignment vertical="center"/>
    </xf>
    <xf numFmtId="0" fontId="14" fillId="0" borderId="28" xfId="0" applyFont="1" applyBorder="1" applyAlignment="1">
      <alignment vertical="center"/>
    </xf>
    <xf numFmtId="0" fontId="12" fillId="0" borderId="13" xfId="0" applyFont="1" applyBorder="1" applyAlignment="1">
      <alignment vertical="center"/>
    </xf>
    <xf numFmtId="0" fontId="16" fillId="0" borderId="0" xfId="0" applyFont="1" applyAlignment="1">
      <alignment vertical="center" wrapText="1"/>
    </xf>
    <xf numFmtId="0" fontId="54" fillId="0" borderId="25" xfId="0" applyFont="1" applyBorder="1" applyAlignment="1">
      <alignment horizontal="left" vertical="center" indent="1"/>
    </xf>
    <xf numFmtId="0" fontId="54" fillId="0" borderId="0" xfId="0" applyFont="1" applyAlignment="1">
      <alignment vertical="center"/>
    </xf>
    <xf numFmtId="0" fontId="55" fillId="0" borderId="0" xfId="0" applyFont="1" applyAlignment="1">
      <alignment vertical="center"/>
    </xf>
    <xf numFmtId="0" fontId="55" fillId="0" borderId="134" xfId="0" applyFont="1" applyBorder="1" applyAlignment="1">
      <alignment vertical="center"/>
    </xf>
    <xf numFmtId="165" fontId="38" fillId="5" borderId="154" xfId="0" applyNumberFormat="1" applyFont="1" applyFill="1" applyBorder="1" applyAlignment="1" applyProtection="1">
      <alignment horizontal="center" vertical="center"/>
      <protection locked="0"/>
    </xf>
    <xf numFmtId="169" fontId="12" fillId="0" borderId="0" xfId="0" applyNumberFormat="1" applyFont="1" applyAlignment="1" applyProtection="1">
      <alignment vertical="center"/>
      <protection locked="0"/>
    </xf>
    <xf numFmtId="10" fontId="1" fillId="0" borderId="162" xfId="0" applyNumberFormat="1" applyFont="1" applyBorder="1" applyAlignment="1">
      <alignment horizontal="left" vertical="center" indent="1"/>
    </xf>
    <xf numFmtId="10" fontId="1" fillId="0" borderId="163" xfId="0" applyNumberFormat="1" applyFont="1" applyBorder="1" applyAlignment="1">
      <alignment horizontal="left" vertical="center" indent="1"/>
    </xf>
    <xf numFmtId="169" fontId="14" fillId="0" borderId="0" xfId="0" applyNumberFormat="1" applyFont="1" applyAlignment="1">
      <alignment vertical="center"/>
    </xf>
    <xf numFmtId="0" fontId="27" fillId="6" borderId="166" xfId="0" applyFont="1" applyFill="1" applyBorder="1" applyAlignment="1">
      <alignment vertical="center"/>
    </xf>
    <xf numFmtId="0" fontId="27" fillId="6" borderId="167" xfId="0" applyFont="1" applyFill="1" applyBorder="1" applyAlignment="1">
      <alignment vertical="center"/>
    </xf>
    <xf numFmtId="0" fontId="12" fillId="6" borderId="167" xfId="0" applyFont="1" applyFill="1" applyBorder="1" applyAlignment="1">
      <alignment vertical="center"/>
    </xf>
    <xf numFmtId="0" fontId="14" fillId="6" borderId="167" xfId="0" applyFont="1" applyFill="1" applyBorder="1" applyAlignment="1">
      <alignment vertical="center"/>
    </xf>
    <xf numFmtId="0" fontId="12" fillId="6" borderId="168" xfId="0" applyFont="1" applyFill="1" applyBorder="1" applyAlignment="1">
      <alignment vertical="center"/>
    </xf>
    <xf numFmtId="0" fontId="56" fillId="0" borderId="0" xfId="0" applyFont="1" applyAlignment="1">
      <alignment horizontal="left" vertical="center"/>
    </xf>
    <xf numFmtId="0" fontId="17" fillId="0" borderId="11" xfId="0" applyFont="1" applyBorder="1" applyAlignment="1">
      <alignment horizontal="center" vertical="center"/>
    </xf>
    <xf numFmtId="0" fontId="8" fillId="0" borderId="0" xfId="0" applyFont="1" applyAlignment="1" applyProtection="1">
      <alignment vertical="center"/>
      <protection locked="0"/>
    </xf>
    <xf numFmtId="0" fontId="52" fillId="0" borderId="0" xfId="0" applyFont="1" applyAlignment="1">
      <alignment horizontal="center" vertical="center" wrapText="1"/>
    </xf>
    <xf numFmtId="0" fontId="57" fillId="0" borderId="0" xfId="0" applyFont="1" applyAlignment="1">
      <alignment horizontal="left" vertical="center" wrapText="1"/>
    </xf>
    <xf numFmtId="0" fontId="58" fillId="0" borderId="0" xfId="0" applyFont="1" applyAlignment="1">
      <alignment horizontal="left" vertical="center" wrapText="1"/>
    </xf>
    <xf numFmtId="0" fontId="59" fillId="0" borderId="0" xfId="0" applyFont="1" applyAlignment="1">
      <alignment horizontal="left" vertical="center" wrapText="1"/>
    </xf>
    <xf numFmtId="165" fontId="27" fillId="5" borderId="171" xfId="0" applyNumberFormat="1" applyFont="1" applyFill="1" applyBorder="1" applyAlignment="1">
      <alignment horizontal="center" vertical="center"/>
    </xf>
    <xf numFmtId="165" fontId="27" fillId="5" borderId="172" xfId="0" applyNumberFormat="1" applyFont="1" applyFill="1" applyBorder="1" applyAlignment="1">
      <alignment horizontal="center" vertical="center"/>
    </xf>
    <xf numFmtId="165" fontId="27" fillId="5" borderId="173" xfId="0" applyNumberFormat="1" applyFont="1" applyFill="1" applyBorder="1" applyAlignment="1">
      <alignment horizontal="center" vertical="center"/>
    </xf>
    <xf numFmtId="169" fontId="54" fillId="5" borderId="34" xfId="0" applyNumberFormat="1" applyFont="1" applyFill="1" applyBorder="1" applyAlignment="1" applyProtection="1">
      <alignment horizontal="right" vertical="center"/>
      <protection locked="0"/>
    </xf>
    <xf numFmtId="169" fontId="54" fillId="5" borderId="54" xfId="0" applyNumberFormat="1" applyFont="1" applyFill="1" applyBorder="1" applyAlignment="1" applyProtection="1">
      <alignment horizontal="right" vertical="center"/>
      <protection locked="0"/>
    </xf>
    <xf numFmtId="169" fontId="54" fillId="5" borderId="150" xfId="0" applyNumberFormat="1" applyFont="1" applyFill="1" applyBorder="1" applyAlignment="1" applyProtection="1">
      <alignment horizontal="right" vertical="center"/>
      <protection locked="0"/>
    </xf>
    <xf numFmtId="169" fontId="1" fillId="0" borderId="151" xfId="0" applyNumberFormat="1" applyFont="1" applyBorder="1" applyAlignment="1">
      <alignment horizontal="right" vertical="center"/>
    </xf>
    <xf numFmtId="169" fontId="1" fillId="0" borderId="152" xfId="0" applyNumberFormat="1" applyFont="1" applyBorder="1" applyAlignment="1">
      <alignment horizontal="right" vertical="center"/>
    </xf>
    <xf numFmtId="169" fontId="1" fillId="0" borderId="153" xfId="0" applyNumberFormat="1" applyFont="1" applyBorder="1" applyAlignment="1">
      <alignment horizontal="right" vertical="center"/>
    </xf>
    <xf numFmtId="0" fontId="17" fillId="6" borderId="0" xfId="0" applyFont="1" applyFill="1" applyAlignment="1">
      <alignment horizontal="center" vertical="center"/>
    </xf>
    <xf numFmtId="0" fontId="17" fillId="6" borderId="118" xfId="0" applyFont="1" applyFill="1" applyBorder="1" applyAlignment="1">
      <alignment horizontal="center" vertical="center"/>
    </xf>
    <xf numFmtId="14" fontId="12" fillId="4" borderId="12" xfId="0" applyNumberFormat="1" applyFont="1" applyFill="1" applyBorder="1" applyAlignment="1" applyProtection="1">
      <alignment horizontal="center" vertical="center"/>
      <protection locked="0"/>
    </xf>
    <xf numFmtId="14" fontId="12" fillId="4" borderId="32" xfId="0" applyNumberFormat="1" applyFont="1" applyFill="1" applyBorder="1" applyAlignment="1" applyProtection="1">
      <alignment horizontal="center" vertical="center"/>
      <protection locked="0"/>
    </xf>
    <xf numFmtId="169" fontId="54" fillId="0" borderId="155" xfId="0" applyNumberFormat="1" applyFont="1" applyBorder="1" applyAlignment="1">
      <alignment horizontal="right" vertical="center"/>
    </xf>
    <xf numFmtId="169" fontId="54" fillId="0" borderId="99" xfId="0" applyNumberFormat="1" applyFont="1" applyBorder="1" applyAlignment="1">
      <alignment horizontal="right" vertical="center"/>
    </xf>
    <xf numFmtId="169" fontId="54" fillId="0" borderId="156" xfId="0" applyNumberFormat="1" applyFont="1" applyBorder="1" applyAlignment="1">
      <alignment horizontal="right" vertical="center"/>
    </xf>
    <xf numFmtId="0" fontId="50" fillId="0" borderId="0" xfId="0" applyFont="1" applyAlignment="1">
      <alignment horizontal="center" vertical="center" wrapText="1"/>
    </xf>
    <xf numFmtId="0" fontId="18" fillId="3" borderId="157" xfId="0" applyFont="1" applyFill="1" applyBorder="1" applyAlignment="1">
      <alignment horizontal="left" vertical="center"/>
    </xf>
    <xf numFmtId="0" fontId="18" fillId="3" borderId="158" xfId="0" applyFont="1" applyFill="1" applyBorder="1" applyAlignment="1">
      <alignment horizontal="left" vertical="center"/>
    </xf>
    <xf numFmtId="0" fontId="18" fillId="3" borderId="159" xfId="0" applyFont="1" applyFill="1" applyBorder="1" applyAlignment="1">
      <alignment horizontal="left" vertical="center"/>
    </xf>
    <xf numFmtId="169" fontId="1" fillId="3" borderId="160" xfId="0" applyNumberFormat="1" applyFont="1" applyFill="1" applyBorder="1" applyAlignment="1">
      <alignment horizontal="right" vertical="center"/>
    </xf>
    <xf numFmtId="169" fontId="1" fillId="3" borderId="158" xfId="0" applyNumberFormat="1" applyFont="1" applyFill="1" applyBorder="1" applyAlignment="1">
      <alignment horizontal="right" vertical="center"/>
    </xf>
    <xf numFmtId="169" fontId="1" fillId="3" borderId="161" xfId="0" applyNumberFormat="1" applyFont="1" applyFill="1" applyBorder="1" applyAlignment="1">
      <alignment horizontal="right" vertical="center"/>
    </xf>
    <xf numFmtId="169" fontId="27" fillId="0" borderId="164" xfId="0" applyNumberFormat="1" applyFont="1" applyBorder="1" applyAlignment="1">
      <alignment horizontal="right" vertical="center"/>
    </xf>
    <xf numFmtId="169" fontId="27" fillId="0" borderId="43" xfId="0" applyNumberFormat="1" applyFont="1" applyBorder="1" applyAlignment="1">
      <alignment horizontal="right" vertical="center"/>
    </xf>
    <xf numFmtId="169" fontId="27" fillId="0" borderId="165" xfId="0" applyNumberFormat="1" applyFont="1" applyBorder="1" applyAlignment="1">
      <alignment horizontal="right" vertical="center"/>
    </xf>
    <xf numFmtId="169" fontId="18" fillId="6" borderId="169" xfId="0" applyNumberFormat="1" applyFont="1" applyFill="1" applyBorder="1" applyAlignment="1">
      <alignment horizontal="right" vertical="center"/>
    </xf>
    <xf numFmtId="169" fontId="18" fillId="6" borderId="170" xfId="0" applyNumberFormat="1" applyFont="1" applyFill="1" applyBorder="1" applyAlignment="1">
      <alignment horizontal="right" vertical="center"/>
    </xf>
    <xf numFmtId="169" fontId="18" fillId="6" borderId="112" xfId="1" applyNumberFormat="1" applyFont="1" applyFill="1" applyBorder="1" applyAlignment="1" applyProtection="1">
      <alignment horizontal="right" vertical="center"/>
    </xf>
    <xf numFmtId="166" fontId="18" fillId="0" borderId="109" xfId="1" applyNumberFormat="1" applyFont="1" applyBorder="1" applyAlignment="1" applyProtection="1">
      <alignment horizontal="right" vertical="center"/>
    </xf>
    <xf numFmtId="166" fontId="18" fillId="0" borderId="23" xfId="1" applyNumberFormat="1" applyFont="1" applyBorder="1" applyAlignment="1" applyProtection="1">
      <alignment horizontal="right" vertical="center"/>
    </xf>
    <xf numFmtId="166" fontId="18" fillId="0" borderId="116" xfId="1" applyNumberFormat="1" applyFont="1" applyBorder="1" applyAlignment="1" applyProtection="1">
      <alignment horizontal="right" vertical="center"/>
    </xf>
    <xf numFmtId="166" fontId="18" fillId="0" borderId="117" xfId="1" applyNumberFormat="1" applyFont="1" applyBorder="1" applyAlignment="1" applyProtection="1">
      <alignment horizontal="right" vertical="center"/>
    </xf>
    <xf numFmtId="166" fontId="18" fillId="0" borderId="0" xfId="1" applyNumberFormat="1" applyFont="1" applyBorder="1" applyAlignment="1" applyProtection="1">
      <alignment horizontal="right" vertical="center"/>
    </xf>
    <xf numFmtId="166" fontId="18" fillId="0" borderId="118" xfId="1" applyNumberFormat="1" applyFont="1" applyBorder="1" applyAlignment="1" applyProtection="1">
      <alignment horizontal="right" vertical="center"/>
    </xf>
    <xf numFmtId="166" fontId="18" fillId="0" borderId="119" xfId="1" applyNumberFormat="1" applyFont="1" applyBorder="1" applyAlignment="1" applyProtection="1">
      <alignment horizontal="right" vertical="center"/>
    </xf>
    <xf numFmtId="166" fontId="18" fillId="0" borderId="29" xfId="1" applyNumberFormat="1" applyFont="1" applyBorder="1" applyAlignment="1" applyProtection="1">
      <alignment horizontal="right" vertical="center"/>
    </xf>
    <xf numFmtId="166" fontId="18" fillId="0" borderId="65" xfId="1" applyNumberFormat="1" applyFont="1" applyBorder="1" applyAlignment="1" applyProtection="1">
      <alignment horizontal="right" vertical="center"/>
    </xf>
    <xf numFmtId="166" fontId="18" fillId="0" borderId="23" xfId="1" applyNumberFormat="1" applyFont="1" applyFill="1" applyBorder="1" applyAlignment="1" applyProtection="1">
      <alignment horizontal="right" vertical="center"/>
    </xf>
    <xf numFmtId="166" fontId="18" fillId="0" borderId="116" xfId="1" applyNumberFormat="1" applyFont="1" applyFill="1" applyBorder="1" applyAlignment="1" applyProtection="1">
      <alignment horizontal="right" vertical="center"/>
    </xf>
    <xf numFmtId="166" fontId="18" fillId="0" borderId="29" xfId="1" applyNumberFormat="1" applyFont="1" applyFill="1" applyBorder="1" applyAlignment="1" applyProtection="1">
      <alignment horizontal="right" vertical="center"/>
    </xf>
    <xf numFmtId="166" fontId="18" fillId="0" borderId="65" xfId="1" applyNumberFormat="1" applyFont="1" applyFill="1" applyBorder="1" applyAlignment="1" applyProtection="1">
      <alignment horizontal="right" vertical="center"/>
    </xf>
    <xf numFmtId="0" fontId="17" fillId="0" borderId="34" xfId="0" applyFont="1" applyFill="1" applyBorder="1" applyAlignment="1" applyProtection="1">
      <alignment horizontal="left" vertical="center" indent="1"/>
    </xf>
    <xf numFmtId="0" fontId="17" fillId="0" borderId="35" xfId="0" applyFont="1" applyFill="1" applyBorder="1" applyAlignment="1">
      <alignment horizontal="left" vertical="center" indent="1"/>
    </xf>
    <xf numFmtId="166" fontId="18" fillId="0" borderId="140" xfId="1" applyNumberFormat="1" applyFont="1" applyFill="1" applyBorder="1" applyAlignment="1" applyProtection="1">
      <alignment horizontal="right" vertical="center"/>
    </xf>
    <xf numFmtId="166" fontId="18" fillId="0" borderId="47" xfId="1" applyNumberFormat="1" applyFont="1" applyFill="1" applyBorder="1" applyAlignment="1" applyProtection="1">
      <alignment horizontal="right" vertical="center"/>
    </xf>
    <xf numFmtId="166" fontId="18" fillId="0" borderId="94" xfId="1" applyNumberFormat="1" applyFont="1" applyFill="1" applyBorder="1" applyAlignment="1" applyProtection="1">
      <alignment horizontal="right" vertical="center"/>
    </xf>
    <xf numFmtId="166" fontId="18" fillId="0" borderId="141" xfId="1" applyNumberFormat="1" applyFont="1" applyFill="1" applyBorder="1" applyAlignment="1" applyProtection="1">
      <alignment horizontal="right" vertical="center"/>
    </xf>
    <xf numFmtId="166" fontId="18" fillId="0" borderId="71" xfId="1" applyNumberFormat="1" applyFont="1" applyBorder="1" applyAlignment="1" applyProtection="1">
      <alignment horizontal="right" vertical="center"/>
    </xf>
    <xf numFmtId="166" fontId="17" fillId="0" borderId="71" xfId="0" applyNumberFormat="1" applyFont="1" applyBorder="1" applyAlignment="1" applyProtection="1">
      <alignment horizontal="right" vertical="center"/>
    </xf>
    <xf numFmtId="0" fontId="17" fillId="0" borderId="35" xfId="0" applyFont="1" applyFill="1" applyBorder="1" applyAlignment="1" applyProtection="1">
      <alignment horizontal="left" vertical="center" indent="1"/>
    </xf>
    <xf numFmtId="166" fontId="18" fillId="0" borderId="71" xfId="1" applyNumberFormat="1" applyFont="1" applyFill="1" applyBorder="1" applyAlignment="1" applyProtection="1">
      <alignment horizontal="right" vertical="center"/>
    </xf>
    <xf numFmtId="166" fontId="17" fillId="0" borderId="71" xfId="0" applyNumberFormat="1" applyFont="1" applyFill="1" applyBorder="1" applyAlignment="1" applyProtection="1">
      <alignment horizontal="right" vertical="center"/>
    </xf>
    <xf numFmtId="0" fontId="17" fillId="0" borderId="110" xfId="0" applyFont="1" applyFill="1" applyBorder="1" applyAlignment="1" applyProtection="1">
      <alignment horizontal="left" vertical="center" indent="1"/>
    </xf>
    <xf numFmtId="0" fontId="17" fillId="0" borderId="111" xfId="0" applyFont="1" applyFill="1" applyBorder="1" applyAlignment="1">
      <alignment horizontal="left" vertical="center" indent="1"/>
    </xf>
    <xf numFmtId="0" fontId="20" fillId="0" borderId="54" xfId="0" applyFont="1" applyFill="1" applyBorder="1" applyAlignment="1" applyProtection="1">
      <alignment horizontal="left" vertical="center" indent="1"/>
    </xf>
    <xf numFmtId="0" fontId="20" fillId="0" borderId="54" xfId="0" applyFont="1" applyFill="1" applyBorder="1" applyAlignment="1">
      <alignment horizontal="left" vertical="center" indent="1"/>
    </xf>
    <xf numFmtId="166" fontId="18" fillId="0" borderId="100" xfId="1" applyNumberFormat="1" applyFont="1" applyFill="1" applyBorder="1" applyAlignment="1" applyProtection="1">
      <alignment horizontal="right" vertical="center"/>
    </xf>
    <xf numFmtId="166" fontId="17" fillId="0" borderId="100" xfId="0" applyNumberFormat="1" applyFont="1" applyFill="1" applyBorder="1" applyAlignment="1" applyProtection="1">
      <alignment horizontal="right" vertical="center"/>
    </xf>
    <xf numFmtId="166" fontId="18" fillId="0" borderId="44" xfId="1" applyNumberFormat="1" applyFont="1" applyBorder="1" applyAlignment="1" applyProtection="1">
      <alignment horizontal="right" vertical="center"/>
    </xf>
    <xf numFmtId="166" fontId="0" fillId="0" borderId="44" xfId="0" applyNumberFormat="1" applyBorder="1" applyAlignment="1">
      <alignment horizontal="right" vertical="center"/>
    </xf>
    <xf numFmtId="166" fontId="18" fillId="0" borderId="108" xfId="1" applyNumberFormat="1" applyFont="1" applyBorder="1" applyAlignment="1" applyProtection="1">
      <alignment horizontal="right" vertical="center"/>
    </xf>
    <xf numFmtId="166" fontId="0" fillId="0" borderId="22" xfId="0" applyNumberFormat="1" applyBorder="1" applyAlignment="1">
      <alignment horizontal="right" vertical="center"/>
    </xf>
    <xf numFmtId="166" fontId="0" fillId="0" borderId="72" xfId="0" applyNumberFormat="1" applyBorder="1" applyAlignment="1">
      <alignment horizontal="right" vertical="center"/>
    </xf>
    <xf numFmtId="166" fontId="18" fillId="3" borderId="0" xfId="1" applyNumberFormat="1" applyFont="1" applyFill="1" applyBorder="1" applyAlignment="1" applyProtection="1">
      <alignment horizontal="right" vertical="center"/>
    </xf>
    <xf numFmtId="0" fontId="17" fillId="0" borderId="34" xfId="0" applyFont="1" applyBorder="1" applyAlignment="1" applyProtection="1">
      <alignment horizontal="left" vertical="center" indent="1"/>
    </xf>
    <xf numFmtId="0" fontId="17" fillId="0" borderId="35" xfId="0" applyFont="1" applyBorder="1" applyAlignment="1">
      <alignment horizontal="left" vertical="center" indent="1"/>
    </xf>
    <xf numFmtId="0" fontId="31" fillId="0" borderId="35" xfId="0" applyFont="1" applyFill="1" applyBorder="1" applyAlignment="1" applyProtection="1">
      <alignment horizontal="left" vertical="center" indent="1"/>
    </xf>
    <xf numFmtId="166" fontId="18" fillId="0" borderId="63" xfId="1" applyNumberFormat="1" applyFont="1" applyFill="1" applyBorder="1" applyAlignment="1" applyProtection="1">
      <alignment horizontal="right" vertical="center"/>
    </xf>
    <xf numFmtId="166" fontId="18" fillId="0" borderId="16" xfId="1" applyNumberFormat="1" applyFont="1" applyFill="1" applyBorder="1" applyAlignment="1" applyProtection="1">
      <alignment horizontal="right" vertical="center"/>
    </xf>
    <xf numFmtId="166" fontId="18" fillId="0" borderId="82" xfId="1" applyNumberFormat="1" applyFont="1" applyFill="1" applyBorder="1" applyAlignment="1" applyProtection="1">
      <alignment horizontal="right" vertical="center"/>
    </xf>
    <xf numFmtId="166" fontId="18" fillId="0" borderId="22" xfId="1" applyNumberFormat="1" applyFont="1" applyBorder="1" applyAlignment="1" applyProtection="1">
      <alignment horizontal="right" vertical="center"/>
    </xf>
    <xf numFmtId="166" fontId="18" fillId="0" borderId="69" xfId="1" applyNumberFormat="1" applyFont="1" applyBorder="1" applyAlignment="1" applyProtection="1">
      <alignment horizontal="right" vertical="center"/>
    </xf>
    <xf numFmtId="169" fontId="18" fillId="3" borderId="44" xfId="1" applyNumberFormat="1" applyFont="1" applyFill="1" applyBorder="1" applyAlignment="1" applyProtection="1">
      <alignment horizontal="right" vertical="center"/>
    </xf>
    <xf numFmtId="169" fontId="17" fillId="3" borderId="44" xfId="0" applyNumberFormat="1" applyFont="1" applyFill="1" applyBorder="1" applyAlignment="1" applyProtection="1">
      <alignment horizontal="right" vertical="center"/>
    </xf>
    <xf numFmtId="169" fontId="18" fillId="0" borderId="21" xfId="1" applyNumberFormat="1" applyFont="1" applyBorder="1" applyAlignment="1" applyProtection="1">
      <alignment horizontal="right" vertical="center"/>
    </xf>
    <xf numFmtId="169" fontId="17" fillId="0" borderId="13" xfId="0" applyNumberFormat="1" applyFont="1" applyBorder="1" applyAlignment="1">
      <alignment horizontal="right" vertical="center"/>
    </xf>
    <xf numFmtId="169" fontId="17" fillId="0" borderId="66" xfId="0" applyNumberFormat="1" applyFont="1" applyBorder="1" applyAlignment="1">
      <alignment horizontal="right" vertical="center"/>
    </xf>
    <xf numFmtId="166" fontId="18" fillId="0" borderId="21" xfId="1" applyNumberFormat="1" applyFont="1" applyBorder="1" applyAlignment="1" applyProtection="1">
      <alignment horizontal="right" vertical="center"/>
    </xf>
    <xf numFmtId="166" fontId="18" fillId="0" borderId="13" xfId="1" applyNumberFormat="1" applyFont="1" applyBorder="1" applyAlignment="1" applyProtection="1">
      <alignment horizontal="right" vertical="center"/>
    </xf>
    <xf numFmtId="166" fontId="18" fillId="0" borderId="32" xfId="1" applyNumberFormat="1" applyFont="1" applyBorder="1" applyAlignment="1" applyProtection="1">
      <alignment horizontal="right" vertical="center"/>
    </xf>
    <xf numFmtId="166" fontId="18" fillId="0" borderId="63" xfId="1" applyNumberFormat="1" applyFont="1" applyBorder="1" applyAlignment="1" applyProtection="1">
      <alignment horizontal="right" vertical="center"/>
    </xf>
    <xf numFmtId="166" fontId="18" fillId="0" borderId="16" xfId="1" applyNumberFormat="1" applyFont="1" applyBorder="1" applyAlignment="1" applyProtection="1">
      <alignment horizontal="right" vertical="center"/>
    </xf>
    <xf numFmtId="166" fontId="18" fillId="0" borderId="49" xfId="1" applyNumberFormat="1" applyFont="1" applyBorder="1" applyAlignment="1" applyProtection="1">
      <alignment horizontal="right" vertical="center"/>
    </xf>
    <xf numFmtId="166" fontId="18" fillId="0" borderId="120" xfId="1" applyNumberFormat="1" applyFont="1" applyBorder="1" applyAlignment="1" applyProtection="1">
      <alignment horizontal="right" vertical="center"/>
    </xf>
    <xf numFmtId="166" fontId="21" fillId="0" borderId="44" xfId="1" applyNumberFormat="1" applyFont="1" applyBorder="1" applyAlignment="1" applyProtection="1">
      <alignment horizontal="right" vertical="center"/>
    </xf>
    <xf numFmtId="166" fontId="18" fillId="0" borderId="70" xfId="1" applyNumberFormat="1" applyFont="1" applyBorder="1" applyAlignment="1" applyProtection="1">
      <alignment horizontal="right" vertical="center"/>
    </xf>
    <xf numFmtId="0" fontId="18" fillId="3" borderId="0" xfId="0" applyFont="1" applyFill="1" applyAlignment="1">
      <alignment vertical="center" wrapText="1"/>
    </xf>
    <xf numFmtId="166" fontId="18" fillId="0" borderId="109" xfId="1" applyNumberFormat="1" applyFont="1" applyFill="1" applyBorder="1" applyAlignment="1" applyProtection="1">
      <alignment horizontal="right" vertical="center"/>
    </xf>
    <xf numFmtId="166" fontId="18" fillId="0" borderId="86" xfId="1" applyNumberFormat="1" applyFont="1" applyFill="1" applyBorder="1" applyAlignment="1" applyProtection="1">
      <alignment horizontal="right" vertical="center"/>
    </xf>
    <xf numFmtId="0" fontId="18" fillId="3" borderId="15" xfId="0" applyFont="1" applyFill="1" applyBorder="1" applyAlignment="1">
      <alignment horizontal="left" wrapText="1"/>
    </xf>
    <xf numFmtId="0" fontId="18" fillId="3" borderId="15" xfId="0" applyFont="1" applyFill="1" applyBorder="1" applyAlignment="1">
      <alignment wrapText="1"/>
    </xf>
    <xf numFmtId="0" fontId="18" fillId="3" borderId="0" xfId="0" applyFont="1" applyFill="1" applyBorder="1" applyAlignment="1">
      <alignment wrapText="1"/>
    </xf>
    <xf numFmtId="166" fontId="18" fillId="0" borderId="89" xfId="1" applyNumberFormat="1" applyFont="1" applyFill="1" applyBorder="1" applyAlignment="1" applyProtection="1">
      <alignment horizontal="right" vertical="center"/>
    </xf>
    <xf numFmtId="166" fontId="17" fillId="0" borderId="89" xfId="0" applyNumberFormat="1" applyFont="1" applyFill="1" applyBorder="1" applyAlignment="1" applyProtection="1">
      <alignment horizontal="right" vertical="center"/>
    </xf>
    <xf numFmtId="0" fontId="18" fillId="3" borderId="15" xfId="0" applyFont="1" applyFill="1" applyBorder="1" applyAlignment="1" applyProtection="1"/>
    <xf numFmtId="0" fontId="18" fillId="3" borderId="15" xfId="0" applyFont="1" applyFill="1" applyBorder="1" applyAlignment="1"/>
    <xf numFmtId="0" fontId="18" fillId="3" borderId="0" xfId="0" applyFont="1" applyFill="1" applyAlignment="1"/>
    <xf numFmtId="166" fontId="18" fillId="0" borderId="82" xfId="1" applyNumberFormat="1" applyFont="1" applyBorder="1" applyAlignment="1" applyProtection="1">
      <alignment horizontal="right" vertical="center"/>
    </xf>
    <xf numFmtId="0" fontId="18" fillId="0" borderId="29" xfId="0" applyFont="1" applyBorder="1" applyAlignment="1" applyProtection="1">
      <alignment vertical="center"/>
    </xf>
    <xf numFmtId="0" fontId="17" fillId="0" borderId="29" xfId="0" applyFont="1" applyBorder="1" applyAlignment="1">
      <alignment vertical="center"/>
    </xf>
    <xf numFmtId="0" fontId="17" fillId="4" borderId="31" xfId="0" applyFont="1" applyFill="1" applyBorder="1" applyAlignment="1" applyProtection="1">
      <alignment horizontal="left" vertical="center"/>
      <protection locked="0"/>
    </xf>
    <xf numFmtId="0" fontId="17" fillId="0" borderId="22" xfId="0" applyFont="1" applyBorder="1" applyAlignment="1" applyProtection="1">
      <alignment horizontal="left" vertical="center"/>
      <protection locked="0"/>
    </xf>
    <xf numFmtId="0" fontId="17" fillId="0" borderId="69" xfId="0" applyFont="1" applyBorder="1" applyAlignment="1" applyProtection="1">
      <alignment horizontal="left" vertical="center"/>
      <protection locked="0"/>
    </xf>
    <xf numFmtId="166" fontId="18" fillId="0" borderId="93" xfId="1" applyNumberFormat="1" applyFont="1" applyFill="1" applyBorder="1" applyAlignment="1" applyProtection="1">
      <alignment horizontal="right" vertical="center"/>
    </xf>
    <xf numFmtId="166" fontId="18" fillId="0" borderId="107" xfId="1" applyNumberFormat="1" applyFont="1" applyFill="1" applyBorder="1" applyAlignment="1" applyProtection="1">
      <alignment horizontal="right" vertical="center"/>
    </xf>
    <xf numFmtId="166" fontId="18" fillId="0" borderId="83" xfId="1" applyNumberFormat="1" applyFont="1" applyFill="1" applyBorder="1" applyAlignment="1" applyProtection="1">
      <alignment horizontal="right" vertical="center"/>
    </xf>
    <xf numFmtId="166" fontId="18" fillId="0" borderId="53" xfId="1" applyNumberFormat="1" applyFont="1" applyFill="1" applyBorder="1" applyAlignment="1" applyProtection="1">
      <alignment horizontal="right" vertical="center"/>
    </xf>
    <xf numFmtId="166" fontId="18" fillId="0" borderId="84" xfId="1" applyNumberFormat="1" applyFont="1" applyFill="1" applyBorder="1" applyAlignment="1" applyProtection="1">
      <alignment horizontal="right" vertical="center"/>
    </xf>
    <xf numFmtId="166" fontId="18" fillId="0" borderId="92" xfId="1" applyNumberFormat="1" applyFont="1" applyFill="1" applyBorder="1" applyAlignment="1" applyProtection="1">
      <alignment horizontal="right" vertical="center"/>
    </xf>
    <xf numFmtId="166" fontId="18" fillId="0" borderId="70" xfId="1" applyNumberFormat="1" applyFont="1" applyFill="1" applyBorder="1" applyAlignment="1" applyProtection="1">
      <alignment horizontal="right" vertical="center"/>
    </xf>
    <xf numFmtId="167" fontId="15" fillId="0" borderId="60" xfId="0" applyNumberFormat="1" applyFont="1" applyBorder="1" applyAlignment="1" applyProtection="1">
      <alignment vertical="center"/>
    </xf>
    <xf numFmtId="167" fontId="15" fillId="0" borderId="18" xfId="0" applyNumberFormat="1" applyFont="1" applyBorder="1" applyAlignment="1" applyProtection="1">
      <alignment vertical="center"/>
    </xf>
    <xf numFmtId="166" fontId="18" fillId="0" borderId="63" xfId="1" applyNumberFormat="1" applyFont="1" applyBorder="1" applyAlignment="1" applyProtection="1">
      <alignment vertical="center"/>
    </xf>
    <xf numFmtId="166" fontId="0" fillId="0" borderId="16" xfId="0" applyNumberFormat="1" applyBorder="1" applyAlignment="1" applyProtection="1">
      <alignment vertical="center"/>
    </xf>
    <xf numFmtId="166" fontId="0" fillId="0" borderId="64" xfId="0" applyNumberFormat="1" applyBorder="1" applyAlignment="1" applyProtection="1">
      <alignment vertical="center"/>
    </xf>
    <xf numFmtId="166" fontId="0" fillId="0" borderId="16" xfId="0" applyNumberFormat="1" applyBorder="1" applyAlignment="1" applyProtection="1">
      <alignment horizontal="right" vertical="center"/>
    </xf>
    <xf numFmtId="0" fontId="17" fillId="0" borderId="35" xfId="0" applyFont="1" applyBorder="1" applyAlignment="1" applyProtection="1">
      <alignment horizontal="left" vertical="center" indent="1"/>
    </xf>
    <xf numFmtId="166" fontId="17" fillId="0" borderId="16" xfId="0" applyNumberFormat="1" applyFont="1" applyFill="1" applyBorder="1" applyAlignment="1">
      <alignment horizontal="right" vertical="center"/>
    </xf>
    <xf numFmtId="166" fontId="17" fillId="0" borderId="64" xfId="0" applyNumberFormat="1" applyFont="1" applyFill="1" applyBorder="1" applyAlignment="1">
      <alignment horizontal="right" vertical="center"/>
    </xf>
    <xf numFmtId="166" fontId="18" fillId="0" borderId="83" xfId="0" applyNumberFormat="1" applyFont="1" applyFill="1" applyBorder="1" applyAlignment="1">
      <alignment vertical="center"/>
    </xf>
    <xf numFmtId="166" fontId="18" fillId="0" borderId="53" xfId="0" applyNumberFormat="1" applyFont="1" applyFill="1" applyBorder="1" applyAlignment="1">
      <alignment vertical="center"/>
    </xf>
    <xf numFmtId="166" fontId="18" fillId="0" borderId="84" xfId="0" applyNumberFormat="1" applyFont="1" applyFill="1" applyBorder="1" applyAlignment="1">
      <alignment vertical="center"/>
    </xf>
    <xf numFmtId="0" fontId="17" fillId="8" borderId="34" xfId="0" applyFont="1" applyFill="1" applyBorder="1" applyAlignment="1" applyProtection="1">
      <alignment horizontal="left" vertical="center" indent="1"/>
    </xf>
    <xf numFmtId="0" fontId="17" fillId="8" borderId="35" xfId="0" applyFont="1" applyFill="1" applyBorder="1" applyAlignment="1" applyProtection="1">
      <alignment horizontal="left" vertical="center" indent="1"/>
    </xf>
    <xf numFmtId="0" fontId="46" fillId="0" borderId="11" xfId="0" applyFont="1" applyFill="1" applyBorder="1" applyAlignment="1" applyProtection="1">
      <alignment horizontal="center"/>
    </xf>
    <xf numFmtId="0" fontId="47" fillId="0" borderId="11" xfId="0" applyFont="1" applyFill="1" applyBorder="1" applyAlignment="1">
      <alignment horizontal="center" wrapText="1"/>
    </xf>
    <xf numFmtId="0" fontId="41" fillId="8" borderId="104" xfId="0" applyFont="1" applyFill="1" applyBorder="1" applyAlignment="1" applyProtection="1">
      <alignment horizontal="right" vertical="center" wrapText="1"/>
    </xf>
    <xf numFmtId="0" fontId="0" fillId="0" borderId="105" xfId="0" applyBorder="1" applyAlignment="1">
      <alignment horizontal="right" vertical="center" wrapText="1"/>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38" fillId="8" borderId="9" xfId="0" applyFont="1" applyFill="1" applyBorder="1" applyAlignment="1" applyProtection="1">
      <alignment horizontal="center" vertical="center" wrapText="1"/>
    </xf>
    <xf numFmtId="0" fontId="45" fillId="8" borderId="10" xfId="0" applyFont="1" applyFill="1" applyBorder="1" applyAlignment="1" applyProtection="1">
      <alignment horizontal="center" vertical="center" wrapText="1"/>
    </xf>
    <xf numFmtId="0" fontId="45" fillId="8" borderId="26" xfId="0" applyFont="1" applyFill="1" applyBorder="1" applyAlignment="1" applyProtection="1">
      <alignment horizontal="center" vertical="center" wrapText="1"/>
    </xf>
    <xf numFmtId="0" fontId="45" fillId="8" borderId="14" xfId="0" applyFont="1" applyFill="1" applyBorder="1" applyAlignment="1" applyProtection="1">
      <alignment horizontal="center" vertical="center" wrapText="1"/>
    </xf>
    <xf numFmtId="0" fontId="45" fillId="8" borderId="11" xfId="0" applyFont="1" applyFill="1" applyBorder="1" applyAlignment="1" applyProtection="1">
      <alignment horizontal="center" vertical="center" wrapText="1"/>
    </xf>
    <xf numFmtId="0" fontId="45" fillId="8" borderId="27" xfId="0" applyFont="1" applyFill="1" applyBorder="1" applyAlignment="1" applyProtection="1">
      <alignment horizontal="center" vertical="center" wrapText="1"/>
    </xf>
    <xf numFmtId="0" fontId="18" fillId="0" borderId="0" xfId="0" applyFont="1" applyFill="1" applyBorder="1" applyAlignment="1">
      <alignment horizontal="center"/>
    </xf>
    <xf numFmtId="0" fontId="17" fillId="4" borderId="61" xfId="0" applyFont="1" applyFill="1" applyBorder="1" applyAlignment="1" applyProtection="1">
      <alignment vertical="center"/>
      <protection locked="0"/>
    </xf>
    <xf numFmtId="0" fontId="31" fillId="4" borderId="60" xfId="0" applyFont="1" applyFill="1" applyBorder="1" applyAlignment="1" applyProtection="1">
      <alignment vertical="center"/>
      <protection locked="0"/>
    </xf>
    <xf numFmtId="0" fontId="31" fillId="4" borderId="18" xfId="0" applyFont="1" applyFill="1" applyBorder="1" applyAlignment="1" applyProtection="1">
      <alignment vertical="center"/>
      <protection locked="0"/>
    </xf>
    <xf numFmtId="14" fontId="17" fillId="4" borderId="61" xfId="0" applyNumberFormat="1" applyFont="1" applyFill="1" applyBorder="1" applyAlignment="1" applyProtection="1">
      <alignment horizontal="center" vertical="center"/>
      <protection locked="0"/>
    </xf>
    <xf numFmtId="0" fontId="31" fillId="4" borderId="60" xfId="0" applyFont="1" applyFill="1" applyBorder="1" applyAlignment="1" applyProtection="1">
      <alignment horizontal="center" vertical="center"/>
      <protection locked="0"/>
    </xf>
    <xf numFmtId="0" fontId="31" fillId="4" borderId="18" xfId="0" applyFont="1" applyFill="1" applyBorder="1" applyAlignment="1" applyProtection="1">
      <alignment horizontal="center" vertical="center"/>
      <protection locked="0"/>
    </xf>
    <xf numFmtId="0" fontId="17" fillId="4" borderId="101" xfId="0" applyFont="1" applyFill="1" applyBorder="1" applyAlignment="1" applyProtection="1">
      <alignment horizontal="center" vertical="center"/>
      <protection locked="0"/>
    </xf>
    <xf numFmtId="0" fontId="17" fillId="4" borderId="102" xfId="0" applyFont="1" applyFill="1" applyBorder="1" applyAlignment="1" applyProtection="1">
      <alignment horizontal="center" vertical="center"/>
      <protection locked="0"/>
    </xf>
    <xf numFmtId="0" fontId="17" fillId="4" borderId="103" xfId="0" applyFont="1" applyFill="1" applyBorder="1" applyAlignment="1" applyProtection="1">
      <alignment horizontal="center" vertical="center"/>
      <protection locked="0"/>
    </xf>
    <xf numFmtId="0" fontId="17" fillId="4" borderId="61"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protection locked="0"/>
    </xf>
    <xf numFmtId="0" fontId="17" fillId="4" borderId="60" xfId="0" applyFont="1" applyFill="1" applyBorder="1" applyAlignment="1" applyProtection="1">
      <alignment horizontal="center" vertical="center"/>
      <protection locked="0"/>
    </xf>
    <xf numFmtId="0" fontId="44" fillId="0" borderId="11" xfId="0" applyFont="1" applyBorder="1" applyAlignment="1" applyProtection="1">
      <alignment horizontal="center" vertical="center"/>
    </xf>
    <xf numFmtId="0" fontId="0" fillId="0" borderId="11" xfId="0" applyBorder="1" applyAlignment="1">
      <alignment horizontal="center" vertical="center"/>
    </xf>
    <xf numFmtId="166" fontId="21" fillId="0" borderId="16" xfId="1" applyNumberFormat="1" applyFont="1" applyBorder="1" applyAlignment="1" applyProtection="1">
      <alignment vertical="center"/>
    </xf>
    <xf numFmtId="166" fontId="21" fillId="0" borderId="49" xfId="1" applyNumberFormat="1" applyFont="1" applyBorder="1" applyAlignment="1" applyProtection="1">
      <alignment vertical="center"/>
    </xf>
    <xf numFmtId="168" fontId="17" fillId="0" borderId="25" xfId="0" applyNumberFormat="1" applyFont="1" applyBorder="1" applyAlignment="1" applyProtection="1">
      <alignment horizontal="center" vertical="center"/>
    </xf>
    <xf numFmtId="168" fontId="17" fillId="0" borderId="0" xfId="0" applyNumberFormat="1" applyFont="1" applyBorder="1" applyAlignment="1" applyProtection="1">
      <alignment horizontal="center" vertical="center"/>
    </xf>
    <xf numFmtId="0" fontId="19" fillId="0" borderId="25" xfId="0" applyFont="1" applyBorder="1" applyAlignment="1" applyProtection="1">
      <alignment horizontal="center" vertical="center"/>
    </xf>
    <xf numFmtId="0" fontId="43" fillId="0" borderId="0" xfId="0" applyFont="1" applyBorder="1" applyAlignment="1" applyProtection="1">
      <alignment horizontal="center" vertical="center"/>
    </xf>
    <xf numFmtId="166" fontId="18" fillId="0" borderId="0" xfId="1" applyNumberFormat="1" applyFont="1" applyBorder="1" applyAlignment="1" applyProtection="1">
      <alignment vertical="center"/>
    </xf>
    <xf numFmtId="166" fontId="21" fillId="0" borderId="0" xfId="1" applyNumberFormat="1" applyFont="1" applyBorder="1" applyAlignment="1" applyProtection="1">
      <alignment vertical="center"/>
    </xf>
    <xf numFmtId="0" fontId="19" fillId="0" borderId="0" xfId="0" applyFont="1" applyBorder="1" applyAlignment="1" applyProtection="1">
      <alignment horizontal="center" vertical="center"/>
    </xf>
    <xf numFmtId="0" fontId="43" fillId="0" borderId="0" xfId="0" applyFont="1" applyBorder="1" applyAlignment="1">
      <alignment horizontal="center" vertical="center"/>
    </xf>
    <xf numFmtId="0" fontId="0" fillId="0" borderId="0" xfId="0" applyBorder="1" applyAlignment="1">
      <alignment vertical="center"/>
    </xf>
    <xf numFmtId="0" fontId="11" fillId="0" borderId="0" xfId="0" applyFont="1" applyFill="1" applyBorder="1" applyAlignment="1">
      <alignment horizontal="center" vertical="center" wrapText="1"/>
    </xf>
    <xf numFmtId="168" fontId="17" fillId="0" borderId="25" xfId="0" applyNumberFormat="1" applyFont="1" applyFill="1" applyBorder="1" applyAlignment="1" applyProtection="1">
      <alignment horizontal="center" vertical="center"/>
    </xf>
    <xf numFmtId="168" fontId="17" fillId="0" borderId="0" xfId="0" applyNumberFormat="1" applyFont="1" applyFill="1" applyBorder="1" applyAlignment="1" applyProtection="1">
      <alignment horizontal="center" vertical="center"/>
    </xf>
    <xf numFmtId="0" fontId="18" fillId="0" borderId="0" xfId="0" applyFont="1" applyBorder="1" applyAlignment="1" applyProtection="1">
      <alignment horizontal="left" vertical="center" indent="1"/>
    </xf>
    <xf numFmtId="0" fontId="31" fillId="0" borderId="0" xfId="0" applyFont="1" applyBorder="1" applyAlignment="1">
      <alignment horizontal="left" vertical="center" indent="1"/>
    </xf>
    <xf numFmtId="0" fontId="18" fillId="0" borderId="43" xfId="0" applyFont="1" applyBorder="1" applyAlignment="1" applyProtection="1">
      <alignment horizontal="left" vertical="center" indent="1"/>
    </xf>
    <xf numFmtId="0" fontId="31" fillId="0" borderId="43" xfId="0" applyFont="1" applyBorder="1" applyAlignment="1">
      <alignment horizontal="left" vertical="center" indent="1"/>
    </xf>
    <xf numFmtId="0" fontId="19" fillId="3" borderId="0" xfId="0" applyFont="1" applyFill="1" applyBorder="1" applyAlignment="1" applyProtection="1">
      <alignment vertical="center"/>
    </xf>
    <xf numFmtId="0" fontId="0" fillId="0" borderId="0" xfId="0" applyAlignment="1">
      <alignment vertical="center"/>
    </xf>
    <xf numFmtId="166" fontId="18" fillId="0" borderId="90" xfId="1" applyNumberFormat="1" applyFont="1" applyBorder="1" applyAlignment="1" applyProtection="1">
      <alignment horizontal="right" vertical="center"/>
    </xf>
    <xf numFmtId="166" fontId="18" fillId="0" borderId="91" xfId="1" applyNumberFormat="1" applyFont="1" applyBorder="1" applyAlignment="1" applyProtection="1">
      <alignment horizontal="right" vertical="center"/>
    </xf>
    <xf numFmtId="166" fontId="18" fillId="0" borderId="49" xfId="1" applyNumberFormat="1" applyFont="1" applyFill="1" applyBorder="1" applyAlignment="1" applyProtection="1">
      <alignment horizontal="right" vertical="center"/>
    </xf>
    <xf numFmtId="169" fontId="18" fillId="0" borderId="17" xfId="1" applyNumberFormat="1" applyFont="1" applyBorder="1" applyAlignment="1" applyProtection="1">
      <alignment horizontal="right" vertical="center"/>
    </xf>
    <xf numFmtId="169" fontId="21" fillId="0" borderId="17" xfId="1" applyNumberFormat="1" applyFont="1" applyBorder="1" applyAlignment="1" applyProtection="1">
      <alignment horizontal="right" vertical="center"/>
    </xf>
    <xf numFmtId="169" fontId="0" fillId="0" borderId="17" xfId="0" applyNumberFormat="1" applyFont="1" applyBorder="1" applyAlignment="1" applyProtection="1">
      <alignment horizontal="right" vertical="center"/>
    </xf>
    <xf numFmtId="166" fontId="18" fillId="0" borderId="64" xfId="1" applyNumberFormat="1" applyFont="1" applyFill="1" applyBorder="1" applyAlignment="1" applyProtection="1">
      <alignment horizontal="right" vertical="center"/>
    </xf>
    <xf numFmtId="166" fontId="18" fillId="0" borderId="97" xfId="1" applyNumberFormat="1" applyFont="1" applyFill="1" applyBorder="1" applyAlignment="1" applyProtection="1">
      <alignment horizontal="right" vertical="center"/>
    </xf>
    <xf numFmtId="166" fontId="18" fillId="0" borderId="13" xfId="1" applyNumberFormat="1" applyFont="1" applyFill="1" applyBorder="1" applyAlignment="1" applyProtection="1">
      <alignment horizontal="right" vertical="center"/>
    </xf>
    <xf numFmtId="166" fontId="18" fillId="0" borderId="98" xfId="1" applyNumberFormat="1" applyFont="1" applyFill="1" applyBorder="1" applyAlignment="1" applyProtection="1">
      <alignment horizontal="right" vertical="center"/>
    </xf>
    <xf numFmtId="0" fontId="17" fillId="0" borderId="34" xfId="0" applyFont="1" applyBorder="1" applyAlignment="1" applyProtection="1">
      <alignment horizontal="left" vertical="center" wrapText="1" indent="1"/>
    </xf>
    <xf numFmtId="0" fontId="17" fillId="0" borderId="35" xfId="0" applyFont="1" applyBorder="1" applyAlignment="1">
      <alignment horizontal="left" vertical="center" wrapText="1" indent="1"/>
    </xf>
    <xf numFmtId="166" fontId="18" fillId="0" borderId="16" xfId="1" applyNumberFormat="1" applyFont="1" applyFill="1" applyBorder="1" applyAlignment="1" applyProtection="1">
      <alignment horizontal="right" vertical="center" wrapText="1"/>
    </xf>
    <xf numFmtId="0" fontId="17" fillId="0" borderId="90" xfId="0" applyFont="1" applyBorder="1" applyAlignment="1">
      <alignment horizontal="left" vertical="center" indent="1"/>
    </xf>
    <xf numFmtId="0" fontId="17" fillId="0" borderId="121" xfId="0" applyFont="1" applyBorder="1" applyAlignment="1">
      <alignment horizontal="left" vertical="center" indent="1"/>
    </xf>
    <xf numFmtId="0" fontId="32" fillId="6" borderId="85" xfId="0" applyFont="1" applyFill="1" applyBorder="1" applyAlignment="1" applyProtection="1">
      <alignment horizontal="center" vertical="center" wrapText="1"/>
    </xf>
    <xf numFmtId="0" fontId="32" fillId="6" borderId="23" xfId="0" applyFont="1" applyFill="1" applyBorder="1" applyAlignment="1" applyProtection="1">
      <alignment horizontal="center" vertical="center" wrapText="1"/>
    </xf>
    <xf numFmtId="0" fontId="32" fillId="6" borderId="86" xfId="0" applyFont="1" applyFill="1" applyBorder="1" applyAlignment="1" applyProtection="1">
      <alignment horizontal="center" vertical="center" wrapText="1"/>
    </xf>
    <xf numFmtId="0" fontId="32" fillId="6" borderId="87" xfId="0" applyFont="1" applyFill="1" applyBorder="1" applyAlignment="1" applyProtection="1">
      <alignment horizontal="center" vertical="center" wrapText="1"/>
    </xf>
    <xf numFmtId="0" fontId="32" fillId="6" borderId="44" xfId="0" applyFont="1" applyFill="1" applyBorder="1" applyAlignment="1" applyProtection="1">
      <alignment horizontal="center" vertical="center" wrapText="1"/>
    </xf>
    <xf numFmtId="0" fontId="32" fillId="6" borderId="88" xfId="0" applyFont="1" applyFill="1" applyBorder="1" applyAlignment="1" applyProtection="1">
      <alignment horizontal="center" vertical="center" wrapText="1"/>
    </xf>
    <xf numFmtId="166" fontId="18" fillId="0" borderId="90" xfId="0" applyNumberFormat="1" applyFont="1" applyFill="1" applyBorder="1" applyAlignment="1">
      <alignment vertical="center"/>
    </xf>
    <xf numFmtId="166" fontId="18" fillId="0" borderId="22" xfId="0" applyNumberFormat="1" applyFont="1" applyFill="1" applyBorder="1" applyAlignment="1">
      <alignment vertical="center"/>
    </xf>
    <xf numFmtId="166" fontId="18" fillId="0" borderId="72" xfId="0" applyNumberFormat="1" applyFont="1" applyFill="1" applyBorder="1" applyAlignment="1">
      <alignment vertical="center"/>
    </xf>
    <xf numFmtId="166" fontId="18" fillId="0" borderId="106" xfId="1" applyNumberFormat="1" applyFont="1" applyFill="1" applyBorder="1" applyAlignment="1" applyProtection="1">
      <alignment horizontal="right" vertical="center"/>
    </xf>
    <xf numFmtId="166" fontId="17" fillId="0" borderId="106" xfId="0" applyNumberFormat="1" applyFont="1" applyFill="1" applyBorder="1" applyAlignment="1">
      <alignment horizontal="right" vertical="center"/>
    </xf>
    <xf numFmtId="0" fontId="17" fillId="0" borderId="54" xfId="0" applyFont="1" applyBorder="1" applyAlignment="1" applyProtection="1">
      <alignment horizontal="left" vertical="center" indent="1"/>
    </xf>
    <xf numFmtId="166" fontId="18" fillId="0" borderId="91" xfId="0" applyNumberFormat="1" applyFont="1" applyFill="1" applyBorder="1" applyAlignment="1">
      <alignment vertical="center"/>
    </xf>
    <xf numFmtId="0" fontId="17" fillId="0" borderId="95" xfId="0" applyFont="1" applyFill="1" applyBorder="1" applyAlignment="1" applyProtection="1">
      <alignment horizontal="left" vertical="center" indent="1"/>
    </xf>
    <xf numFmtId="0" fontId="17" fillId="0" borderId="96" xfId="0" applyFont="1" applyFill="1" applyBorder="1" applyAlignment="1" applyProtection="1">
      <alignment horizontal="left" vertical="center" indent="1"/>
    </xf>
    <xf numFmtId="0" fontId="18" fillId="3" borderId="0" xfId="0" applyFont="1" applyFill="1" applyBorder="1" applyAlignment="1" applyProtection="1">
      <alignment horizontal="center" vertical="center"/>
    </xf>
    <xf numFmtId="0" fontId="17" fillId="0" borderId="0" xfId="0" applyFont="1" applyAlignment="1" applyProtection="1">
      <alignment horizontal="center" vertical="center"/>
    </xf>
    <xf numFmtId="166" fontId="0" fillId="0" borderId="71" xfId="0" applyNumberFormat="1" applyFill="1" applyBorder="1" applyAlignment="1" applyProtection="1">
      <alignment horizontal="right" vertical="center"/>
    </xf>
    <xf numFmtId="166" fontId="17" fillId="0" borderId="16" xfId="0" applyNumberFormat="1" applyFont="1" applyBorder="1" applyAlignment="1" applyProtection="1">
      <alignment horizontal="right" vertical="center"/>
    </xf>
    <xf numFmtId="166" fontId="17" fillId="0" borderId="64" xfId="0" applyNumberFormat="1" applyFont="1" applyBorder="1" applyAlignment="1" applyProtection="1">
      <alignment horizontal="right" vertical="center"/>
    </xf>
    <xf numFmtId="166" fontId="18" fillId="0" borderId="93" xfId="1" applyNumberFormat="1" applyFont="1" applyFill="1" applyBorder="1" applyAlignment="1" applyProtection="1">
      <alignment horizontal="right" vertical="center" wrapText="1"/>
    </xf>
    <xf numFmtId="166" fontId="18" fillId="0" borderId="47" xfId="1" applyNumberFormat="1" applyFont="1" applyFill="1" applyBorder="1" applyAlignment="1" applyProtection="1">
      <alignment horizontal="right" vertical="center" wrapText="1"/>
    </xf>
    <xf numFmtId="166" fontId="18" fillId="0" borderId="94" xfId="1" applyNumberFormat="1" applyFont="1" applyFill="1" applyBorder="1" applyAlignment="1" applyProtection="1">
      <alignment horizontal="right" vertical="center" wrapText="1"/>
    </xf>
    <xf numFmtId="166" fontId="21" fillId="0" borderId="16" xfId="1" applyNumberFormat="1" applyFont="1" applyBorder="1" applyAlignment="1" applyProtection="1">
      <alignment horizontal="right" vertical="center"/>
    </xf>
    <xf numFmtId="166" fontId="21" fillId="0" borderId="49" xfId="1" applyNumberFormat="1" applyFont="1" applyBorder="1" applyAlignment="1" applyProtection="1">
      <alignment horizontal="right" vertical="center"/>
    </xf>
    <xf numFmtId="0" fontId="31" fillId="0" borderId="0" xfId="0" applyFont="1" applyAlignment="1">
      <alignment horizontal="center" vertical="center"/>
    </xf>
    <xf numFmtId="169" fontId="18" fillId="0" borderId="16" xfId="1" applyNumberFormat="1" applyFont="1" applyFill="1" applyBorder="1" applyAlignment="1" applyProtection="1">
      <alignment horizontal="right" vertical="center"/>
    </xf>
    <xf numFmtId="169" fontId="17" fillId="0" borderId="16" xfId="0" applyNumberFormat="1" applyFont="1" applyFill="1" applyBorder="1" applyAlignment="1" applyProtection="1">
      <alignment horizontal="right" vertical="center"/>
    </xf>
    <xf numFmtId="169" fontId="17" fillId="0" borderId="64" xfId="0" applyNumberFormat="1" applyFont="1" applyFill="1" applyBorder="1" applyAlignment="1" applyProtection="1">
      <alignment horizontal="right" vertical="center"/>
    </xf>
    <xf numFmtId="0" fontId="2" fillId="0" borderId="34" xfId="0" applyFont="1" applyBorder="1" applyAlignment="1" applyProtection="1">
      <alignment horizontal="left" vertical="center" indent="1"/>
    </xf>
    <xf numFmtId="0" fontId="2" fillId="0" borderId="35" xfId="0" applyFont="1" applyBorder="1" applyAlignment="1">
      <alignment horizontal="left" vertical="center" indent="1"/>
    </xf>
    <xf numFmtId="0" fontId="17" fillId="0" borderId="54" xfId="0" applyFont="1" applyFill="1" applyBorder="1" applyAlignment="1" applyProtection="1">
      <alignment horizontal="center" vertical="center"/>
    </xf>
    <xf numFmtId="0" fontId="17" fillId="0" borderId="34" xfId="0" applyFont="1" applyFill="1" applyBorder="1" applyAlignment="1" applyProtection="1">
      <alignment horizontal="center" vertical="center"/>
    </xf>
    <xf numFmtId="0" fontId="17" fillId="0" borderId="35" xfId="0" applyFont="1" applyFill="1" applyBorder="1" applyAlignment="1" applyProtection="1">
      <alignment horizontal="center" vertical="center"/>
    </xf>
    <xf numFmtId="166" fontId="18" fillId="6" borderId="127" xfId="1" applyNumberFormat="1" applyFont="1" applyFill="1" applyBorder="1" applyAlignment="1" applyProtection="1">
      <alignment horizontal="right" vertical="center"/>
    </xf>
    <xf numFmtId="166" fontId="17" fillId="6" borderId="128" xfId="0" applyNumberFormat="1" applyFont="1" applyFill="1" applyBorder="1" applyAlignment="1">
      <alignment horizontal="right" vertical="center"/>
    </xf>
    <xf numFmtId="166" fontId="18" fillId="0" borderId="81" xfId="1" applyNumberFormat="1" applyFont="1" applyFill="1" applyBorder="1" applyAlignment="1" applyProtection="1">
      <alignment horizontal="right" vertical="center"/>
    </xf>
    <xf numFmtId="166" fontId="18" fillId="0" borderId="122" xfId="1" applyNumberFormat="1" applyFont="1" applyBorder="1" applyAlignment="1" applyProtection="1">
      <alignment horizontal="right" vertical="center"/>
    </xf>
    <xf numFmtId="0" fontId="18" fillId="0" borderId="97" xfId="0" applyFont="1" applyBorder="1" applyAlignment="1">
      <alignment horizontal="center" vertical="center"/>
    </xf>
    <xf numFmtId="0" fontId="18" fillId="0" borderId="126" xfId="0" applyFont="1" applyBorder="1" applyAlignment="1">
      <alignment horizontal="center" vertical="center"/>
    </xf>
    <xf numFmtId="166" fontId="29" fillId="0" borderId="16" xfId="1" applyNumberFormat="1" applyFont="1" applyBorder="1" applyAlignment="1" applyProtection="1">
      <alignment horizontal="right" vertical="center"/>
    </xf>
    <xf numFmtId="166" fontId="20" fillId="0" borderId="16" xfId="0" applyNumberFormat="1" applyFont="1" applyBorder="1" applyAlignment="1" applyProtection="1">
      <alignment horizontal="right" vertical="center"/>
    </xf>
    <xf numFmtId="166" fontId="18" fillId="0" borderId="100" xfId="1" applyNumberFormat="1" applyFont="1" applyBorder="1" applyAlignment="1" applyProtection="1">
      <alignment horizontal="right" vertical="center"/>
    </xf>
    <xf numFmtId="166" fontId="17" fillId="0" borderId="100" xfId="0" applyNumberFormat="1" applyFont="1" applyBorder="1" applyAlignment="1" applyProtection="1">
      <alignment horizontal="right" vertical="center"/>
    </xf>
    <xf numFmtId="169" fontId="29" fillId="0" borderId="16" xfId="1" applyNumberFormat="1" applyFont="1" applyBorder="1" applyAlignment="1" applyProtection="1">
      <alignment horizontal="right" vertical="center"/>
    </xf>
    <xf numFmtId="169" fontId="20" fillId="0" borderId="16" xfId="0" applyNumberFormat="1" applyFont="1" applyBorder="1" applyAlignment="1" applyProtection="1">
      <alignment horizontal="right" vertical="center"/>
    </xf>
    <xf numFmtId="169" fontId="20" fillId="0" borderId="70" xfId="0" applyNumberFormat="1" applyFont="1" applyBorder="1" applyAlignment="1" applyProtection="1">
      <alignment horizontal="right" vertical="center"/>
    </xf>
    <xf numFmtId="0" fontId="20" fillId="0" borderId="13" xfId="0" applyFont="1" applyFill="1" applyBorder="1" applyAlignment="1" applyProtection="1">
      <alignment horizontal="left" vertical="center" indent="1"/>
    </xf>
    <xf numFmtId="0" fontId="20" fillId="0" borderId="13" xfId="0" applyFont="1" applyFill="1" applyBorder="1" applyAlignment="1">
      <alignment horizontal="left" vertical="center" indent="1"/>
    </xf>
    <xf numFmtId="166" fontId="29" fillId="0" borderId="13" xfId="1" applyNumberFormat="1" applyFont="1" applyBorder="1" applyAlignment="1" applyProtection="1">
      <alignment horizontal="right" vertical="center"/>
    </xf>
    <xf numFmtId="166" fontId="20" fillId="0" borderId="13" xfId="0" applyNumberFormat="1" applyFont="1" applyBorder="1" applyAlignment="1" applyProtection="1">
      <alignment horizontal="right" vertical="center"/>
    </xf>
    <xf numFmtId="169" fontId="29" fillId="0" borderId="13" xfId="1" applyNumberFormat="1" applyFont="1" applyBorder="1" applyAlignment="1" applyProtection="1">
      <alignment horizontal="right" vertical="center"/>
    </xf>
    <xf numFmtId="169" fontId="20" fillId="0" borderId="13" xfId="0" applyNumberFormat="1" applyFont="1" applyBorder="1" applyAlignment="1" applyProtection="1">
      <alignment horizontal="right" vertical="center"/>
    </xf>
    <xf numFmtId="169" fontId="20" fillId="0" borderId="32" xfId="0" applyNumberFormat="1" applyFont="1" applyBorder="1" applyAlignment="1" applyProtection="1">
      <alignment horizontal="right" vertical="center"/>
    </xf>
    <xf numFmtId="0" fontId="17" fillId="0" borderId="55" xfId="0" applyFont="1" applyBorder="1" applyAlignment="1">
      <alignment horizontal="left" vertical="center" indent="1"/>
    </xf>
    <xf numFmtId="166" fontId="18" fillId="6" borderId="55" xfId="1" applyNumberFormat="1" applyFont="1" applyFill="1" applyBorder="1" applyAlignment="1" applyProtection="1">
      <alignment horizontal="right" vertical="center"/>
    </xf>
    <xf numFmtId="166" fontId="18" fillId="0" borderId="55" xfId="1" applyNumberFormat="1" applyFont="1" applyBorder="1" applyAlignment="1" applyProtection="1">
      <alignment horizontal="right" vertical="center"/>
    </xf>
    <xf numFmtId="166" fontId="18" fillId="0" borderId="124" xfId="1" applyNumberFormat="1" applyFont="1" applyBorder="1" applyAlignment="1" applyProtection="1">
      <alignment horizontal="right" vertical="center"/>
    </xf>
    <xf numFmtId="0" fontId="18" fillId="0" borderId="13" xfId="0" applyFont="1" applyBorder="1" applyAlignment="1">
      <alignment vertical="center" wrapText="1"/>
    </xf>
    <xf numFmtId="0" fontId="17" fillId="0" borderId="55" xfId="0" applyFont="1" applyBorder="1" applyAlignment="1">
      <alignment horizontal="center" vertical="center"/>
    </xf>
    <xf numFmtId="166" fontId="18" fillId="0" borderId="55" xfId="1" applyNumberFormat="1" applyFont="1" applyFill="1" applyBorder="1" applyAlignment="1" applyProtection="1">
      <alignment horizontal="right" vertical="center"/>
    </xf>
    <xf numFmtId="166" fontId="18" fillId="0" borderId="124" xfId="1" applyNumberFormat="1" applyFont="1" applyFill="1" applyBorder="1" applyAlignment="1" applyProtection="1">
      <alignment horizontal="right" vertical="center"/>
    </xf>
    <xf numFmtId="0" fontId="18" fillId="0" borderId="30" xfId="0" applyFont="1" applyBorder="1" applyAlignment="1">
      <alignment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166" fontId="18" fillId="0" borderId="112" xfId="1" applyNumberFormat="1" applyFont="1" applyBorder="1" applyAlignment="1" applyProtection="1">
      <alignment horizontal="right" vertical="center"/>
    </xf>
    <xf numFmtId="169" fontId="18" fillId="6" borderId="30" xfId="1" applyNumberFormat="1" applyFont="1" applyFill="1" applyBorder="1" applyAlignment="1" applyProtection="1">
      <alignment horizontal="right" vertical="center"/>
    </xf>
    <xf numFmtId="166" fontId="18" fillId="0" borderId="137" xfId="1" applyNumberFormat="1" applyFont="1" applyBorder="1" applyAlignment="1" applyProtection="1">
      <alignment horizontal="right" vertical="center"/>
    </xf>
    <xf numFmtId="0" fontId="18" fillId="0" borderId="113" xfId="0" applyFont="1" applyBorder="1" applyAlignment="1">
      <alignment vertical="center" wrapText="1"/>
    </xf>
    <xf numFmtId="0" fontId="17" fillId="0" borderId="34" xfId="0" applyFont="1" applyBorder="1" applyAlignment="1">
      <alignment horizontal="center" vertical="center"/>
    </xf>
    <xf numFmtId="0" fontId="17" fillId="0" borderId="35" xfId="0" applyFont="1" applyBorder="1" applyAlignment="1">
      <alignment horizontal="center" vertical="center"/>
    </xf>
    <xf numFmtId="169" fontId="18" fillId="6" borderId="114" xfId="1" applyNumberFormat="1" applyFont="1" applyFill="1" applyBorder="1" applyAlignment="1" applyProtection="1">
      <alignment horizontal="right" vertical="center"/>
    </xf>
    <xf numFmtId="169" fontId="18" fillId="6" borderId="115" xfId="1" applyNumberFormat="1" applyFont="1" applyFill="1" applyBorder="1" applyAlignment="1" applyProtection="1">
      <alignment horizontal="right" vertical="center"/>
    </xf>
    <xf numFmtId="166" fontId="18" fillId="0" borderId="113" xfId="1" applyNumberFormat="1" applyFont="1" applyBorder="1" applyAlignment="1" applyProtection="1">
      <alignment horizontal="right" vertical="center"/>
    </xf>
    <xf numFmtId="0" fontId="18" fillId="0" borderId="52" xfId="0" applyFont="1" applyBorder="1" applyAlignment="1">
      <alignment vertical="center" wrapText="1"/>
    </xf>
    <xf numFmtId="0" fontId="17" fillId="0" borderId="133" xfId="0" applyFont="1" applyBorder="1" applyAlignment="1">
      <alignment vertical="center" wrapText="1"/>
    </xf>
    <xf numFmtId="0" fontId="17" fillId="0" borderId="15" xfId="0" applyFont="1" applyBorder="1" applyAlignment="1">
      <alignment vertical="center" wrapText="1"/>
    </xf>
    <xf numFmtId="0" fontId="17" fillId="0" borderId="134" xfId="0" applyFont="1" applyBorder="1" applyAlignment="1">
      <alignment vertical="center" wrapText="1"/>
    </xf>
    <xf numFmtId="0" fontId="18" fillId="0" borderId="112" xfId="0" applyFont="1" applyBorder="1" applyAlignment="1">
      <alignment vertical="center" wrapText="1"/>
    </xf>
    <xf numFmtId="0" fontId="17" fillId="0" borderId="110" xfId="0" applyFont="1" applyBorder="1" applyAlignment="1">
      <alignment horizontal="center" vertical="center"/>
    </xf>
    <xf numFmtId="0" fontId="17" fillId="0" borderId="111" xfId="0" applyFont="1" applyBorder="1" applyAlignment="1">
      <alignment horizontal="center" vertical="center"/>
    </xf>
    <xf numFmtId="0" fontId="17" fillId="0" borderId="73" xfId="0" applyFont="1" applyBorder="1" applyAlignment="1" applyProtection="1">
      <alignment horizontal="center" vertical="top" wrapText="1"/>
    </xf>
    <xf numFmtId="0" fontId="17" fillId="0" borderId="74" xfId="0" applyFont="1" applyBorder="1" applyAlignment="1" applyProtection="1">
      <alignment horizontal="center" vertical="top" wrapText="1"/>
    </xf>
    <xf numFmtId="0" fontId="17" fillId="0" borderId="75" xfId="0" applyFont="1" applyBorder="1" applyAlignment="1" applyProtection="1">
      <alignment horizontal="center" vertical="top" wrapText="1"/>
    </xf>
    <xf numFmtId="0" fontId="17" fillId="0" borderId="76" xfId="0" applyFont="1" applyBorder="1" applyAlignment="1" applyProtection="1">
      <alignment horizontal="center" vertical="top" wrapText="1"/>
    </xf>
    <xf numFmtId="0" fontId="17" fillId="0" borderId="0" xfId="0" applyFont="1" applyBorder="1" applyAlignment="1" applyProtection="1">
      <alignment horizontal="center" vertical="top" wrapText="1"/>
    </xf>
    <xf numFmtId="0" fontId="17" fillId="0" borderId="77" xfId="0" applyFont="1" applyBorder="1" applyAlignment="1" applyProtection="1">
      <alignment horizontal="center" vertical="top" wrapText="1"/>
    </xf>
    <xf numFmtId="0" fontId="17" fillId="0" borderId="78" xfId="0" applyFont="1" applyBorder="1" applyAlignment="1" applyProtection="1">
      <alignment horizontal="center" vertical="top" wrapText="1"/>
    </xf>
    <xf numFmtId="0" fontId="17" fillId="0" borderId="79" xfId="0" applyFont="1" applyBorder="1" applyAlignment="1" applyProtection="1">
      <alignment horizontal="center" vertical="top" wrapText="1"/>
    </xf>
    <xf numFmtId="0" fontId="17" fillId="0" borderId="80" xfId="0" applyFont="1" applyBorder="1" applyAlignment="1" applyProtection="1">
      <alignment horizontal="center" vertical="top" wrapText="1"/>
    </xf>
    <xf numFmtId="0" fontId="18" fillId="0" borderId="31"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8" fillId="0" borderId="72" xfId="0" applyFont="1" applyBorder="1" applyAlignment="1" applyProtection="1">
      <alignment horizontal="left" vertical="center"/>
      <protection locked="0"/>
    </xf>
    <xf numFmtId="0" fontId="17" fillId="0" borderId="34" xfId="0" applyFont="1" applyBorder="1" applyAlignment="1" applyProtection="1">
      <alignment horizontal="left" vertical="center" indent="1"/>
      <protection locked="0"/>
    </xf>
    <xf numFmtId="0" fontId="17" fillId="0" borderId="35" xfId="0" applyFont="1" applyBorder="1" applyAlignment="1" applyProtection="1">
      <alignment horizontal="left" vertical="center" indent="1"/>
      <protection locked="0"/>
    </xf>
    <xf numFmtId="169" fontId="18" fillId="0" borderId="71" xfId="1" applyNumberFormat="1" applyFont="1" applyBorder="1" applyAlignment="1" applyProtection="1">
      <alignment horizontal="right" vertical="center"/>
      <protection locked="0"/>
    </xf>
    <xf numFmtId="169" fontId="17" fillId="0" borderId="71" xfId="0" applyNumberFormat="1" applyFont="1" applyBorder="1" applyAlignment="1" applyProtection="1">
      <alignment horizontal="right" vertical="center"/>
      <protection locked="0"/>
    </xf>
    <xf numFmtId="166" fontId="18" fillId="0" borderId="63" xfId="1" applyNumberFormat="1" applyFont="1" applyBorder="1" applyAlignment="1" applyProtection="1">
      <alignment horizontal="right" vertical="center"/>
      <protection locked="0"/>
    </xf>
    <xf numFmtId="166" fontId="18" fillId="0" borderId="16" xfId="1" applyNumberFormat="1" applyFont="1" applyBorder="1" applyAlignment="1" applyProtection="1">
      <alignment horizontal="right" vertical="center"/>
      <protection locked="0"/>
    </xf>
    <xf numFmtId="166" fontId="18" fillId="0" borderId="49" xfId="1" applyNumberFormat="1" applyFont="1" applyBorder="1" applyAlignment="1" applyProtection="1">
      <alignment horizontal="right" vertical="center"/>
      <protection locked="0"/>
    </xf>
    <xf numFmtId="0" fontId="18" fillId="0" borderId="0" xfId="0" applyFont="1" applyAlignment="1">
      <alignment horizontal="center" vertical="center"/>
    </xf>
    <xf numFmtId="0" fontId="0" fillId="0" borderId="0" xfId="0" applyAlignment="1">
      <alignment horizontal="center" vertical="center"/>
    </xf>
    <xf numFmtId="0" fontId="23" fillId="2" borderId="0" xfId="0" applyFont="1" applyFill="1" applyAlignment="1">
      <alignment horizontal="center" vertical="center" wrapText="1"/>
    </xf>
    <xf numFmtId="0" fontId="0" fillId="0" borderId="0" xfId="0" applyAlignment="1">
      <alignment horizontal="center" vertical="center" wrapText="1"/>
    </xf>
    <xf numFmtId="0" fontId="16" fillId="4" borderId="9" xfId="0" applyFont="1" applyFill="1" applyBorder="1" applyAlignment="1" applyProtection="1">
      <alignment vertical="center" wrapText="1"/>
      <protection locked="0"/>
    </xf>
    <xf numFmtId="0" fontId="16" fillId="4" borderId="10" xfId="0" applyFont="1" applyFill="1" applyBorder="1" applyAlignment="1" applyProtection="1">
      <alignment vertical="center" wrapText="1"/>
      <protection locked="0"/>
    </xf>
    <xf numFmtId="0" fontId="16" fillId="4" borderId="26" xfId="0" applyFont="1" applyFill="1" applyBorder="1" applyAlignment="1" applyProtection="1">
      <alignment vertical="center" wrapText="1"/>
      <protection locked="0"/>
    </xf>
    <xf numFmtId="0" fontId="16" fillId="4" borderId="25" xfId="0" applyFont="1" applyFill="1" applyBorder="1" applyAlignment="1" applyProtection="1">
      <alignment vertical="center" wrapText="1"/>
      <protection locked="0"/>
    </xf>
    <xf numFmtId="0" fontId="16" fillId="4" borderId="0" xfId="0" applyFont="1" applyFill="1" applyBorder="1" applyAlignment="1" applyProtection="1">
      <alignment vertical="center" wrapText="1"/>
      <protection locked="0"/>
    </xf>
    <xf numFmtId="0" fontId="16" fillId="4" borderId="24" xfId="0" applyFont="1" applyFill="1" applyBorder="1" applyAlignment="1" applyProtection="1">
      <alignment vertical="center" wrapText="1"/>
      <protection locked="0"/>
    </xf>
    <xf numFmtId="0" fontId="16" fillId="4" borderId="14" xfId="0" applyFont="1" applyFill="1" applyBorder="1" applyAlignment="1" applyProtection="1">
      <alignment vertical="center" wrapText="1"/>
      <protection locked="0"/>
    </xf>
    <xf numFmtId="0" fontId="16" fillId="4" borderId="11" xfId="0" applyFont="1" applyFill="1" applyBorder="1" applyAlignment="1" applyProtection="1">
      <alignment vertical="center" wrapText="1"/>
      <protection locked="0"/>
    </xf>
    <xf numFmtId="0" fontId="16" fillId="4" borderId="27" xfId="0" applyFont="1" applyFill="1" applyBorder="1" applyAlignment="1" applyProtection="1">
      <alignment vertical="center" wrapText="1"/>
      <protection locked="0"/>
    </xf>
    <xf numFmtId="169" fontId="1" fillId="0" borderId="146" xfId="0" applyNumberFormat="1" applyFont="1" applyBorder="1" applyAlignment="1">
      <alignment horizontal="right" vertical="center"/>
    </xf>
    <xf numFmtId="169" fontId="1" fillId="0" borderId="147" xfId="0" applyNumberFormat="1" applyFont="1" applyBorder="1" applyAlignment="1">
      <alignment horizontal="right" vertical="center"/>
    </xf>
    <xf numFmtId="169" fontId="1" fillId="0" borderId="148" xfId="0" applyNumberFormat="1" applyFont="1" applyBorder="1" applyAlignment="1">
      <alignment horizontal="right" vertical="center"/>
    </xf>
    <xf numFmtId="0" fontId="42" fillId="0" borderId="0" xfId="0" applyFont="1" applyBorder="1" applyAlignment="1">
      <alignment horizontal="center"/>
    </xf>
    <xf numFmtId="0" fontId="42" fillId="0" borderId="10" xfId="0" applyFont="1" applyBorder="1" applyAlignment="1">
      <alignment horizontal="right"/>
    </xf>
    <xf numFmtId="0" fontId="42" fillId="0" borderId="0" xfId="0" applyFont="1" applyBorder="1" applyAlignment="1">
      <alignment horizontal="right"/>
    </xf>
    <xf numFmtId="14" fontId="19" fillId="0" borderId="10" xfId="0" applyNumberFormat="1" applyFont="1" applyBorder="1" applyAlignment="1">
      <alignment horizontal="left"/>
    </xf>
    <xf numFmtId="14" fontId="19" fillId="0" borderId="0" xfId="0" applyNumberFormat="1" applyFont="1" applyBorder="1" applyAlignment="1">
      <alignment horizontal="left"/>
    </xf>
    <xf numFmtId="49" fontId="19" fillId="0" borderId="10" xfId="0" applyNumberFormat="1" applyFont="1" applyBorder="1" applyAlignment="1">
      <alignment horizontal="center"/>
    </xf>
    <xf numFmtId="49" fontId="19" fillId="0" borderId="0" xfId="0" applyNumberFormat="1" applyFont="1" applyBorder="1" applyAlignment="1">
      <alignment horizontal="center"/>
    </xf>
    <xf numFmtId="0" fontId="40" fillId="0" borderId="10" xfId="0" applyFont="1" applyBorder="1" applyAlignment="1">
      <alignment horizontal="center" vertical="center" wrapText="1"/>
    </xf>
    <xf numFmtId="0" fontId="17" fillId="0" borderId="13" xfId="0" applyFont="1" applyBorder="1" applyAlignment="1">
      <alignment horizontal="center" vertical="center"/>
    </xf>
    <xf numFmtId="166" fontId="18" fillId="0" borderId="123" xfId="1" applyNumberFormat="1" applyFont="1" applyBorder="1" applyAlignment="1" applyProtection="1">
      <alignment horizontal="right" vertical="center"/>
    </xf>
    <xf numFmtId="166" fontId="21" fillId="0" borderId="16" xfId="1" applyNumberFormat="1" applyFont="1" applyFill="1" applyBorder="1" applyAlignment="1" applyProtection="1">
      <alignment horizontal="right" vertical="center"/>
    </xf>
    <xf numFmtId="166" fontId="21" fillId="0" borderId="82" xfId="1" applyNumberFormat="1" applyFont="1" applyFill="1" applyBorder="1" applyAlignment="1" applyProtection="1">
      <alignment horizontal="right" vertical="center"/>
    </xf>
    <xf numFmtId="0" fontId="18" fillId="0" borderId="108" xfId="0" applyFont="1" applyBorder="1" applyAlignment="1">
      <alignment horizontal="center" vertical="center"/>
    </xf>
    <xf numFmtId="0" fontId="18" fillId="0" borderId="72" xfId="0" applyFont="1" applyBorder="1" applyAlignment="1">
      <alignment horizontal="center" vertical="center"/>
    </xf>
    <xf numFmtId="166" fontId="18" fillId="0" borderId="108" xfId="1" applyNumberFormat="1" applyFont="1" applyFill="1" applyBorder="1" applyAlignment="1" applyProtection="1">
      <alignment horizontal="right" vertical="center"/>
    </xf>
    <xf numFmtId="166" fontId="18" fillId="0" borderId="22" xfId="1" applyNumberFormat="1" applyFont="1" applyFill="1" applyBorder="1" applyAlignment="1" applyProtection="1">
      <alignment horizontal="right" vertical="center"/>
    </xf>
    <xf numFmtId="166" fontId="18" fillId="0" borderId="72" xfId="1" applyNumberFormat="1" applyFont="1" applyFill="1" applyBorder="1" applyAlignment="1" applyProtection="1">
      <alignment horizontal="right" vertical="center"/>
    </xf>
    <xf numFmtId="0" fontId="39" fillId="0" borderId="0" xfId="0" applyFont="1" applyBorder="1" applyAlignment="1" applyProtection="1">
      <alignment horizontal="left" vertical="top" wrapText="1"/>
    </xf>
    <xf numFmtId="0" fontId="40" fillId="0" borderId="0" xfId="0" applyFont="1" applyBorder="1" applyAlignment="1">
      <alignment horizontal="center" vertical="center" wrapText="1"/>
    </xf>
    <xf numFmtId="0" fontId="18" fillId="0" borderId="11" xfId="0" applyFont="1" applyBorder="1" applyAlignment="1">
      <alignment horizontal="center" vertical="center"/>
    </xf>
    <xf numFmtId="0" fontId="0" fillId="4" borderId="60" xfId="0" applyFill="1" applyBorder="1" applyAlignment="1" applyProtection="1">
      <alignment vertical="center"/>
      <protection locked="0"/>
    </xf>
    <xf numFmtId="0" fontId="0" fillId="4" borderId="18" xfId="0" applyFill="1" applyBorder="1" applyAlignment="1" applyProtection="1">
      <alignment vertical="center"/>
      <protection locked="0"/>
    </xf>
    <xf numFmtId="0" fontId="17" fillId="4" borderId="60" xfId="0" applyFont="1" applyFill="1" applyBorder="1" applyAlignment="1" applyProtection="1">
      <alignment vertical="center"/>
      <protection locked="0"/>
    </xf>
    <xf numFmtId="0" fontId="17" fillId="4" borderId="18" xfId="0" applyFont="1" applyFill="1" applyBorder="1" applyAlignment="1" applyProtection="1">
      <alignment vertical="center"/>
      <protection locked="0"/>
    </xf>
    <xf numFmtId="14" fontId="17" fillId="4" borderId="60" xfId="0" applyNumberFormat="1" applyFont="1" applyFill="1" applyBorder="1" applyAlignment="1" applyProtection="1">
      <alignment horizontal="center" vertical="center"/>
      <protection locked="0"/>
    </xf>
    <xf numFmtId="14" fontId="17" fillId="4" borderId="18" xfId="0" applyNumberFormat="1" applyFont="1" applyFill="1" applyBorder="1" applyAlignment="1" applyProtection="1">
      <alignment horizontal="center" vertical="center"/>
      <protection locked="0"/>
    </xf>
    <xf numFmtId="0" fontId="18" fillId="0" borderId="0" xfId="0" applyFont="1" applyBorder="1" applyAlignment="1">
      <alignment horizontal="right" vertical="center"/>
    </xf>
    <xf numFmtId="0" fontId="41" fillId="8" borderId="26" xfId="0" applyFont="1" applyFill="1" applyBorder="1" applyAlignment="1" applyProtection="1">
      <alignment horizontal="left" vertical="center" wrapText="1"/>
    </xf>
    <xf numFmtId="0" fontId="0" fillId="0" borderId="27" xfId="0" applyBorder="1" applyAlignment="1">
      <alignment horizontal="left" vertical="center" wrapText="1"/>
    </xf>
    <xf numFmtId="0" fontId="18" fillId="0" borderId="0" xfId="0" applyFont="1" applyBorder="1" applyAlignment="1" applyProtection="1">
      <alignment horizontal="right" vertical="center"/>
    </xf>
    <xf numFmtId="0" fontId="38" fillId="0" borderId="0" xfId="0" applyFont="1" applyBorder="1" applyAlignment="1" applyProtection="1">
      <alignment horizontal="left" vertical="top" wrapText="1"/>
    </xf>
    <xf numFmtId="0" fontId="19" fillId="0" borderId="0" xfId="0" applyFont="1" applyBorder="1" applyAlignment="1">
      <alignment horizontal="left" vertical="top" wrapText="1"/>
    </xf>
    <xf numFmtId="169" fontId="18" fillId="3" borderId="0" xfId="1" applyNumberFormat="1" applyFont="1" applyFill="1" applyBorder="1" applyAlignment="1" applyProtection="1">
      <alignment horizontal="center" vertical="center"/>
    </xf>
    <xf numFmtId="0" fontId="16" fillId="0" borderId="0" xfId="0" applyFont="1" applyFill="1" applyBorder="1" applyAlignment="1">
      <alignment horizontal="center"/>
    </xf>
    <xf numFmtId="0" fontId="18" fillId="0" borderId="133" xfId="0" applyFont="1" applyBorder="1" applyAlignment="1">
      <alignment horizontal="left" vertical="center" wrapText="1"/>
    </xf>
    <xf numFmtId="0" fontId="18" fillId="0" borderId="15" xfId="0" applyFont="1" applyBorder="1" applyAlignment="1">
      <alignment horizontal="left" vertical="center" wrapText="1"/>
    </xf>
    <xf numFmtId="0" fontId="18" fillId="0" borderId="134" xfId="0" applyFont="1" applyBorder="1" applyAlignment="1">
      <alignment horizontal="left" vertical="center" wrapText="1"/>
    </xf>
    <xf numFmtId="0" fontId="50" fillId="0" borderId="142" xfId="0" applyFont="1" applyBorder="1" applyAlignment="1">
      <alignment horizontal="left" vertical="top" wrapText="1" indent="2"/>
    </xf>
    <xf numFmtId="0" fontId="50" fillId="0" borderId="0" xfId="0" applyFont="1" applyBorder="1" applyAlignment="1">
      <alignment horizontal="left" vertical="top" wrapText="1" indent="2"/>
    </xf>
    <xf numFmtId="0" fontId="18" fillId="9" borderId="12" xfId="0" applyFont="1" applyFill="1" applyBorder="1" applyAlignment="1">
      <alignment horizontal="left" vertical="center" wrapText="1"/>
    </xf>
    <xf numFmtId="0" fontId="18" fillId="9" borderId="13" xfId="0" applyFont="1" applyFill="1" applyBorder="1" applyAlignment="1">
      <alignment horizontal="left" vertical="center" wrapText="1"/>
    </xf>
    <xf numFmtId="166" fontId="18" fillId="9" borderId="0" xfId="1" applyNumberFormat="1" applyFont="1" applyFill="1" applyBorder="1" applyAlignment="1" applyProtection="1">
      <alignment horizontal="right" vertical="center"/>
    </xf>
    <xf numFmtId="166" fontId="18" fillId="9" borderId="125" xfId="1" applyNumberFormat="1" applyFont="1" applyFill="1" applyBorder="1" applyAlignment="1" applyProtection="1">
      <alignment horizontal="right" vertical="center"/>
    </xf>
    <xf numFmtId="166" fontId="18" fillId="9" borderId="13" xfId="1" applyNumberFormat="1" applyFont="1" applyFill="1" applyBorder="1" applyAlignment="1" applyProtection="1">
      <alignment horizontal="right" vertical="center"/>
    </xf>
    <xf numFmtId="166" fontId="18" fillId="9" borderId="32" xfId="1" applyNumberFormat="1" applyFont="1" applyFill="1" applyBorder="1" applyAlignment="1" applyProtection="1">
      <alignment horizontal="right" vertical="center"/>
    </xf>
    <xf numFmtId="0" fontId="18" fillId="0" borderId="0" xfId="0" applyFont="1" applyAlignment="1">
      <alignment vertical="center" wrapText="1"/>
    </xf>
    <xf numFmtId="0" fontId="17" fillId="0" borderId="131" xfId="0" applyFont="1" applyBorder="1" applyAlignment="1">
      <alignment horizontal="center" vertical="center"/>
    </xf>
    <xf numFmtId="0" fontId="17" fillId="0" borderId="130" xfId="0" applyFont="1" applyBorder="1" applyAlignment="1">
      <alignment horizontal="center" vertical="center"/>
    </xf>
    <xf numFmtId="166" fontId="18" fillId="6" borderId="132" xfId="1" applyNumberFormat="1" applyFont="1" applyFill="1" applyBorder="1" applyAlignment="1" applyProtection="1">
      <alignment horizontal="right" vertical="center"/>
    </xf>
    <xf numFmtId="166" fontId="18" fillId="6" borderId="131" xfId="1" applyNumberFormat="1" applyFont="1" applyFill="1" applyBorder="1" applyAlignment="1" applyProtection="1">
      <alignment horizontal="right" vertical="center"/>
    </xf>
    <xf numFmtId="166" fontId="12" fillId="0" borderId="11" xfId="0" applyNumberFormat="1" applyFont="1" applyBorder="1" applyAlignment="1">
      <alignment vertical="center"/>
    </xf>
    <xf numFmtId="0" fontId="0" fillId="0" borderId="0" xfId="0" applyAlignment="1" applyProtection="1">
      <alignment horizontal="center"/>
    </xf>
    <xf numFmtId="0" fontId="48" fillId="0" borderId="0" xfId="0" applyFont="1" applyAlignment="1" applyProtection="1">
      <alignment horizontal="center" vertical="top" wrapText="1"/>
    </xf>
    <xf numFmtId="0" fontId="48" fillId="0" borderId="0" xfId="0" applyFont="1" applyAlignment="1" applyProtection="1">
      <alignment horizontal="center" vertical="top"/>
    </xf>
    <xf numFmtId="0" fontId="0" fillId="0" borderId="0" xfId="0" applyAlignment="1" applyProtection="1">
      <alignment horizontal="left" vertical="top" wrapText="1"/>
    </xf>
  </cellXfs>
  <cellStyles count="5">
    <cellStyle name="Currency" xfId="1" builtinId="4"/>
    <cellStyle name="Hyperlink" xfId="2" builtinId="8"/>
    <cellStyle name="Normal" xfId="0" builtinId="0"/>
    <cellStyle name="Normal 3" xfId="3" xr:uid="{00000000-0005-0000-0000-000003000000}"/>
    <cellStyle name="Percent" xfId="4" builtinId="5"/>
  </cellStyles>
  <dxfs count="7">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U$174" lockText="1" noThreeD="1"/>
</file>

<file path=xl/ctrlProps/ctrlProp3.xml><?xml version="1.0" encoding="utf-8"?>
<formControlPr xmlns="http://schemas.microsoft.com/office/spreadsheetml/2009/9/main" objectType="CheckBox" fmlaLink="U191" lockText="1" noThreeD="1"/>
</file>

<file path=xl/ctrlProps/ctrlProp4.xml><?xml version="1.0" encoding="utf-8"?>
<formControlPr xmlns="http://schemas.microsoft.com/office/spreadsheetml/2009/9/main" objectType="Radio" firstButton="1" fmlaLink="U28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U28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U284"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U28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U286"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U287"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U209"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U$166"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U170"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U$109"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CheckBox" fmlaLink="$U$125"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fmlaLink="U190" lockText="1" noThreeD="1"/>
</file>

<file path=xl/ctrlProps/ctrlProp99.xml><?xml version="1.0" encoding="utf-8"?>
<formControlPr xmlns="http://schemas.microsoft.com/office/spreadsheetml/2009/9/main" objectType="CheckBox" fmlaLink="U195"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U44"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CheckBox" fmlaLink="U196"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U182"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U$132"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CheckBox" fmlaLink="$U$123" lockText="1" noThreeD="1"/>
</file>

<file path=xl/ctrlProps/ctrlProp118.xml><?xml version="1.0" encoding="utf-8"?>
<formControlPr xmlns="http://schemas.microsoft.com/office/spreadsheetml/2009/9/main" objectType="CheckBox" fmlaLink="$U$126" lockText="1" noThreeD="1"/>
</file>

<file path=xl/ctrlProps/ctrlProp119.xml><?xml version="1.0" encoding="utf-8"?>
<formControlPr xmlns="http://schemas.microsoft.com/office/spreadsheetml/2009/9/main" objectType="CheckBox" fmlaLink="$U$124" lockText="1" noThreeD="1"/>
</file>

<file path=xl/ctrlProps/ctrlProp120.xml><?xml version="1.0" encoding="utf-8"?>
<formControlPr xmlns="http://schemas.microsoft.com/office/spreadsheetml/2009/9/main" objectType="CheckBox" fmlaLink="$U$159" lockText="1" noThreeD="1"/>
</file>

<file path=xl/ctrlProps/ctrlProp121.xml><?xml version="1.0" encoding="utf-8"?>
<formControlPr xmlns="http://schemas.microsoft.com/office/spreadsheetml/2009/9/main" objectType="CheckBox" fmlaLink="$U$160"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firstButton="1" fmlaLink="$U$227" lockText="1" noThreeD="1"/>
</file>

<file path=xl/ctrlProps/ctrlProp127.xml><?xml version="1.0" encoding="utf-8"?>
<formControlPr xmlns="http://schemas.microsoft.com/office/spreadsheetml/2009/9/main" objectType="Radio" firstButton="1" fmlaLink="$U$219"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U$92"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U$100"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U$52"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fmlaLink="$U$235" lockText="1" noThreeD="1"/>
</file>

<file path=xl/ctrlProps/ctrlProp142.xml><?xml version="1.0" encoding="utf-8"?>
<formControlPr xmlns="http://schemas.microsoft.com/office/spreadsheetml/2009/9/main" objectType="CheckBox" fmlaLink="$U$236"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CheckBox" fmlaLink="$U$242" lockText="1" noThreeD="1"/>
</file>

<file path=xl/ctrlProps/ctrlProp145.xml><?xml version="1.0" encoding="utf-8"?>
<formControlPr xmlns="http://schemas.microsoft.com/office/spreadsheetml/2009/9/main" objectType="CheckBox" fmlaLink="$U$243"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U292"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fmlaLink="$U$299" lockText="1" noThreeD="1"/>
</file>

<file path=xl/ctrlProps/ctrlProp150.xml><?xml version="1.0" encoding="utf-8"?>
<formControlPr xmlns="http://schemas.microsoft.com/office/spreadsheetml/2009/9/main" objectType="CheckBox" fmlaLink="$U$300" lockText="1" noThreeD="1"/>
</file>

<file path=xl/ctrlProps/ctrlProp151.xml><?xml version="1.0" encoding="utf-8"?>
<formControlPr xmlns="http://schemas.microsoft.com/office/spreadsheetml/2009/9/main" objectType="CheckBox" fmlaLink="$U$301" lockText="1" noThreeD="1"/>
</file>

<file path=xl/ctrlProps/ctrlProp152.xml><?xml version="1.0" encoding="utf-8"?>
<formControlPr xmlns="http://schemas.microsoft.com/office/spreadsheetml/2009/9/main" objectType="CheckBox" fmlaLink="U304" lockText="1" noThreeD="1"/>
</file>

<file path=xl/ctrlProps/ctrlProp153.xml><?xml version="1.0" encoding="utf-8"?>
<formControlPr xmlns="http://schemas.microsoft.com/office/spreadsheetml/2009/9/main" objectType="CheckBox" fmlaLink="U306" lockText="1" noThreeD="1"/>
</file>

<file path=xl/ctrlProps/ctrlProp154.xml><?xml version="1.0" encoding="utf-8"?>
<formControlPr xmlns="http://schemas.microsoft.com/office/spreadsheetml/2009/9/main" objectType="CheckBox" fmlaLink="U305" lockText="1" noThreeD="1"/>
</file>

<file path=xl/ctrlProps/ctrlProp155.xml><?xml version="1.0" encoding="utf-8"?>
<formControlPr xmlns="http://schemas.microsoft.com/office/spreadsheetml/2009/9/main" objectType="CheckBox" fmlaLink="U308" lockText="1" noThreeD="1"/>
</file>

<file path=xl/ctrlProps/ctrlProp156.xml><?xml version="1.0" encoding="utf-8"?>
<formControlPr xmlns="http://schemas.microsoft.com/office/spreadsheetml/2009/9/main" objectType="CheckBox" fmlaLink="U309" lockText="1" noThreeD="1"/>
</file>

<file path=xl/ctrlProps/ctrlProp157.xml><?xml version="1.0" encoding="utf-8"?>
<formControlPr xmlns="http://schemas.microsoft.com/office/spreadsheetml/2009/9/main" objectType="CheckBox" fmlaLink="U310"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CheckBox" fmlaLink="U320" lockText="1" noThreeD="1"/>
</file>

<file path=xl/ctrlProps/ctrlProp160.xml><?xml version="1.0" encoding="utf-8"?>
<formControlPr xmlns="http://schemas.microsoft.com/office/spreadsheetml/2009/9/main" objectType="CheckBox" fmlaLink="U321" lockText="1" noThreeD="1"/>
</file>

<file path=xl/ctrlProps/ctrlProp161.xml><?xml version="1.0" encoding="utf-8"?>
<formControlPr xmlns="http://schemas.microsoft.com/office/spreadsheetml/2009/9/main" objectType="CheckBox" fmlaLink="U322" lockText="1" noThreeD="1"/>
</file>

<file path=xl/ctrlProps/ctrlProp162.xml><?xml version="1.0" encoding="utf-8"?>
<formControlPr xmlns="http://schemas.microsoft.com/office/spreadsheetml/2009/9/main" objectType="CheckBox" fmlaLink="U323" lockText="1" noThreeD="1"/>
</file>

<file path=xl/ctrlProps/ctrlProp163.xml><?xml version="1.0" encoding="utf-8"?>
<formControlPr xmlns="http://schemas.microsoft.com/office/spreadsheetml/2009/9/main" objectType="Radio" firstButton="1" fmlaLink="U$86"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fmlaLink="W29"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U278"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CheckBox" fmlaLink="$U$331" lockText="1" noThreeD="1"/>
</file>

<file path=xl/ctrlProps/ctrlProp180.xml><?xml version="1.0" encoding="utf-8"?>
<formControlPr xmlns="http://schemas.microsoft.com/office/spreadsheetml/2009/9/main" objectType="CheckBox" fmlaLink="U332" lockText="1" noThreeD="1"/>
</file>

<file path=xl/ctrlProps/ctrlProp181.xml><?xml version="1.0" encoding="utf-8"?>
<formControlPr xmlns="http://schemas.microsoft.com/office/spreadsheetml/2009/9/main" objectType="CheckBox" fmlaLink="U333" lockText="1" noThreeD="1"/>
</file>

<file path=xl/ctrlProps/ctrlProp182.xml><?xml version="1.0" encoding="utf-8"?>
<formControlPr xmlns="http://schemas.microsoft.com/office/spreadsheetml/2009/9/main" objectType="CheckBox" fmlaLink="U341" lockText="1" noThreeD="1"/>
</file>

<file path=xl/ctrlProps/ctrlProp183.xml><?xml version="1.0" encoding="utf-8"?>
<formControlPr xmlns="http://schemas.microsoft.com/office/spreadsheetml/2009/9/main" objectType="CheckBox" fmlaLink="U343" lockText="1" noThreeD="1"/>
</file>

<file path=xl/ctrlProps/ctrlProp184.xml><?xml version="1.0" encoding="utf-8"?>
<formControlPr xmlns="http://schemas.microsoft.com/office/spreadsheetml/2009/9/main" objectType="CheckBox" fmlaLink="U344" lockText="1" noThreeD="1"/>
</file>

<file path=xl/ctrlProps/ctrlProp185.xml><?xml version="1.0" encoding="utf-8"?>
<formControlPr xmlns="http://schemas.microsoft.com/office/spreadsheetml/2009/9/main" objectType="CheckBox" fmlaLink="U342"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U$20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CheckBox" fmlaLink="U369" lockText="1" noThreeD="1"/>
</file>

<file path=xl/drawings/_rels/drawing1.xml.rels><?xml version="1.0" encoding="UTF-8" standalone="yes"?>
<Relationships xmlns="http://schemas.openxmlformats.org/package/2006/relationships"><Relationship Id="rId3" Type="http://schemas.openxmlformats.org/officeDocument/2006/relationships/hyperlink" Target="#'Terms and Conditions'!A1"/><Relationship Id="rId2" Type="http://schemas.openxmlformats.org/officeDocument/2006/relationships/hyperlink" Target="#'Main Menu'!A1"/><Relationship Id="rId1" Type="http://schemas.openxmlformats.org/officeDocument/2006/relationships/image" Target="../media/image2.jpeg"/><Relationship Id="rId4" Type="http://schemas.openxmlformats.org/officeDocument/2006/relationships/hyperlink" Target="#Instruction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293370</xdr:colOff>
      <xdr:row>0</xdr:row>
      <xdr:rowOff>180975</xdr:rowOff>
    </xdr:from>
    <xdr:to>
      <xdr:col>5</xdr:col>
      <xdr:colOff>293370</xdr:colOff>
      <xdr:row>2</xdr:row>
      <xdr:rowOff>85815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981200" y="180975"/>
          <a:ext cx="0" cy="51435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0</xdr:colOff>
      <xdr:row>0</xdr:row>
      <xdr:rowOff>161925</xdr:rowOff>
    </xdr:from>
    <xdr:to>
      <xdr:col>5</xdr:col>
      <xdr:colOff>342900</xdr:colOff>
      <xdr:row>3</xdr:row>
      <xdr:rowOff>38100</xdr:rowOff>
    </xdr:to>
    <xdr:pic>
      <xdr:nvPicPr>
        <xdr:cNvPr id="263971" name="Picture 5">
          <a:extLst>
            <a:ext uri="{FF2B5EF4-FFF2-40B4-BE49-F238E27FC236}">
              <a16:creationId xmlns:a16="http://schemas.microsoft.com/office/drawing/2014/main" id="{00000000-0008-0000-0000-00002307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61925"/>
          <a:ext cx="1647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40005</xdr:colOff>
      <xdr:row>2</xdr:row>
      <xdr:rowOff>19050</xdr:rowOff>
    </xdr:from>
    <xdr:to>
      <xdr:col>24</xdr:col>
      <xdr:colOff>467355</xdr:colOff>
      <xdr:row>3</xdr:row>
      <xdr:rowOff>28989</xdr:rowOff>
    </xdr:to>
    <xdr:sp macro="" textlink="">
      <xdr:nvSpPr>
        <xdr:cNvPr id="63" name="TextBox 62">
          <a:hlinkClick xmlns:r="http://schemas.openxmlformats.org/officeDocument/2006/relationships" r:id="rId2"/>
          <a:extLst>
            <a:ext uri="{FF2B5EF4-FFF2-40B4-BE49-F238E27FC236}">
              <a16:creationId xmlns:a16="http://schemas.microsoft.com/office/drawing/2014/main" id="{00000000-0008-0000-0000-00003F000000}"/>
            </a:ext>
          </a:extLst>
        </xdr:cNvPr>
        <xdr:cNvSpPr txBox="1"/>
      </xdr:nvSpPr>
      <xdr:spPr>
        <a:xfrm>
          <a:off x="8143875" y="628650"/>
          <a:ext cx="6953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editAs="oneCell">
    <xdr:from>
      <xdr:col>26</xdr:col>
      <xdr:colOff>3809</xdr:colOff>
      <xdr:row>2</xdr:row>
      <xdr:rowOff>19049</xdr:rowOff>
    </xdr:from>
    <xdr:to>
      <xdr:col>52</xdr:col>
      <xdr:colOff>188080</xdr:colOff>
      <xdr:row>3</xdr:row>
      <xdr:rowOff>11509</xdr:rowOff>
    </xdr:to>
    <xdr:sp macro="" textlink="">
      <xdr:nvSpPr>
        <xdr:cNvPr id="64" name="TextBox 63">
          <a:hlinkClick xmlns:r="http://schemas.openxmlformats.org/officeDocument/2006/relationships" r:id="rId3"/>
          <a:extLst>
            <a:ext uri="{FF2B5EF4-FFF2-40B4-BE49-F238E27FC236}">
              <a16:creationId xmlns:a16="http://schemas.microsoft.com/office/drawing/2014/main" id="{00000000-0008-0000-0000-000040000000}"/>
            </a:ext>
          </a:extLst>
        </xdr:cNvPr>
        <xdr:cNvSpPr txBox="1"/>
      </xdr:nvSpPr>
      <xdr:spPr>
        <a:xfrm>
          <a:off x="9540239" y="619124"/>
          <a:ext cx="1346836" cy="180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24</xdr:col>
      <xdr:colOff>470536</xdr:colOff>
      <xdr:row>2</xdr:row>
      <xdr:rowOff>19050</xdr:rowOff>
    </xdr:from>
    <xdr:to>
      <xdr:col>25</xdr:col>
      <xdr:colOff>621236</xdr:colOff>
      <xdr:row>3</xdr:row>
      <xdr:rowOff>4064</xdr:rowOff>
    </xdr:to>
    <xdr:sp macro="" textlink="">
      <xdr:nvSpPr>
        <xdr:cNvPr id="65" name="TextBox 64">
          <a:hlinkClick xmlns:r="http://schemas.openxmlformats.org/officeDocument/2006/relationships" r:id="rId4"/>
          <a:extLst>
            <a:ext uri="{FF2B5EF4-FFF2-40B4-BE49-F238E27FC236}">
              <a16:creationId xmlns:a16="http://schemas.microsoft.com/office/drawing/2014/main" id="{00000000-0008-0000-0000-000041000000}"/>
            </a:ext>
          </a:extLst>
        </xdr:cNvPr>
        <xdr:cNvSpPr txBox="1"/>
      </xdr:nvSpPr>
      <xdr:spPr>
        <a:xfrm>
          <a:off x="8858251" y="628650"/>
          <a:ext cx="66675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9525</xdr:colOff>
          <xdr:row>173</xdr:row>
          <xdr:rowOff>0</xdr:rowOff>
        </xdr:from>
        <xdr:to>
          <xdr:col>20</xdr:col>
          <xdr:colOff>9525</xdr:colOff>
          <xdr:row>178</xdr:row>
          <xdr:rowOff>0</xdr:rowOff>
        </xdr:to>
        <xdr:sp macro="" textlink="">
          <xdr:nvSpPr>
            <xdr:cNvPr id="64624" name="Group Box 112" hidden="1">
              <a:extLst>
                <a:ext uri="{63B3BB69-23CF-44E3-9099-C40C66FF867C}">
                  <a14:compatExt spid="_x0000_s64624"/>
                </a:ext>
                <a:ext uri="{FF2B5EF4-FFF2-40B4-BE49-F238E27FC236}">
                  <a16:creationId xmlns:a16="http://schemas.microsoft.com/office/drawing/2014/main" id="{00000000-0008-0000-0000-000070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175</xdr:row>
          <xdr:rowOff>0</xdr:rowOff>
        </xdr:from>
        <xdr:to>
          <xdr:col>3</xdr:col>
          <xdr:colOff>114300</xdr:colOff>
          <xdr:row>176</xdr:row>
          <xdr:rowOff>0</xdr:rowOff>
        </xdr:to>
        <xdr:sp macro="" textlink="">
          <xdr:nvSpPr>
            <xdr:cNvPr id="64626" name="Option Button 114" hidden="1">
              <a:extLst>
                <a:ext uri="{63B3BB69-23CF-44E3-9099-C40C66FF867C}">
                  <a14:compatExt spid="_x0000_s64626"/>
                </a:ext>
                <a:ext uri="{FF2B5EF4-FFF2-40B4-BE49-F238E27FC236}">
                  <a16:creationId xmlns:a16="http://schemas.microsoft.com/office/drawing/2014/main" id="{00000000-0008-0000-0000-00007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190</xdr:row>
          <xdr:rowOff>0</xdr:rowOff>
        </xdr:from>
        <xdr:to>
          <xdr:col>3</xdr:col>
          <xdr:colOff>95250</xdr:colOff>
          <xdr:row>190</xdr:row>
          <xdr:rowOff>219075</xdr:rowOff>
        </xdr:to>
        <xdr:sp macro="" textlink="">
          <xdr:nvSpPr>
            <xdr:cNvPr id="64744" name="Check Box 232" hidden="1">
              <a:extLst>
                <a:ext uri="{63B3BB69-23CF-44E3-9099-C40C66FF867C}">
                  <a14:compatExt spid="_x0000_s64744"/>
                </a:ext>
                <a:ext uri="{FF2B5EF4-FFF2-40B4-BE49-F238E27FC236}">
                  <a16:creationId xmlns:a16="http://schemas.microsoft.com/office/drawing/2014/main" id="{00000000-0008-0000-0000-0000E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281</xdr:row>
          <xdr:rowOff>28575</xdr:rowOff>
        </xdr:from>
        <xdr:to>
          <xdr:col>3</xdr:col>
          <xdr:colOff>447675</xdr:colOff>
          <xdr:row>281</xdr:row>
          <xdr:rowOff>171450</xdr:rowOff>
        </xdr:to>
        <xdr:sp macro="" textlink="">
          <xdr:nvSpPr>
            <xdr:cNvPr id="64777" name="Option Button 265" hidden="1">
              <a:extLst>
                <a:ext uri="{63B3BB69-23CF-44E3-9099-C40C66FF867C}">
                  <a14:compatExt spid="_x0000_s64777"/>
                </a:ext>
                <a:ext uri="{FF2B5EF4-FFF2-40B4-BE49-F238E27FC236}">
                  <a16:creationId xmlns:a16="http://schemas.microsoft.com/office/drawing/2014/main" id="{00000000-0008-0000-0000-00000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281</xdr:row>
          <xdr:rowOff>28575</xdr:rowOff>
        </xdr:from>
        <xdr:to>
          <xdr:col>3</xdr:col>
          <xdr:colOff>685800</xdr:colOff>
          <xdr:row>281</xdr:row>
          <xdr:rowOff>171450</xdr:rowOff>
        </xdr:to>
        <xdr:sp macro="" textlink="">
          <xdr:nvSpPr>
            <xdr:cNvPr id="64778" name="Option Button 266" hidden="1">
              <a:extLst>
                <a:ext uri="{63B3BB69-23CF-44E3-9099-C40C66FF867C}">
                  <a14:compatExt spid="_x0000_s64778"/>
                </a:ext>
                <a:ext uri="{FF2B5EF4-FFF2-40B4-BE49-F238E27FC236}">
                  <a16:creationId xmlns:a16="http://schemas.microsoft.com/office/drawing/2014/main" id="{00000000-0008-0000-0000-00000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666750</xdr:colOff>
          <xdr:row>281</xdr:row>
          <xdr:rowOff>28575</xdr:rowOff>
        </xdr:from>
        <xdr:to>
          <xdr:col>3</xdr:col>
          <xdr:colOff>962025</xdr:colOff>
          <xdr:row>281</xdr:row>
          <xdr:rowOff>171450</xdr:rowOff>
        </xdr:to>
        <xdr:sp macro="" textlink="">
          <xdr:nvSpPr>
            <xdr:cNvPr id="64779" name="Option Button 267" hidden="1">
              <a:extLst>
                <a:ext uri="{63B3BB69-23CF-44E3-9099-C40C66FF867C}">
                  <a14:compatExt spid="_x0000_s64779"/>
                </a:ext>
                <a:ext uri="{FF2B5EF4-FFF2-40B4-BE49-F238E27FC236}">
                  <a16:creationId xmlns:a16="http://schemas.microsoft.com/office/drawing/2014/main" id="{00000000-0008-0000-0000-00000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933450</xdr:colOff>
          <xdr:row>281</xdr:row>
          <xdr:rowOff>28575</xdr:rowOff>
        </xdr:from>
        <xdr:to>
          <xdr:col>4</xdr:col>
          <xdr:colOff>85725</xdr:colOff>
          <xdr:row>281</xdr:row>
          <xdr:rowOff>171450</xdr:rowOff>
        </xdr:to>
        <xdr:sp macro="" textlink="">
          <xdr:nvSpPr>
            <xdr:cNvPr id="64780" name="Option Button 268" hidden="1">
              <a:extLst>
                <a:ext uri="{63B3BB69-23CF-44E3-9099-C40C66FF867C}">
                  <a14:compatExt spid="_x0000_s64780"/>
                </a:ext>
                <a:ext uri="{FF2B5EF4-FFF2-40B4-BE49-F238E27FC236}">
                  <a16:creationId xmlns:a16="http://schemas.microsoft.com/office/drawing/2014/main" id="{00000000-0008-0000-0000-00000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281</xdr:row>
          <xdr:rowOff>28575</xdr:rowOff>
        </xdr:from>
        <xdr:to>
          <xdr:col>5</xdr:col>
          <xdr:colOff>219075</xdr:colOff>
          <xdr:row>281</xdr:row>
          <xdr:rowOff>171450</xdr:rowOff>
        </xdr:to>
        <xdr:sp macro="" textlink="">
          <xdr:nvSpPr>
            <xdr:cNvPr id="64781" name="Option Button 269" hidden="1">
              <a:extLst>
                <a:ext uri="{63B3BB69-23CF-44E3-9099-C40C66FF867C}">
                  <a14:compatExt spid="_x0000_s64781"/>
                </a:ext>
                <a:ext uri="{FF2B5EF4-FFF2-40B4-BE49-F238E27FC236}">
                  <a16:creationId xmlns:a16="http://schemas.microsoft.com/office/drawing/2014/main" id="{00000000-0008-0000-0000-00000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190500</xdr:colOff>
          <xdr:row>281</xdr:row>
          <xdr:rowOff>28575</xdr:rowOff>
        </xdr:from>
        <xdr:to>
          <xdr:col>5</xdr:col>
          <xdr:colOff>485775</xdr:colOff>
          <xdr:row>281</xdr:row>
          <xdr:rowOff>171450</xdr:rowOff>
        </xdr:to>
        <xdr:sp macro="" textlink="">
          <xdr:nvSpPr>
            <xdr:cNvPr id="64782" name="Option Button 270" hidden="1">
              <a:extLst>
                <a:ext uri="{63B3BB69-23CF-44E3-9099-C40C66FF867C}">
                  <a14:compatExt spid="_x0000_s64782"/>
                </a:ext>
                <a:ext uri="{FF2B5EF4-FFF2-40B4-BE49-F238E27FC236}">
                  <a16:creationId xmlns:a16="http://schemas.microsoft.com/office/drawing/2014/main" id="{00000000-0008-0000-0000-00000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281</xdr:row>
          <xdr:rowOff>28575</xdr:rowOff>
        </xdr:from>
        <xdr:to>
          <xdr:col>6</xdr:col>
          <xdr:colOff>219075</xdr:colOff>
          <xdr:row>281</xdr:row>
          <xdr:rowOff>171450</xdr:rowOff>
        </xdr:to>
        <xdr:sp macro="" textlink="">
          <xdr:nvSpPr>
            <xdr:cNvPr id="64783" name="Option Button 271" hidden="1">
              <a:extLst>
                <a:ext uri="{63B3BB69-23CF-44E3-9099-C40C66FF867C}">
                  <a14:compatExt spid="_x0000_s64783"/>
                </a:ext>
                <a:ext uri="{FF2B5EF4-FFF2-40B4-BE49-F238E27FC236}">
                  <a16:creationId xmlns:a16="http://schemas.microsoft.com/office/drawing/2014/main" id="{00000000-0008-0000-0000-00000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281</xdr:row>
          <xdr:rowOff>28575</xdr:rowOff>
        </xdr:from>
        <xdr:to>
          <xdr:col>6</xdr:col>
          <xdr:colOff>476250</xdr:colOff>
          <xdr:row>281</xdr:row>
          <xdr:rowOff>171450</xdr:rowOff>
        </xdr:to>
        <xdr:sp macro="" textlink="">
          <xdr:nvSpPr>
            <xdr:cNvPr id="64784" name="Option Button 272" hidden="1">
              <a:extLst>
                <a:ext uri="{63B3BB69-23CF-44E3-9099-C40C66FF867C}">
                  <a14:compatExt spid="_x0000_s64784"/>
                </a:ext>
                <a:ext uri="{FF2B5EF4-FFF2-40B4-BE49-F238E27FC236}">
                  <a16:creationId xmlns:a16="http://schemas.microsoft.com/office/drawing/2014/main" id="{00000000-0008-0000-0000-00001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281</xdr:row>
          <xdr:rowOff>28575</xdr:rowOff>
        </xdr:from>
        <xdr:to>
          <xdr:col>8</xdr:col>
          <xdr:colOff>95250</xdr:colOff>
          <xdr:row>281</xdr:row>
          <xdr:rowOff>171450</xdr:rowOff>
        </xdr:to>
        <xdr:sp macro="" textlink="">
          <xdr:nvSpPr>
            <xdr:cNvPr id="64785" name="Option Button 273" hidden="1">
              <a:extLst>
                <a:ext uri="{63B3BB69-23CF-44E3-9099-C40C66FF867C}">
                  <a14:compatExt spid="_x0000_s64785"/>
                </a:ext>
                <a:ext uri="{FF2B5EF4-FFF2-40B4-BE49-F238E27FC236}">
                  <a16:creationId xmlns:a16="http://schemas.microsoft.com/office/drawing/2014/main" id="{00000000-0008-0000-0000-00001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282</xdr:row>
          <xdr:rowOff>28575</xdr:rowOff>
        </xdr:from>
        <xdr:to>
          <xdr:col>3</xdr:col>
          <xdr:colOff>447675</xdr:colOff>
          <xdr:row>282</xdr:row>
          <xdr:rowOff>171450</xdr:rowOff>
        </xdr:to>
        <xdr:sp macro="" textlink="">
          <xdr:nvSpPr>
            <xdr:cNvPr id="64787" name="Option Button 275" hidden="1">
              <a:extLst>
                <a:ext uri="{63B3BB69-23CF-44E3-9099-C40C66FF867C}">
                  <a14:compatExt spid="_x0000_s64787"/>
                </a:ext>
                <a:ext uri="{FF2B5EF4-FFF2-40B4-BE49-F238E27FC236}">
                  <a16:creationId xmlns:a16="http://schemas.microsoft.com/office/drawing/2014/main" id="{00000000-0008-0000-0000-00001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282</xdr:row>
          <xdr:rowOff>28575</xdr:rowOff>
        </xdr:from>
        <xdr:to>
          <xdr:col>3</xdr:col>
          <xdr:colOff>685800</xdr:colOff>
          <xdr:row>282</xdr:row>
          <xdr:rowOff>171450</xdr:rowOff>
        </xdr:to>
        <xdr:sp macro="" textlink="">
          <xdr:nvSpPr>
            <xdr:cNvPr id="64788" name="Option Button 276" hidden="1">
              <a:extLst>
                <a:ext uri="{63B3BB69-23CF-44E3-9099-C40C66FF867C}">
                  <a14:compatExt spid="_x0000_s64788"/>
                </a:ext>
                <a:ext uri="{FF2B5EF4-FFF2-40B4-BE49-F238E27FC236}">
                  <a16:creationId xmlns:a16="http://schemas.microsoft.com/office/drawing/2014/main" id="{00000000-0008-0000-0000-00001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666750</xdr:colOff>
          <xdr:row>282</xdr:row>
          <xdr:rowOff>28575</xdr:rowOff>
        </xdr:from>
        <xdr:to>
          <xdr:col>3</xdr:col>
          <xdr:colOff>962025</xdr:colOff>
          <xdr:row>282</xdr:row>
          <xdr:rowOff>171450</xdr:rowOff>
        </xdr:to>
        <xdr:sp macro="" textlink="">
          <xdr:nvSpPr>
            <xdr:cNvPr id="64789" name="Option Button 277" hidden="1">
              <a:extLst>
                <a:ext uri="{63B3BB69-23CF-44E3-9099-C40C66FF867C}">
                  <a14:compatExt spid="_x0000_s64789"/>
                </a:ext>
                <a:ext uri="{FF2B5EF4-FFF2-40B4-BE49-F238E27FC236}">
                  <a16:creationId xmlns:a16="http://schemas.microsoft.com/office/drawing/2014/main" id="{00000000-0008-0000-0000-00001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933450</xdr:colOff>
          <xdr:row>282</xdr:row>
          <xdr:rowOff>28575</xdr:rowOff>
        </xdr:from>
        <xdr:to>
          <xdr:col>4</xdr:col>
          <xdr:colOff>85725</xdr:colOff>
          <xdr:row>282</xdr:row>
          <xdr:rowOff>171450</xdr:rowOff>
        </xdr:to>
        <xdr:sp macro="" textlink="">
          <xdr:nvSpPr>
            <xdr:cNvPr id="64790" name="Option Button 278" hidden="1">
              <a:extLst>
                <a:ext uri="{63B3BB69-23CF-44E3-9099-C40C66FF867C}">
                  <a14:compatExt spid="_x0000_s64790"/>
                </a:ext>
                <a:ext uri="{FF2B5EF4-FFF2-40B4-BE49-F238E27FC236}">
                  <a16:creationId xmlns:a16="http://schemas.microsoft.com/office/drawing/2014/main" id="{00000000-0008-0000-0000-00001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282</xdr:row>
          <xdr:rowOff>28575</xdr:rowOff>
        </xdr:from>
        <xdr:to>
          <xdr:col>5</xdr:col>
          <xdr:colOff>219075</xdr:colOff>
          <xdr:row>282</xdr:row>
          <xdr:rowOff>171450</xdr:rowOff>
        </xdr:to>
        <xdr:sp macro="" textlink="">
          <xdr:nvSpPr>
            <xdr:cNvPr id="64791" name="Option Button 279" hidden="1">
              <a:extLst>
                <a:ext uri="{63B3BB69-23CF-44E3-9099-C40C66FF867C}">
                  <a14:compatExt spid="_x0000_s64791"/>
                </a:ext>
                <a:ext uri="{FF2B5EF4-FFF2-40B4-BE49-F238E27FC236}">
                  <a16:creationId xmlns:a16="http://schemas.microsoft.com/office/drawing/2014/main" id="{00000000-0008-0000-0000-00001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282</xdr:row>
          <xdr:rowOff>28575</xdr:rowOff>
        </xdr:from>
        <xdr:to>
          <xdr:col>5</xdr:col>
          <xdr:colOff>476250</xdr:colOff>
          <xdr:row>282</xdr:row>
          <xdr:rowOff>171450</xdr:rowOff>
        </xdr:to>
        <xdr:sp macro="" textlink="">
          <xdr:nvSpPr>
            <xdr:cNvPr id="64792" name="Option Button 280" hidden="1">
              <a:extLst>
                <a:ext uri="{63B3BB69-23CF-44E3-9099-C40C66FF867C}">
                  <a14:compatExt spid="_x0000_s64792"/>
                </a:ext>
                <a:ext uri="{FF2B5EF4-FFF2-40B4-BE49-F238E27FC236}">
                  <a16:creationId xmlns:a16="http://schemas.microsoft.com/office/drawing/2014/main" id="{00000000-0008-0000-0000-00001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282</xdr:row>
          <xdr:rowOff>28575</xdr:rowOff>
        </xdr:from>
        <xdr:to>
          <xdr:col>6</xdr:col>
          <xdr:colOff>209550</xdr:colOff>
          <xdr:row>282</xdr:row>
          <xdr:rowOff>171450</xdr:rowOff>
        </xdr:to>
        <xdr:sp macro="" textlink="">
          <xdr:nvSpPr>
            <xdr:cNvPr id="64793" name="Option Button 281" hidden="1">
              <a:extLst>
                <a:ext uri="{63B3BB69-23CF-44E3-9099-C40C66FF867C}">
                  <a14:compatExt spid="_x0000_s64793"/>
                </a:ext>
                <a:ext uri="{FF2B5EF4-FFF2-40B4-BE49-F238E27FC236}">
                  <a16:creationId xmlns:a16="http://schemas.microsoft.com/office/drawing/2014/main" id="{00000000-0008-0000-0000-00001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282</xdr:row>
          <xdr:rowOff>28575</xdr:rowOff>
        </xdr:from>
        <xdr:to>
          <xdr:col>6</xdr:col>
          <xdr:colOff>466725</xdr:colOff>
          <xdr:row>282</xdr:row>
          <xdr:rowOff>171450</xdr:rowOff>
        </xdr:to>
        <xdr:sp macro="" textlink="">
          <xdr:nvSpPr>
            <xdr:cNvPr id="64794" name="Option Button 282" hidden="1">
              <a:extLst>
                <a:ext uri="{63B3BB69-23CF-44E3-9099-C40C66FF867C}">
                  <a14:compatExt spid="_x0000_s64794"/>
                </a:ext>
                <a:ext uri="{FF2B5EF4-FFF2-40B4-BE49-F238E27FC236}">
                  <a16:creationId xmlns:a16="http://schemas.microsoft.com/office/drawing/2014/main" id="{00000000-0008-0000-0000-00001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282</xdr:row>
          <xdr:rowOff>28575</xdr:rowOff>
        </xdr:from>
        <xdr:to>
          <xdr:col>8</xdr:col>
          <xdr:colOff>95250</xdr:colOff>
          <xdr:row>282</xdr:row>
          <xdr:rowOff>171450</xdr:rowOff>
        </xdr:to>
        <xdr:sp macro="" textlink="">
          <xdr:nvSpPr>
            <xdr:cNvPr id="64795" name="Option Button 283" hidden="1">
              <a:extLst>
                <a:ext uri="{63B3BB69-23CF-44E3-9099-C40C66FF867C}">
                  <a14:compatExt spid="_x0000_s64795"/>
                </a:ext>
                <a:ext uri="{FF2B5EF4-FFF2-40B4-BE49-F238E27FC236}">
                  <a16:creationId xmlns:a16="http://schemas.microsoft.com/office/drawing/2014/main" id="{00000000-0008-0000-0000-00001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282</xdr:row>
          <xdr:rowOff>28575</xdr:rowOff>
        </xdr:from>
        <xdr:to>
          <xdr:col>9</xdr:col>
          <xdr:colOff>133350</xdr:colOff>
          <xdr:row>282</xdr:row>
          <xdr:rowOff>171450</xdr:rowOff>
        </xdr:to>
        <xdr:sp macro="" textlink="">
          <xdr:nvSpPr>
            <xdr:cNvPr id="64796" name="Option Button 284" hidden="1">
              <a:extLst>
                <a:ext uri="{63B3BB69-23CF-44E3-9099-C40C66FF867C}">
                  <a14:compatExt spid="_x0000_s64796"/>
                </a:ext>
                <a:ext uri="{FF2B5EF4-FFF2-40B4-BE49-F238E27FC236}">
                  <a16:creationId xmlns:a16="http://schemas.microsoft.com/office/drawing/2014/main" id="{00000000-0008-0000-0000-00001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283</xdr:row>
          <xdr:rowOff>0</xdr:rowOff>
        </xdr:from>
        <xdr:to>
          <xdr:col>9</xdr:col>
          <xdr:colOff>219075</xdr:colOff>
          <xdr:row>284</xdr:row>
          <xdr:rowOff>0</xdr:rowOff>
        </xdr:to>
        <xdr:sp macro="" textlink="">
          <xdr:nvSpPr>
            <xdr:cNvPr id="64797" name="Group Box 285" hidden="1">
              <a:extLst>
                <a:ext uri="{63B3BB69-23CF-44E3-9099-C40C66FF867C}">
                  <a14:compatExt spid="_x0000_s64797"/>
                </a:ext>
                <a:ext uri="{FF2B5EF4-FFF2-40B4-BE49-F238E27FC236}">
                  <a16:creationId xmlns:a16="http://schemas.microsoft.com/office/drawing/2014/main" id="{00000000-0008-0000-0000-00001D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283</xdr:row>
          <xdr:rowOff>28575</xdr:rowOff>
        </xdr:from>
        <xdr:to>
          <xdr:col>3</xdr:col>
          <xdr:colOff>447675</xdr:colOff>
          <xdr:row>283</xdr:row>
          <xdr:rowOff>171450</xdr:rowOff>
        </xdr:to>
        <xdr:sp macro="" textlink="">
          <xdr:nvSpPr>
            <xdr:cNvPr id="64798" name="Option Button 286" hidden="1">
              <a:extLst>
                <a:ext uri="{63B3BB69-23CF-44E3-9099-C40C66FF867C}">
                  <a14:compatExt spid="_x0000_s64798"/>
                </a:ext>
                <a:ext uri="{FF2B5EF4-FFF2-40B4-BE49-F238E27FC236}">
                  <a16:creationId xmlns:a16="http://schemas.microsoft.com/office/drawing/2014/main" id="{00000000-0008-0000-0000-00001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283</xdr:row>
          <xdr:rowOff>28575</xdr:rowOff>
        </xdr:from>
        <xdr:to>
          <xdr:col>3</xdr:col>
          <xdr:colOff>685800</xdr:colOff>
          <xdr:row>283</xdr:row>
          <xdr:rowOff>171450</xdr:rowOff>
        </xdr:to>
        <xdr:sp macro="" textlink="">
          <xdr:nvSpPr>
            <xdr:cNvPr id="64799" name="Option Button 287" hidden="1">
              <a:extLst>
                <a:ext uri="{63B3BB69-23CF-44E3-9099-C40C66FF867C}">
                  <a14:compatExt spid="_x0000_s64799"/>
                </a:ext>
                <a:ext uri="{FF2B5EF4-FFF2-40B4-BE49-F238E27FC236}">
                  <a16:creationId xmlns:a16="http://schemas.microsoft.com/office/drawing/2014/main" id="{00000000-0008-0000-0000-00001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283</xdr:row>
          <xdr:rowOff>28575</xdr:rowOff>
        </xdr:from>
        <xdr:to>
          <xdr:col>3</xdr:col>
          <xdr:colOff>962025</xdr:colOff>
          <xdr:row>283</xdr:row>
          <xdr:rowOff>171450</xdr:rowOff>
        </xdr:to>
        <xdr:sp macro="" textlink="">
          <xdr:nvSpPr>
            <xdr:cNvPr id="64800" name="Option Button 288" hidden="1">
              <a:extLst>
                <a:ext uri="{63B3BB69-23CF-44E3-9099-C40C66FF867C}">
                  <a14:compatExt spid="_x0000_s64800"/>
                </a:ext>
                <a:ext uri="{FF2B5EF4-FFF2-40B4-BE49-F238E27FC236}">
                  <a16:creationId xmlns:a16="http://schemas.microsoft.com/office/drawing/2014/main" id="{00000000-0008-0000-0000-00002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283</xdr:row>
          <xdr:rowOff>28575</xdr:rowOff>
        </xdr:from>
        <xdr:to>
          <xdr:col>4</xdr:col>
          <xdr:colOff>47625</xdr:colOff>
          <xdr:row>283</xdr:row>
          <xdr:rowOff>171450</xdr:rowOff>
        </xdr:to>
        <xdr:sp macro="" textlink="">
          <xdr:nvSpPr>
            <xdr:cNvPr id="64801" name="Option Button 289" hidden="1">
              <a:extLst>
                <a:ext uri="{63B3BB69-23CF-44E3-9099-C40C66FF867C}">
                  <a14:compatExt spid="_x0000_s64801"/>
                </a:ext>
                <a:ext uri="{FF2B5EF4-FFF2-40B4-BE49-F238E27FC236}">
                  <a16:creationId xmlns:a16="http://schemas.microsoft.com/office/drawing/2014/main" id="{00000000-0008-0000-0000-00002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283</xdr:row>
          <xdr:rowOff>28575</xdr:rowOff>
        </xdr:from>
        <xdr:to>
          <xdr:col>5</xdr:col>
          <xdr:colOff>219075</xdr:colOff>
          <xdr:row>283</xdr:row>
          <xdr:rowOff>171450</xdr:rowOff>
        </xdr:to>
        <xdr:sp macro="" textlink="">
          <xdr:nvSpPr>
            <xdr:cNvPr id="64802" name="Option Button 290" hidden="1">
              <a:extLst>
                <a:ext uri="{63B3BB69-23CF-44E3-9099-C40C66FF867C}">
                  <a14:compatExt spid="_x0000_s64802"/>
                </a:ext>
                <a:ext uri="{FF2B5EF4-FFF2-40B4-BE49-F238E27FC236}">
                  <a16:creationId xmlns:a16="http://schemas.microsoft.com/office/drawing/2014/main" id="{00000000-0008-0000-0000-00002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283</xdr:row>
          <xdr:rowOff>28575</xdr:rowOff>
        </xdr:from>
        <xdr:to>
          <xdr:col>5</xdr:col>
          <xdr:colOff>476250</xdr:colOff>
          <xdr:row>283</xdr:row>
          <xdr:rowOff>171450</xdr:rowOff>
        </xdr:to>
        <xdr:sp macro="" textlink="">
          <xdr:nvSpPr>
            <xdr:cNvPr id="64803" name="Option Button 291" hidden="1">
              <a:extLst>
                <a:ext uri="{63B3BB69-23CF-44E3-9099-C40C66FF867C}">
                  <a14:compatExt spid="_x0000_s64803"/>
                </a:ext>
                <a:ext uri="{FF2B5EF4-FFF2-40B4-BE49-F238E27FC236}">
                  <a16:creationId xmlns:a16="http://schemas.microsoft.com/office/drawing/2014/main" id="{00000000-0008-0000-0000-00002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283</xdr:row>
          <xdr:rowOff>28575</xdr:rowOff>
        </xdr:from>
        <xdr:to>
          <xdr:col>6</xdr:col>
          <xdr:colOff>238125</xdr:colOff>
          <xdr:row>283</xdr:row>
          <xdr:rowOff>171450</xdr:rowOff>
        </xdr:to>
        <xdr:sp macro="" textlink="">
          <xdr:nvSpPr>
            <xdr:cNvPr id="64804" name="Option Button 292" hidden="1">
              <a:extLst>
                <a:ext uri="{63B3BB69-23CF-44E3-9099-C40C66FF867C}">
                  <a14:compatExt spid="_x0000_s64804"/>
                </a:ext>
                <a:ext uri="{FF2B5EF4-FFF2-40B4-BE49-F238E27FC236}">
                  <a16:creationId xmlns:a16="http://schemas.microsoft.com/office/drawing/2014/main" id="{00000000-0008-0000-0000-00002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283</xdr:row>
          <xdr:rowOff>28575</xdr:rowOff>
        </xdr:from>
        <xdr:to>
          <xdr:col>6</xdr:col>
          <xdr:colOff>466725</xdr:colOff>
          <xdr:row>283</xdr:row>
          <xdr:rowOff>171450</xdr:rowOff>
        </xdr:to>
        <xdr:sp macro="" textlink="">
          <xdr:nvSpPr>
            <xdr:cNvPr id="64805" name="Option Button 293" hidden="1">
              <a:extLst>
                <a:ext uri="{63B3BB69-23CF-44E3-9099-C40C66FF867C}">
                  <a14:compatExt spid="_x0000_s64805"/>
                </a:ext>
                <a:ext uri="{FF2B5EF4-FFF2-40B4-BE49-F238E27FC236}">
                  <a16:creationId xmlns:a16="http://schemas.microsoft.com/office/drawing/2014/main" id="{00000000-0008-0000-0000-00002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283</xdr:row>
          <xdr:rowOff>28575</xdr:rowOff>
        </xdr:from>
        <xdr:to>
          <xdr:col>8</xdr:col>
          <xdr:colOff>76200</xdr:colOff>
          <xdr:row>283</xdr:row>
          <xdr:rowOff>171450</xdr:rowOff>
        </xdr:to>
        <xdr:sp macro="" textlink="">
          <xdr:nvSpPr>
            <xdr:cNvPr id="64806" name="Option Button 294" hidden="1">
              <a:extLst>
                <a:ext uri="{63B3BB69-23CF-44E3-9099-C40C66FF867C}">
                  <a14:compatExt spid="_x0000_s64806"/>
                </a:ext>
                <a:ext uri="{FF2B5EF4-FFF2-40B4-BE49-F238E27FC236}">
                  <a16:creationId xmlns:a16="http://schemas.microsoft.com/office/drawing/2014/main" id="{00000000-0008-0000-0000-00002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283</xdr:row>
          <xdr:rowOff>28575</xdr:rowOff>
        </xdr:from>
        <xdr:to>
          <xdr:col>9</xdr:col>
          <xdr:colOff>19050</xdr:colOff>
          <xdr:row>283</xdr:row>
          <xdr:rowOff>171450</xdr:rowOff>
        </xdr:to>
        <xdr:sp macro="" textlink="">
          <xdr:nvSpPr>
            <xdr:cNvPr id="64807" name="Option Button 295" hidden="1">
              <a:extLst>
                <a:ext uri="{63B3BB69-23CF-44E3-9099-C40C66FF867C}">
                  <a14:compatExt spid="_x0000_s64807"/>
                </a:ext>
                <a:ext uri="{FF2B5EF4-FFF2-40B4-BE49-F238E27FC236}">
                  <a16:creationId xmlns:a16="http://schemas.microsoft.com/office/drawing/2014/main" id="{00000000-0008-0000-0000-00002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284</xdr:row>
          <xdr:rowOff>0</xdr:rowOff>
        </xdr:from>
        <xdr:to>
          <xdr:col>9</xdr:col>
          <xdr:colOff>219075</xdr:colOff>
          <xdr:row>285</xdr:row>
          <xdr:rowOff>0</xdr:rowOff>
        </xdr:to>
        <xdr:sp macro="" textlink="">
          <xdr:nvSpPr>
            <xdr:cNvPr id="64808" name="Group Box 296" hidden="1">
              <a:extLst>
                <a:ext uri="{63B3BB69-23CF-44E3-9099-C40C66FF867C}">
                  <a14:compatExt spid="_x0000_s64808"/>
                </a:ext>
                <a:ext uri="{FF2B5EF4-FFF2-40B4-BE49-F238E27FC236}">
                  <a16:creationId xmlns:a16="http://schemas.microsoft.com/office/drawing/2014/main" id="{00000000-0008-0000-0000-000028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284</xdr:row>
          <xdr:rowOff>28575</xdr:rowOff>
        </xdr:from>
        <xdr:to>
          <xdr:col>3</xdr:col>
          <xdr:colOff>447675</xdr:colOff>
          <xdr:row>284</xdr:row>
          <xdr:rowOff>171450</xdr:rowOff>
        </xdr:to>
        <xdr:sp macro="" textlink="">
          <xdr:nvSpPr>
            <xdr:cNvPr id="64809" name="Option Button 297" hidden="1">
              <a:extLst>
                <a:ext uri="{63B3BB69-23CF-44E3-9099-C40C66FF867C}">
                  <a14:compatExt spid="_x0000_s64809"/>
                </a:ext>
                <a:ext uri="{FF2B5EF4-FFF2-40B4-BE49-F238E27FC236}">
                  <a16:creationId xmlns:a16="http://schemas.microsoft.com/office/drawing/2014/main" id="{00000000-0008-0000-0000-00002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284</xdr:row>
          <xdr:rowOff>28575</xdr:rowOff>
        </xdr:from>
        <xdr:to>
          <xdr:col>3</xdr:col>
          <xdr:colOff>685800</xdr:colOff>
          <xdr:row>284</xdr:row>
          <xdr:rowOff>171450</xdr:rowOff>
        </xdr:to>
        <xdr:sp macro="" textlink="">
          <xdr:nvSpPr>
            <xdr:cNvPr id="64810" name="Option Button 298" hidden="1">
              <a:extLst>
                <a:ext uri="{63B3BB69-23CF-44E3-9099-C40C66FF867C}">
                  <a14:compatExt spid="_x0000_s64810"/>
                </a:ext>
                <a:ext uri="{FF2B5EF4-FFF2-40B4-BE49-F238E27FC236}">
                  <a16:creationId xmlns:a16="http://schemas.microsoft.com/office/drawing/2014/main" id="{00000000-0008-0000-0000-00002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284</xdr:row>
          <xdr:rowOff>28575</xdr:rowOff>
        </xdr:from>
        <xdr:to>
          <xdr:col>3</xdr:col>
          <xdr:colOff>962025</xdr:colOff>
          <xdr:row>284</xdr:row>
          <xdr:rowOff>171450</xdr:rowOff>
        </xdr:to>
        <xdr:sp macro="" textlink="">
          <xdr:nvSpPr>
            <xdr:cNvPr id="64811" name="Option Button 299" hidden="1">
              <a:extLst>
                <a:ext uri="{63B3BB69-23CF-44E3-9099-C40C66FF867C}">
                  <a14:compatExt spid="_x0000_s64811"/>
                </a:ext>
                <a:ext uri="{FF2B5EF4-FFF2-40B4-BE49-F238E27FC236}">
                  <a16:creationId xmlns:a16="http://schemas.microsoft.com/office/drawing/2014/main" id="{00000000-0008-0000-0000-00002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284</xdr:row>
          <xdr:rowOff>28575</xdr:rowOff>
        </xdr:from>
        <xdr:to>
          <xdr:col>4</xdr:col>
          <xdr:colOff>47625</xdr:colOff>
          <xdr:row>284</xdr:row>
          <xdr:rowOff>171450</xdr:rowOff>
        </xdr:to>
        <xdr:sp macro="" textlink="">
          <xdr:nvSpPr>
            <xdr:cNvPr id="64812" name="Option Button 300" hidden="1">
              <a:extLst>
                <a:ext uri="{63B3BB69-23CF-44E3-9099-C40C66FF867C}">
                  <a14:compatExt spid="_x0000_s64812"/>
                </a:ext>
                <a:ext uri="{FF2B5EF4-FFF2-40B4-BE49-F238E27FC236}">
                  <a16:creationId xmlns:a16="http://schemas.microsoft.com/office/drawing/2014/main" id="{00000000-0008-0000-0000-00002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284</xdr:row>
          <xdr:rowOff>28575</xdr:rowOff>
        </xdr:from>
        <xdr:to>
          <xdr:col>5</xdr:col>
          <xdr:colOff>219075</xdr:colOff>
          <xdr:row>284</xdr:row>
          <xdr:rowOff>171450</xdr:rowOff>
        </xdr:to>
        <xdr:sp macro="" textlink="">
          <xdr:nvSpPr>
            <xdr:cNvPr id="64813" name="Option Button 301" hidden="1">
              <a:extLst>
                <a:ext uri="{63B3BB69-23CF-44E3-9099-C40C66FF867C}">
                  <a14:compatExt spid="_x0000_s64813"/>
                </a:ext>
                <a:ext uri="{FF2B5EF4-FFF2-40B4-BE49-F238E27FC236}">
                  <a16:creationId xmlns:a16="http://schemas.microsoft.com/office/drawing/2014/main" id="{00000000-0008-0000-0000-00002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284</xdr:row>
          <xdr:rowOff>28575</xdr:rowOff>
        </xdr:from>
        <xdr:to>
          <xdr:col>5</xdr:col>
          <xdr:colOff>476250</xdr:colOff>
          <xdr:row>284</xdr:row>
          <xdr:rowOff>171450</xdr:rowOff>
        </xdr:to>
        <xdr:sp macro="" textlink="">
          <xdr:nvSpPr>
            <xdr:cNvPr id="64814" name="Option Button 302" hidden="1">
              <a:extLst>
                <a:ext uri="{63B3BB69-23CF-44E3-9099-C40C66FF867C}">
                  <a14:compatExt spid="_x0000_s64814"/>
                </a:ext>
                <a:ext uri="{FF2B5EF4-FFF2-40B4-BE49-F238E27FC236}">
                  <a16:creationId xmlns:a16="http://schemas.microsoft.com/office/drawing/2014/main" id="{00000000-0008-0000-0000-00002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284</xdr:row>
          <xdr:rowOff>28575</xdr:rowOff>
        </xdr:from>
        <xdr:to>
          <xdr:col>6</xdr:col>
          <xdr:colOff>238125</xdr:colOff>
          <xdr:row>284</xdr:row>
          <xdr:rowOff>171450</xdr:rowOff>
        </xdr:to>
        <xdr:sp macro="" textlink="">
          <xdr:nvSpPr>
            <xdr:cNvPr id="64815" name="Option Button 303" hidden="1">
              <a:extLst>
                <a:ext uri="{63B3BB69-23CF-44E3-9099-C40C66FF867C}">
                  <a14:compatExt spid="_x0000_s64815"/>
                </a:ext>
                <a:ext uri="{FF2B5EF4-FFF2-40B4-BE49-F238E27FC236}">
                  <a16:creationId xmlns:a16="http://schemas.microsoft.com/office/drawing/2014/main" id="{00000000-0008-0000-0000-00002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284</xdr:row>
          <xdr:rowOff>28575</xdr:rowOff>
        </xdr:from>
        <xdr:to>
          <xdr:col>6</xdr:col>
          <xdr:colOff>466725</xdr:colOff>
          <xdr:row>284</xdr:row>
          <xdr:rowOff>171450</xdr:rowOff>
        </xdr:to>
        <xdr:sp macro="" textlink="">
          <xdr:nvSpPr>
            <xdr:cNvPr id="64816" name="Option Button 304" hidden="1">
              <a:extLst>
                <a:ext uri="{63B3BB69-23CF-44E3-9099-C40C66FF867C}">
                  <a14:compatExt spid="_x0000_s64816"/>
                </a:ext>
                <a:ext uri="{FF2B5EF4-FFF2-40B4-BE49-F238E27FC236}">
                  <a16:creationId xmlns:a16="http://schemas.microsoft.com/office/drawing/2014/main" id="{00000000-0008-0000-0000-00003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284</xdr:row>
          <xdr:rowOff>28575</xdr:rowOff>
        </xdr:from>
        <xdr:to>
          <xdr:col>8</xdr:col>
          <xdr:colOff>76200</xdr:colOff>
          <xdr:row>284</xdr:row>
          <xdr:rowOff>171450</xdr:rowOff>
        </xdr:to>
        <xdr:sp macro="" textlink="">
          <xdr:nvSpPr>
            <xdr:cNvPr id="64817" name="Option Button 305" hidden="1">
              <a:extLst>
                <a:ext uri="{63B3BB69-23CF-44E3-9099-C40C66FF867C}">
                  <a14:compatExt spid="_x0000_s64817"/>
                </a:ext>
                <a:ext uri="{FF2B5EF4-FFF2-40B4-BE49-F238E27FC236}">
                  <a16:creationId xmlns:a16="http://schemas.microsoft.com/office/drawing/2014/main" id="{00000000-0008-0000-0000-00003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284</xdr:row>
          <xdr:rowOff>28575</xdr:rowOff>
        </xdr:from>
        <xdr:to>
          <xdr:col>9</xdr:col>
          <xdr:colOff>19050</xdr:colOff>
          <xdr:row>284</xdr:row>
          <xdr:rowOff>171450</xdr:rowOff>
        </xdr:to>
        <xdr:sp macro="" textlink="">
          <xdr:nvSpPr>
            <xdr:cNvPr id="64818" name="Option Button 306" hidden="1">
              <a:extLst>
                <a:ext uri="{63B3BB69-23CF-44E3-9099-C40C66FF867C}">
                  <a14:compatExt spid="_x0000_s64818"/>
                </a:ext>
                <a:ext uri="{FF2B5EF4-FFF2-40B4-BE49-F238E27FC236}">
                  <a16:creationId xmlns:a16="http://schemas.microsoft.com/office/drawing/2014/main" id="{00000000-0008-0000-0000-00003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285</xdr:row>
          <xdr:rowOff>0</xdr:rowOff>
        </xdr:from>
        <xdr:to>
          <xdr:col>9</xdr:col>
          <xdr:colOff>219075</xdr:colOff>
          <xdr:row>286</xdr:row>
          <xdr:rowOff>0</xdr:rowOff>
        </xdr:to>
        <xdr:sp macro="" textlink="">
          <xdr:nvSpPr>
            <xdr:cNvPr id="64819" name="Group Box 307" hidden="1">
              <a:extLst>
                <a:ext uri="{63B3BB69-23CF-44E3-9099-C40C66FF867C}">
                  <a14:compatExt spid="_x0000_s64819"/>
                </a:ext>
                <a:ext uri="{FF2B5EF4-FFF2-40B4-BE49-F238E27FC236}">
                  <a16:creationId xmlns:a16="http://schemas.microsoft.com/office/drawing/2014/main" id="{00000000-0008-0000-0000-000033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285</xdr:row>
          <xdr:rowOff>28575</xdr:rowOff>
        </xdr:from>
        <xdr:to>
          <xdr:col>3</xdr:col>
          <xdr:colOff>447675</xdr:colOff>
          <xdr:row>285</xdr:row>
          <xdr:rowOff>171450</xdr:rowOff>
        </xdr:to>
        <xdr:sp macro="" textlink="">
          <xdr:nvSpPr>
            <xdr:cNvPr id="64820" name="Option Button 308" hidden="1">
              <a:extLst>
                <a:ext uri="{63B3BB69-23CF-44E3-9099-C40C66FF867C}">
                  <a14:compatExt spid="_x0000_s64820"/>
                </a:ext>
                <a:ext uri="{FF2B5EF4-FFF2-40B4-BE49-F238E27FC236}">
                  <a16:creationId xmlns:a16="http://schemas.microsoft.com/office/drawing/2014/main" id="{00000000-0008-0000-0000-00003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285</xdr:row>
          <xdr:rowOff>28575</xdr:rowOff>
        </xdr:from>
        <xdr:to>
          <xdr:col>3</xdr:col>
          <xdr:colOff>685800</xdr:colOff>
          <xdr:row>285</xdr:row>
          <xdr:rowOff>171450</xdr:rowOff>
        </xdr:to>
        <xdr:sp macro="" textlink="">
          <xdr:nvSpPr>
            <xdr:cNvPr id="64821" name="Option Button 309" hidden="1">
              <a:extLst>
                <a:ext uri="{63B3BB69-23CF-44E3-9099-C40C66FF867C}">
                  <a14:compatExt spid="_x0000_s64821"/>
                </a:ext>
                <a:ext uri="{FF2B5EF4-FFF2-40B4-BE49-F238E27FC236}">
                  <a16:creationId xmlns:a16="http://schemas.microsoft.com/office/drawing/2014/main" id="{00000000-0008-0000-0000-00003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285</xdr:row>
          <xdr:rowOff>28575</xdr:rowOff>
        </xdr:from>
        <xdr:to>
          <xdr:col>3</xdr:col>
          <xdr:colOff>962025</xdr:colOff>
          <xdr:row>285</xdr:row>
          <xdr:rowOff>171450</xdr:rowOff>
        </xdr:to>
        <xdr:sp macro="" textlink="">
          <xdr:nvSpPr>
            <xdr:cNvPr id="64822" name="Option Button 310" hidden="1">
              <a:extLst>
                <a:ext uri="{63B3BB69-23CF-44E3-9099-C40C66FF867C}">
                  <a14:compatExt spid="_x0000_s64822"/>
                </a:ext>
                <a:ext uri="{FF2B5EF4-FFF2-40B4-BE49-F238E27FC236}">
                  <a16:creationId xmlns:a16="http://schemas.microsoft.com/office/drawing/2014/main" id="{00000000-0008-0000-0000-00003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285</xdr:row>
          <xdr:rowOff>28575</xdr:rowOff>
        </xdr:from>
        <xdr:to>
          <xdr:col>4</xdr:col>
          <xdr:colOff>47625</xdr:colOff>
          <xdr:row>285</xdr:row>
          <xdr:rowOff>171450</xdr:rowOff>
        </xdr:to>
        <xdr:sp macro="" textlink="">
          <xdr:nvSpPr>
            <xdr:cNvPr id="64823" name="Option Button 311" hidden="1">
              <a:extLst>
                <a:ext uri="{63B3BB69-23CF-44E3-9099-C40C66FF867C}">
                  <a14:compatExt spid="_x0000_s64823"/>
                </a:ext>
                <a:ext uri="{FF2B5EF4-FFF2-40B4-BE49-F238E27FC236}">
                  <a16:creationId xmlns:a16="http://schemas.microsoft.com/office/drawing/2014/main" id="{00000000-0008-0000-0000-00003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285</xdr:row>
          <xdr:rowOff>28575</xdr:rowOff>
        </xdr:from>
        <xdr:to>
          <xdr:col>5</xdr:col>
          <xdr:colOff>219075</xdr:colOff>
          <xdr:row>285</xdr:row>
          <xdr:rowOff>171450</xdr:rowOff>
        </xdr:to>
        <xdr:sp macro="" textlink="">
          <xdr:nvSpPr>
            <xdr:cNvPr id="64824" name="Option Button 312" hidden="1">
              <a:extLst>
                <a:ext uri="{63B3BB69-23CF-44E3-9099-C40C66FF867C}">
                  <a14:compatExt spid="_x0000_s64824"/>
                </a:ext>
                <a:ext uri="{FF2B5EF4-FFF2-40B4-BE49-F238E27FC236}">
                  <a16:creationId xmlns:a16="http://schemas.microsoft.com/office/drawing/2014/main" id="{00000000-0008-0000-0000-00003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285</xdr:row>
          <xdr:rowOff>28575</xdr:rowOff>
        </xdr:from>
        <xdr:to>
          <xdr:col>5</xdr:col>
          <xdr:colOff>476250</xdr:colOff>
          <xdr:row>285</xdr:row>
          <xdr:rowOff>171450</xdr:rowOff>
        </xdr:to>
        <xdr:sp macro="" textlink="">
          <xdr:nvSpPr>
            <xdr:cNvPr id="64825" name="Option Button 313" hidden="1">
              <a:extLst>
                <a:ext uri="{63B3BB69-23CF-44E3-9099-C40C66FF867C}">
                  <a14:compatExt spid="_x0000_s64825"/>
                </a:ext>
                <a:ext uri="{FF2B5EF4-FFF2-40B4-BE49-F238E27FC236}">
                  <a16:creationId xmlns:a16="http://schemas.microsoft.com/office/drawing/2014/main" id="{00000000-0008-0000-0000-00003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285</xdr:row>
          <xdr:rowOff>28575</xdr:rowOff>
        </xdr:from>
        <xdr:to>
          <xdr:col>6</xdr:col>
          <xdr:colOff>238125</xdr:colOff>
          <xdr:row>285</xdr:row>
          <xdr:rowOff>171450</xdr:rowOff>
        </xdr:to>
        <xdr:sp macro="" textlink="">
          <xdr:nvSpPr>
            <xdr:cNvPr id="64826" name="Option Button 314" hidden="1">
              <a:extLst>
                <a:ext uri="{63B3BB69-23CF-44E3-9099-C40C66FF867C}">
                  <a14:compatExt spid="_x0000_s64826"/>
                </a:ext>
                <a:ext uri="{FF2B5EF4-FFF2-40B4-BE49-F238E27FC236}">
                  <a16:creationId xmlns:a16="http://schemas.microsoft.com/office/drawing/2014/main" id="{00000000-0008-0000-0000-00003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285</xdr:row>
          <xdr:rowOff>28575</xdr:rowOff>
        </xdr:from>
        <xdr:to>
          <xdr:col>6</xdr:col>
          <xdr:colOff>466725</xdr:colOff>
          <xdr:row>285</xdr:row>
          <xdr:rowOff>171450</xdr:rowOff>
        </xdr:to>
        <xdr:sp macro="" textlink="">
          <xdr:nvSpPr>
            <xdr:cNvPr id="64827" name="Option Button 315" hidden="1">
              <a:extLst>
                <a:ext uri="{63B3BB69-23CF-44E3-9099-C40C66FF867C}">
                  <a14:compatExt spid="_x0000_s64827"/>
                </a:ext>
                <a:ext uri="{FF2B5EF4-FFF2-40B4-BE49-F238E27FC236}">
                  <a16:creationId xmlns:a16="http://schemas.microsoft.com/office/drawing/2014/main" id="{00000000-0008-0000-0000-00003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285</xdr:row>
          <xdr:rowOff>28575</xdr:rowOff>
        </xdr:from>
        <xdr:to>
          <xdr:col>8</xdr:col>
          <xdr:colOff>76200</xdr:colOff>
          <xdr:row>285</xdr:row>
          <xdr:rowOff>171450</xdr:rowOff>
        </xdr:to>
        <xdr:sp macro="" textlink="">
          <xdr:nvSpPr>
            <xdr:cNvPr id="64828" name="Option Button 316" hidden="1">
              <a:extLst>
                <a:ext uri="{63B3BB69-23CF-44E3-9099-C40C66FF867C}">
                  <a14:compatExt spid="_x0000_s64828"/>
                </a:ext>
                <a:ext uri="{FF2B5EF4-FFF2-40B4-BE49-F238E27FC236}">
                  <a16:creationId xmlns:a16="http://schemas.microsoft.com/office/drawing/2014/main" id="{00000000-0008-0000-0000-00003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285</xdr:row>
          <xdr:rowOff>28575</xdr:rowOff>
        </xdr:from>
        <xdr:to>
          <xdr:col>9</xdr:col>
          <xdr:colOff>19050</xdr:colOff>
          <xdr:row>285</xdr:row>
          <xdr:rowOff>171450</xdr:rowOff>
        </xdr:to>
        <xdr:sp macro="" textlink="">
          <xdr:nvSpPr>
            <xdr:cNvPr id="64829" name="Option Button 317" hidden="1">
              <a:extLst>
                <a:ext uri="{63B3BB69-23CF-44E3-9099-C40C66FF867C}">
                  <a14:compatExt spid="_x0000_s64829"/>
                </a:ext>
                <a:ext uri="{FF2B5EF4-FFF2-40B4-BE49-F238E27FC236}">
                  <a16:creationId xmlns:a16="http://schemas.microsoft.com/office/drawing/2014/main" id="{00000000-0008-0000-0000-00003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281</xdr:row>
          <xdr:rowOff>28575</xdr:rowOff>
        </xdr:from>
        <xdr:to>
          <xdr:col>9</xdr:col>
          <xdr:colOff>133350</xdr:colOff>
          <xdr:row>281</xdr:row>
          <xdr:rowOff>171450</xdr:rowOff>
        </xdr:to>
        <xdr:sp macro="" textlink="">
          <xdr:nvSpPr>
            <xdr:cNvPr id="64830" name="Option Button 318" hidden="1">
              <a:extLst>
                <a:ext uri="{63B3BB69-23CF-44E3-9099-C40C66FF867C}">
                  <a14:compatExt spid="_x0000_s64830"/>
                </a:ext>
                <a:ext uri="{FF2B5EF4-FFF2-40B4-BE49-F238E27FC236}">
                  <a16:creationId xmlns:a16="http://schemas.microsoft.com/office/drawing/2014/main" id="{00000000-0008-0000-0000-00003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285</xdr:row>
          <xdr:rowOff>209550</xdr:rowOff>
        </xdr:from>
        <xdr:to>
          <xdr:col>9</xdr:col>
          <xdr:colOff>219075</xdr:colOff>
          <xdr:row>287</xdr:row>
          <xdr:rowOff>0</xdr:rowOff>
        </xdr:to>
        <xdr:sp macro="" textlink="">
          <xdr:nvSpPr>
            <xdr:cNvPr id="64831" name="Group Box 319" hidden="1">
              <a:extLst>
                <a:ext uri="{63B3BB69-23CF-44E3-9099-C40C66FF867C}">
                  <a14:compatExt spid="_x0000_s64831"/>
                </a:ext>
                <a:ext uri="{FF2B5EF4-FFF2-40B4-BE49-F238E27FC236}">
                  <a16:creationId xmlns:a16="http://schemas.microsoft.com/office/drawing/2014/main" id="{00000000-0008-0000-0000-00003F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286</xdr:row>
          <xdr:rowOff>28575</xdr:rowOff>
        </xdr:from>
        <xdr:to>
          <xdr:col>3</xdr:col>
          <xdr:colOff>447675</xdr:colOff>
          <xdr:row>286</xdr:row>
          <xdr:rowOff>171450</xdr:rowOff>
        </xdr:to>
        <xdr:sp macro="" textlink="">
          <xdr:nvSpPr>
            <xdr:cNvPr id="64832" name="Option Button 320" hidden="1">
              <a:extLst>
                <a:ext uri="{63B3BB69-23CF-44E3-9099-C40C66FF867C}">
                  <a14:compatExt spid="_x0000_s64832"/>
                </a:ext>
                <a:ext uri="{FF2B5EF4-FFF2-40B4-BE49-F238E27FC236}">
                  <a16:creationId xmlns:a16="http://schemas.microsoft.com/office/drawing/2014/main" id="{00000000-0008-0000-0000-00004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286</xdr:row>
          <xdr:rowOff>28575</xdr:rowOff>
        </xdr:from>
        <xdr:to>
          <xdr:col>3</xdr:col>
          <xdr:colOff>685800</xdr:colOff>
          <xdr:row>286</xdr:row>
          <xdr:rowOff>171450</xdr:rowOff>
        </xdr:to>
        <xdr:sp macro="" textlink="">
          <xdr:nvSpPr>
            <xdr:cNvPr id="64833" name="Option Button 321" hidden="1">
              <a:extLst>
                <a:ext uri="{63B3BB69-23CF-44E3-9099-C40C66FF867C}">
                  <a14:compatExt spid="_x0000_s64833"/>
                </a:ext>
                <a:ext uri="{FF2B5EF4-FFF2-40B4-BE49-F238E27FC236}">
                  <a16:creationId xmlns:a16="http://schemas.microsoft.com/office/drawing/2014/main" id="{00000000-0008-0000-0000-00004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286</xdr:row>
          <xdr:rowOff>28575</xdr:rowOff>
        </xdr:from>
        <xdr:to>
          <xdr:col>3</xdr:col>
          <xdr:colOff>962025</xdr:colOff>
          <xdr:row>286</xdr:row>
          <xdr:rowOff>171450</xdr:rowOff>
        </xdr:to>
        <xdr:sp macro="" textlink="">
          <xdr:nvSpPr>
            <xdr:cNvPr id="64834" name="Option Button 322" hidden="1">
              <a:extLst>
                <a:ext uri="{63B3BB69-23CF-44E3-9099-C40C66FF867C}">
                  <a14:compatExt spid="_x0000_s64834"/>
                </a:ext>
                <a:ext uri="{FF2B5EF4-FFF2-40B4-BE49-F238E27FC236}">
                  <a16:creationId xmlns:a16="http://schemas.microsoft.com/office/drawing/2014/main" id="{00000000-0008-0000-0000-00004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286</xdr:row>
          <xdr:rowOff>28575</xdr:rowOff>
        </xdr:from>
        <xdr:to>
          <xdr:col>4</xdr:col>
          <xdr:colOff>47625</xdr:colOff>
          <xdr:row>286</xdr:row>
          <xdr:rowOff>171450</xdr:rowOff>
        </xdr:to>
        <xdr:sp macro="" textlink="">
          <xdr:nvSpPr>
            <xdr:cNvPr id="64835" name="Option Button 323" hidden="1">
              <a:extLst>
                <a:ext uri="{63B3BB69-23CF-44E3-9099-C40C66FF867C}">
                  <a14:compatExt spid="_x0000_s64835"/>
                </a:ext>
                <a:ext uri="{FF2B5EF4-FFF2-40B4-BE49-F238E27FC236}">
                  <a16:creationId xmlns:a16="http://schemas.microsoft.com/office/drawing/2014/main" id="{00000000-0008-0000-0000-00004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286</xdr:row>
          <xdr:rowOff>28575</xdr:rowOff>
        </xdr:from>
        <xdr:to>
          <xdr:col>5</xdr:col>
          <xdr:colOff>219075</xdr:colOff>
          <xdr:row>286</xdr:row>
          <xdr:rowOff>171450</xdr:rowOff>
        </xdr:to>
        <xdr:sp macro="" textlink="">
          <xdr:nvSpPr>
            <xdr:cNvPr id="64836" name="Option Button 324" hidden="1">
              <a:extLst>
                <a:ext uri="{63B3BB69-23CF-44E3-9099-C40C66FF867C}">
                  <a14:compatExt spid="_x0000_s64836"/>
                </a:ext>
                <a:ext uri="{FF2B5EF4-FFF2-40B4-BE49-F238E27FC236}">
                  <a16:creationId xmlns:a16="http://schemas.microsoft.com/office/drawing/2014/main" id="{00000000-0008-0000-0000-00004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286</xdr:row>
          <xdr:rowOff>28575</xdr:rowOff>
        </xdr:from>
        <xdr:to>
          <xdr:col>5</xdr:col>
          <xdr:colOff>476250</xdr:colOff>
          <xdr:row>286</xdr:row>
          <xdr:rowOff>171450</xdr:rowOff>
        </xdr:to>
        <xdr:sp macro="" textlink="">
          <xdr:nvSpPr>
            <xdr:cNvPr id="64837" name="Option Button 325" hidden="1">
              <a:extLst>
                <a:ext uri="{63B3BB69-23CF-44E3-9099-C40C66FF867C}">
                  <a14:compatExt spid="_x0000_s64837"/>
                </a:ext>
                <a:ext uri="{FF2B5EF4-FFF2-40B4-BE49-F238E27FC236}">
                  <a16:creationId xmlns:a16="http://schemas.microsoft.com/office/drawing/2014/main" id="{00000000-0008-0000-0000-00004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286</xdr:row>
          <xdr:rowOff>28575</xdr:rowOff>
        </xdr:from>
        <xdr:to>
          <xdr:col>6</xdr:col>
          <xdr:colOff>238125</xdr:colOff>
          <xdr:row>286</xdr:row>
          <xdr:rowOff>171450</xdr:rowOff>
        </xdr:to>
        <xdr:sp macro="" textlink="">
          <xdr:nvSpPr>
            <xdr:cNvPr id="64838" name="Option Button 326" hidden="1">
              <a:extLst>
                <a:ext uri="{63B3BB69-23CF-44E3-9099-C40C66FF867C}">
                  <a14:compatExt spid="_x0000_s64838"/>
                </a:ext>
                <a:ext uri="{FF2B5EF4-FFF2-40B4-BE49-F238E27FC236}">
                  <a16:creationId xmlns:a16="http://schemas.microsoft.com/office/drawing/2014/main" id="{00000000-0008-0000-0000-00004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286</xdr:row>
          <xdr:rowOff>28575</xdr:rowOff>
        </xdr:from>
        <xdr:to>
          <xdr:col>6</xdr:col>
          <xdr:colOff>466725</xdr:colOff>
          <xdr:row>286</xdr:row>
          <xdr:rowOff>171450</xdr:rowOff>
        </xdr:to>
        <xdr:sp macro="" textlink="">
          <xdr:nvSpPr>
            <xdr:cNvPr id="64839" name="Option Button 327" hidden="1">
              <a:extLst>
                <a:ext uri="{63B3BB69-23CF-44E3-9099-C40C66FF867C}">
                  <a14:compatExt spid="_x0000_s64839"/>
                </a:ext>
                <a:ext uri="{FF2B5EF4-FFF2-40B4-BE49-F238E27FC236}">
                  <a16:creationId xmlns:a16="http://schemas.microsoft.com/office/drawing/2014/main" id="{00000000-0008-0000-0000-00004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286</xdr:row>
          <xdr:rowOff>28575</xdr:rowOff>
        </xdr:from>
        <xdr:to>
          <xdr:col>8</xdr:col>
          <xdr:colOff>76200</xdr:colOff>
          <xdr:row>286</xdr:row>
          <xdr:rowOff>171450</xdr:rowOff>
        </xdr:to>
        <xdr:sp macro="" textlink="">
          <xdr:nvSpPr>
            <xdr:cNvPr id="64840" name="Option Button 328" hidden="1">
              <a:extLst>
                <a:ext uri="{63B3BB69-23CF-44E3-9099-C40C66FF867C}">
                  <a14:compatExt spid="_x0000_s64840"/>
                </a:ext>
                <a:ext uri="{FF2B5EF4-FFF2-40B4-BE49-F238E27FC236}">
                  <a16:creationId xmlns:a16="http://schemas.microsoft.com/office/drawing/2014/main" id="{00000000-0008-0000-0000-00004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286</xdr:row>
          <xdr:rowOff>28575</xdr:rowOff>
        </xdr:from>
        <xdr:to>
          <xdr:col>9</xdr:col>
          <xdr:colOff>19050</xdr:colOff>
          <xdr:row>286</xdr:row>
          <xdr:rowOff>171450</xdr:rowOff>
        </xdr:to>
        <xdr:sp macro="" textlink="">
          <xdr:nvSpPr>
            <xdr:cNvPr id="64841" name="Option Button 329" hidden="1">
              <a:extLst>
                <a:ext uri="{63B3BB69-23CF-44E3-9099-C40C66FF867C}">
                  <a14:compatExt spid="_x0000_s64841"/>
                </a:ext>
                <a:ext uri="{FF2B5EF4-FFF2-40B4-BE49-F238E27FC236}">
                  <a16:creationId xmlns:a16="http://schemas.microsoft.com/office/drawing/2014/main" id="{00000000-0008-0000-0000-00004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173</xdr:row>
          <xdr:rowOff>9525</xdr:rowOff>
        </xdr:from>
        <xdr:to>
          <xdr:col>3</xdr:col>
          <xdr:colOff>114300</xdr:colOff>
          <xdr:row>174</xdr:row>
          <xdr:rowOff>9525</xdr:rowOff>
        </xdr:to>
        <xdr:sp macro="" textlink="">
          <xdr:nvSpPr>
            <xdr:cNvPr id="64868" name="Option Button 356" hidden="1">
              <a:extLst>
                <a:ext uri="{63B3BB69-23CF-44E3-9099-C40C66FF867C}">
                  <a14:compatExt spid="_x0000_s64868"/>
                </a:ext>
                <a:ext uri="{FF2B5EF4-FFF2-40B4-BE49-F238E27FC236}">
                  <a16:creationId xmlns:a16="http://schemas.microsoft.com/office/drawing/2014/main" id="{00000000-0008-0000-0000-00006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208</xdr:row>
          <xdr:rowOff>57150</xdr:rowOff>
        </xdr:from>
        <xdr:to>
          <xdr:col>3</xdr:col>
          <xdr:colOff>19050</xdr:colOff>
          <xdr:row>209</xdr:row>
          <xdr:rowOff>0</xdr:rowOff>
        </xdr:to>
        <xdr:sp macro="" textlink="">
          <xdr:nvSpPr>
            <xdr:cNvPr id="64938" name="Option Button 426" hidden="1">
              <a:extLst>
                <a:ext uri="{63B3BB69-23CF-44E3-9099-C40C66FF867C}">
                  <a14:compatExt spid="_x0000_s64938"/>
                </a:ext>
                <a:ext uri="{FF2B5EF4-FFF2-40B4-BE49-F238E27FC236}">
                  <a16:creationId xmlns:a16="http://schemas.microsoft.com/office/drawing/2014/main" id="{00000000-0008-0000-0000-0000A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209</xdr:row>
          <xdr:rowOff>28575</xdr:rowOff>
        </xdr:from>
        <xdr:to>
          <xdr:col>3</xdr:col>
          <xdr:colOff>19050</xdr:colOff>
          <xdr:row>209</xdr:row>
          <xdr:rowOff>200025</xdr:rowOff>
        </xdr:to>
        <xdr:sp macro="" textlink="">
          <xdr:nvSpPr>
            <xdr:cNvPr id="64939" name="Option Button 427" hidden="1">
              <a:extLst>
                <a:ext uri="{63B3BB69-23CF-44E3-9099-C40C66FF867C}">
                  <a14:compatExt spid="_x0000_s64939"/>
                </a:ext>
                <a:ext uri="{FF2B5EF4-FFF2-40B4-BE49-F238E27FC236}">
                  <a16:creationId xmlns:a16="http://schemas.microsoft.com/office/drawing/2014/main" id="{00000000-0008-0000-0000-0000A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218</xdr:row>
          <xdr:rowOff>0</xdr:rowOff>
        </xdr:from>
        <xdr:to>
          <xdr:col>20</xdr:col>
          <xdr:colOff>28575</xdr:colOff>
          <xdr:row>221</xdr:row>
          <xdr:rowOff>0</xdr:rowOff>
        </xdr:to>
        <xdr:sp macro="" textlink="">
          <xdr:nvSpPr>
            <xdr:cNvPr id="64940" name="Group Box 428" hidden="1">
              <a:extLst>
                <a:ext uri="{63B3BB69-23CF-44E3-9099-C40C66FF867C}">
                  <a14:compatExt spid="_x0000_s64940"/>
                </a:ext>
                <a:ext uri="{FF2B5EF4-FFF2-40B4-BE49-F238E27FC236}">
                  <a16:creationId xmlns:a16="http://schemas.microsoft.com/office/drawing/2014/main" id="{00000000-0008-0000-0000-0000AC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208</xdr:row>
          <xdr:rowOff>0</xdr:rowOff>
        </xdr:from>
        <xdr:to>
          <xdr:col>20</xdr:col>
          <xdr:colOff>19050</xdr:colOff>
          <xdr:row>211</xdr:row>
          <xdr:rowOff>0</xdr:rowOff>
        </xdr:to>
        <xdr:sp macro="" textlink="">
          <xdr:nvSpPr>
            <xdr:cNvPr id="64944" name="Group Box 432" hidden="1">
              <a:extLst>
                <a:ext uri="{63B3BB69-23CF-44E3-9099-C40C66FF867C}">
                  <a14:compatExt spid="_x0000_s64944"/>
                </a:ext>
                <a:ext uri="{FF2B5EF4-FFF2-40B4-BE49-F238E27FC236}">
                  <a16:creationId xmlns:a16="http://schemas.microsoft.com/office/drawing/2014/main" id="{00000000-0008-0000-0000-0000B0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210</xdr:row>
          <xdr:rowOff>19050</xdr:rowOff>
        </xdr:from>
        <xdr:to>
          <xdr:col>3</xdr:col>
          <xdr:colOff>19050</xdr:colOff>
          <xdr:row>210</xdr:row>
          <xdr:rowOff>190500</xdr:rowOff>
        </xdr:to>
        <xdr:sp macro="" textlink="">
          <xdr:nvSpPr>
            <xdr:cNvPr id="64945" name="Option Button 433" hidden="1">
              <a:extLst>
                <a:ext uri="{63B3BB69-23CF-44E3-9099-C40C66FF867C}">
                  <a14:compatExt spid="_x0000_s64945"/>
                </a:ext>
                <a:ext uri="{FF2B5EF4-FFF2-40B4-BE49-F238E27FC236}">
                  <a16:creationId xmlns:a16="http://schemas.microsoft.com/office/drawing/2014/main" id="{00000000-0008-0000-0000-0000B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164</xdr:row>
          <xdr:rowOff>57150</xdr:rowOff>
        </xdr:from>
        <xdr:to>
          <xdr:col>20</xdr:col>
          <xdr:colOff>0</xdr:colOff>
          <xdr:row>166</xdr:row>
          <xdr:rowOff>28575</xdr:rowOff>
        </xdr:to>
        <xdr:sp macro="" textlink="">
          <xdr:nvSpPr>
            <xdr:cNvPr id="64946" name="Group Box 434" hidden="1">
              <a:extLst>
                <a:ext uri="{63B3BB69-23CF-44E3-9099-C40C66FF867C}">
                  <a14:compatExt spid="_x0000_s64946"/>
                </a:ext>
                <a:ext uri="{FF2B5EF4-FFF2-40B4-BE49-F238E27FC236}">
                  <a16:creationId xmlns:a16="http://schemas.microsoft.com/office/drawing/2014/main" id="{00000000-0008-0000-0000-0000B2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165</xdr:row>
          <xdr:rowOff>9525</xdr:rowOff>
        </xdr:from>
        <xdr:to>
          <xdr:col>3</xdr:col>
          <xdr:colOff>9525</xdr:colOff>
          <xdr:row>166</xdr:row>
          <xdr:rowOff>0</xdr:rowOff>
        </xdr:to>
        <xdr:sp macro="" textlink="">
          <xdr:nvSpPr>
            <xdr:cNvPr id="64947" name="Option Button 435" hidden="1">
              <a:extLst>
                <a:ext uri="{63B3BB69-23CF-44E3-9099-C40C66FF867C}">
                  <a14:compatExt spid="_x0000_s64947"/>
                </a:ext>
                <a:ext uri="{FF2B5EF4-FFF2-40B4-BE49-F238E27FC236}">
                  <a16:creationId xmlns:a16="http://schemas.microsoft.com/office/drawing/2014/main" id="{00000000-0008-0000-0000-0000B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165</xdr:row>
          <xdr:rowOff>0</xdr:rowOff>
        </xdr:from>
        <xdr:to>
          <xdr:col>10</xdr:col>
          <xdr:colOff>133350</xdr:colOff>
          <xdr:row>166</xdr:row>
          <xdr:rowOff>0</xdr:rowOff>
        </xdr:to>
        <xdr:sp macro="" textlink="">
          <xdr:nvSpPr>
            <xdr:cNvPr id="64948" name="Option Button 436" hidden="1">
              <a:extLst>
                <a:ext uri="{63B3BB69-23CF-44E3-9099-C40C66FF867C}">
                  <a14:compatExt spid="_x0000_s64948"/>
                </a:ext>
                <a:ext uri="{FF2B5EF4-FFF2-40B4-BE49-F238E27FC236}">
                  <a16:creationId xmlns:a16="http://schemas.microsoft.com/office/drawing/2014/main" id="{00000000-0008-0000-0000-0000B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168</xdr:row>
          <xdr:rowOff>57150</xdr:rowOff>
        </xdr:from>
        <xdr:to>
          <xdr:col>19</xdr:col>
          <xdr:colOff>323850</xdr:colOff>
          <xdr:row>170</xdr:row>
          <xdr:rowOff>28575</xdr:rowOff>
        </xdr:to>
        <xdr:sp macro="" textlink="">
          <xdr:nvSpPr>
            <xdr:cNvPr id="64958" name="Group Box 446" hidden="1">
              <a:extLst>
                <a:ext uri="{63B3BB69-23CF-44E3-9099-C40C66FF867C}">
                  <a14:compatExt spid="_x0000_s64958"/>
                </a:ext>
                <a:ext uri="{FF2B5EF4-FFF2-40B4-BE49-F238E27FC236}">
                  <a16:creationId xmlns:a16="http://schemas.microsoft.com/office/drawing/2014/main" id="{00000000-0008-0000-0000-0000BE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169</xdr:row>
          <xdr:rowOff>38100</xdr:rowOff>
        </xdr:from>
        <xdr:to>
          <xdr:col>3</xdr:col>
          <xdr:colOff>247650</xdr:colOff>
          <xdr:row>169</xdr:row>
          <xdr:rowOff>190500</xdr:rowOff>
        </xdr:to>
        <xdr:sp macro="" textlink="">
          <xdr:nvSpPr>
            <xdr:cNvPr id="64959" name="Option Button 447" hidden="1">
              <a:extLst>
                <a:ext uri="{63B3BB69-23CF-44E3-9099-C40C66FF867C}">
                  <a14:compatExt spid="_x0000_s64959"/>
                </a:ext>
                <a:ext uri="{FF2B5EF4-FFF2-40B4-BE49-F238E27FC236}">
                  <a16:creationId xmlns:a16="http://schemas.microsoft.com/office/drawing/2014/main" id="{00000000-0008-0000-0000-0000B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169</xdr:row>
          <xdr:rowOff>38100</xdr:rowOff>
        </xdr:from>
        <xdr:to>
          <xdr:col>3</xdr:col>
          <xdr:colOff>714375</xdr:colOff>
          <xdr:row>169</xdr:row>
          <xdr:rowOff>190500</xdr:rowOff>
        </xdr:to>
        <xdr:sp macro="" textlink="">
          <xdr:nvSpPr>
            <xdr:cNvPr id="64960" name="Option Button 448" hidden="1">
              <a:extLst>
                <a:ext uri="{63B3BB69-23CF-44E3-9099-C40C66FF867C}">
                  <a14:compatExt spid="_x0000_s64960"/>
                </a:ext>
                <a:ext uri="{FF2B5EF4-FFF2-40B4-BE49-F238E27FC236}">
                  <a16:creationId xmlns:a16="http://schemas.microsoft.com/office/drawing/2014/main" id="{00000000-0008-0000-0000-0000C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169</xdr:row>
          <xdr:rowOff>28575</xdr:rowOff>
        </xdr:from>
        <xdr:to>
          <xdr:col>4</xdr:col>
          <xdr:colOff>9525</xdr:colOff>
          <xdr:row>169</xdr:row>
          <xdr:rowOff>190500</xdr:rowOff>
        </xdr:to>
        <xdr:sp macro="" textlink="">
          <xdr:nvSpPr>
            <xdr:cNvPr id="64961" name="Option Button 449" hidden="1">
              <a:extLst>
                <a:ext uri="{63B3BB69-23CF-44E3-9099-C40C66FF867C}">
                  <a14:compatExt spid="_x0000_s64961"/>
                </a:ext>
                <a:ext uri="{FF2B5EF4-FFF2-40B4-BE49-F238E27FC236}">
                  <a16:creationId xmlns:a16="http://schemas.microsoft.com/office/drawing/2014/main" id="{00000000-0008-0000-0000-0000C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169</xdr:row>
          <xdr:rowOff>28575</xdr:rowOff>
        </xdr:from>
        <xdr:to>
          <xdr:col>5</xdr:col>
          <xdr:colOff>381000</xdr:colOff>
          <xdr:row>169</xdr:row>
          <xdr:rowOff>200025</xdr:rowOff>
        </xdr:to>
        <xdr:sp macro="" textlink="">
          <xdr:nvSpPr>
            <xdr:cNvPr id="64962" name="Option Button 450" hidden="1">
              <a:extLst>
                <a:ext uri="{63B3BB69-23CF-44E3-9099-C40C66FF867C}">
                  <a14:compatExt spid="_x0000_s64962"/>
                </a:ext>
                <a:ext uri="{FF2B5EF4-FFF2-40B4-BE49-F238E27FC236}">
                  <a16:creationId xmlns:a16="http://schemas.microsoft.com/office/drawing/2014/main" id="{00000000-0008-0000-0000-0000C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169</xdr:row>
          <xdr:rowOff>28575</xdr:rowOff>
        </xdr:from>
        <xdr:to>
          <xdr:col>6</xdr:col>
          <xdr:colOff>333375</xdr:colOff>
          <xdr:row>169</xdr:row>
          <xdr:rowOff>190500</xdr:rowOff>
        </xdr:to>
        <xdr:sp macro="" textlink="">
          <xdr:nvSpPr>
            <xdr:cNvPr id="64963" name="Option Button 451" hidden="1">
              <a:extLst>
                <a:ext uri="{63B3BB69-23CF-44E3-9099-C40C66FF867C}">
                  <a14:compatExt spid="_x0000_s64963"/>
                </a:ext>
                <a:ext uri="{FF2B5EF4-FFF2-40B4-BE49-F238E27FC236}">
                  <a16:creationId xmlns:a16="http://schemas.microsoft.com/office/drawing/2014/main" id="{00000000-0008-0000-0000-0000C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169</xdr:row>
          <xdr:rowOff>19050</xdr:rowOff>
        </xdr:from>
        <xdr:to>
          <xdr:col>8</xdr:col>
          <xdr:colOff>114300</xdr:colOff>
          <xdr:row>169</xdr:row>
          <xdr:rowOff>200025</xdr:rowOff>
        </xdr:to>
        <xdr:sp macro="" textlink="">
          <xdr:nvSpPr>
            <xdr:cNvPr id="64964" name="Option Button 452" hidden="1">
              <a:extLst>
                <a:ext uri="{63B3BB69-23CF-44E3-9099-C40C66FF867C}">
                  <a14:compatExt spid="_x0000_s64964"/>
                </a:ext>
                <a:ext uri="{FF2B5EF4-FFF2-40B4-BE49-F238E27FC236}">
                  <a16:creationId xmlns:a16="http://schemas.microsoft.com/office/drawing/2014/main" id="{00000000-0008-0000-0000-0000C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169</xdr:row>
          <xdr:rowOff>28575</xdr:rowOff>
        </xdr:from>
        <xdr:to>
          <xdr:col>11</xdr:col>
          <xdr:colOff>295275</xdr:colOff>
          <xdr:row>169</xdr:row>
          <xdr:rowOff>200025</xdr:rowOff>
        </xdr:to>
        <xdr:sp macro="" textlink="">
          <xdr:nvSpPr>
            <xdr:cNvPr id="64965" name="Option Button 453" hidden="1">
              <a:extLst>
                <a:ext uri="{63B3BB69-23CF-44E3-9099-C40C66FF867C}">
                  <a14:compatExt spid="_x0000_s64965"/>
                </a:ext>
                <a:ext uri="{FF2B5EF4-FFF2-40B4-BE49-F238E27FC236}">
                  <a16:creationId xmlns:a16="http://schemas.microsoft.com/office/drawing/2014/main" id="{00000000-0008-0000-0000-0000C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than landing floor (please indicate):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107</xdr:row>
          <xdr:rowOff>152400</xdr:rowOff>
        </xdr:from>
        <xdr:to>
          <xdr:col>20</xdr:col>
          <xdr:colOff>28575</xdr:colOff>
          <xdr:row>126</xdr:row>
          <xdr:rowOff>38100</xdr:rowOff>
        </xdr:to>
        <xdr:sp macro="" textlink="">
          <xdr:nvSpPr>
            <xdr:cNvPr id="65199" name="Group Box 687" hidden="1">
              <a:extLst>
                <a:ext uri="{63B3BB69-23CF-44E3-9099-C40C66FF867C}">
                  <a14:compatExt spid="_x0000_s65199"/>
                </a:ext>
                <a:ext uri="{FF2B5EF4-FFF2-40B4-BE49-F238E27FC236}">
                  <a16:creationId xmlns:a16="http://schemas.microsoft.com/office/drawing/2014/main" id="{00000000-0008-0000-0000-0000AFF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108</xdr:row>
          <xdr:rowOff>0</xdr:rowOff>
        </xdr:from>
        <xdr:to>
          <xdr:col>3</xdr:col>
          <xdr:colOff>133350</xdr:colOff>
          <xdr:row>109</xdr:row>
          <xdr:rowOff>0</xdr:rowOff>
        </xdr:to>
        <xdr:sp macro="" textlink="">
          <xdr:nvSpPr>
            <xdr:cNvPr id="65200" name="Option Button 688" hidden="1">
              <a:extLst>
                <a:ext uri="{63B3BB69-23CF-44E3-9099-C40C66FF867C}">
                  <a14:compatExt spid="_x0000_s65200"/>
                </a:ext>
                <a:ext uri="{FF2B5EF4-FFF2-40B4-BE49-F238E27FC236}">
                  <a16:creationId xmlns:a16="http://schemas.microsoft.com/office/drawing/2014/main" id="{00000000-0008-0000-0000-0000B0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109</xdr:row>
          <xdr:rowOff>0</xdr:rowOff>
        </xdr:from>
        <xdr:to>
          <xdr:col>3</xdr:col>
          <xdr:colOff>133350</xdr:colOff>
          <xdr:row>110</xdr:row>
          <xdr:rowOff>0</xdr:rowOff>
        </xdr:to>
        <xdr:sp macro="" textlink="">
          <xdr:nvSpPr>
            <xdr:cNvPr id="65201" name="Option Button 689" hidden="1">
              <a:extLst>
                <a:ext uri="{63B3BB69-23CF-44E3-9099-C40C66FF867C}">
                  <a14:compatExt spid="_x0000_s65201"/>
                </a:ext>
                <a:ext uri="{FF2B5EF4-FFF2-40B4-BE49-F238E27FC236}">
                  <a16:creationId xmlns:a16="http://schemas.microsoft.com/office/drawing/2014/main" id="{00000000-0008-0000-0000-0000B1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110</xdr:row>
          <xdr:rowOff>0</xdr:rowOff>
        </xdr:from>
        <xdr:to>
          <xdr:col>3</xdr:col>
          <xdr:colOff>133350</xdr:colOff>
          <xdr:row>111</xdr:row>
          <xdr:rowOff>0</xdr:rowOff>
        </xdr:to>
        <xdr:sp macro="" textlink="">
          <xdr:nvSpPr>
            <xdr:cNvPr id="65202" name="Option Button 690" hidden="1">
              <a:extLst>
                <a:ext uri="{63B3BB69-23CF-44E3-9099-C40C66FF867C}">
                  <a14:compatExt spid="_x0000_s65202"/>
                </a:ext>
                <a:ext uri="{FF2B5EF4-FFF2-40B4-BE49-F238E27FC236}">
                  <a16:creationId xmlns:a16="http://schemas.microsoft.com/office/drawing/2014/main" id="{00000000-0008-0000-0000-0000B2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110</xdr:row>
          <xdr:rowOff>219075</xdr:rowOff>
        </xdr:from>
        <xdr:to>
          <xdr:col>3</xdr:col>
          <xdr:colOff>133350</xdr:colOff>
          <xdr:row>112</xdr:row>
          <xdr:rowOff>0</xdr:rowOff>
        </xdr:to>
        <xdr:sp macro="" textlink="">
          <xdr:nvSpPr>
            <xdr:cNvPr id="65203" name="Option Button 691" hidden="1">
              <a:extLst>
                <a:ext uri="{63B3BB69-23CF-44E3-9099-C40C66FF867C}">
                  <a14:compatExt spid="_x0000_s65203"/>
                </a:ext>
                <a:ext uri="{FF2B5EF4-FFF2-40B4-BE49-F238E27FC236}">
                  <a16:creationId xmlns:a16="http://schemas.microsoft.com/office/drawing/2014/main" id="{00000000-0008-0000-0000-0000B3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9525</xdr:rowOff>
        </xdr:from>
        <xdr:to>
          <xdr:col>3</xdr:col>
          <xdr:colOff>123825</xdr:colOff>
          <xdr:row>113</xdr:row>
          <xdr:rowOff>19050</xdr:rowOff>
        </xdr:to>
        <xdr:sp macro="" textlink="">
          <xdr:nvSpPr>
            <xdr:cNvPr id="65205" name="Option Button 693" hidden="1">
              <a:extLst>
                <a:ext uri="{63B3BB69-23CF-44E3-9099-C40C66FF867C}">
                  <a14:compatExt spid="_x0000_s65205"/>
                </a:ext>
                <a:ext uri="{FF2B5EF4-FFF2-40B4-BE49-F238E27FC236}">
                  <a16:creationId xmlns:a16="http://schemas.microsoft.com/office/drawing/2014/main" id="{00000000-0008-0000-0000-0000B5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114</xdr:row>
          <xdr:rowOff>9525</xdr:rowOff>
        </xdr:from>
        <xdr:to>
          <xdr:col>3</xdr:col>
          <xdr:colOff>123825</xdr:colOff>
          <xdr:row>115</xdr:row>
          <xdr:rowOff>19050</xdr:rowOff>
        </xdr:to>
        <xdr:sp macro="" textlink="">
          <xdr:nvSpPr>
            <xdr:cNvPr id="65206" name="Option Button 694" hidden="1">
              <a:extLst>
                <a:ext uri="{63B3BB69-23CF-44E3-9099-C40C66FF867C}">
                  <a14:compatExt spid="_x0000_s65206"/>
                </a:ext>
                <a:ext uri="{FF2B5EF4-FFF2-40B4-BE49-F238E27FC236}">
                  <a16:creationId xmlns:a16="http://schemas.microsoft.com/office/drawing/2014/main" id="{00000000-0008-0000-0000-0000B6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114</xdr:row>
          <xdr:rowOff>200025</xdr:rowOff>
        </xdr:from>
        <xdr:to>
          <xdr:col>3</xdr:col>
          <xdr:colOff>133350</xdr:colOff>
          <xdr:row>116</xdr:row>
          <xdr:rowOff>0</xdr:rowOff>
        </xdr:to>
        <xdr:sp macro="" textlink="">
          <xdr:nvSpPr>
            <xdr:cNvPr id="65207" name="Option Button 695" hidden="1">
              <a:extLst>
                <a:ext uri="{63B3BB69-23CF-44E3-9099-C40C66FF867C}">
                  <a14:compatExt spid="_x0000_s65207"/>
                </a:ext>
                <a:ext uri="{FF2B5EF4-FFF2-40B4-BE49-F238E27FC236}">
                  <a16:creationId xmlns:a16="http://schemas.microsoft.com/office/drawing/2014/main" id="{00000000-0008-0000-0000-0000B7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116</xdr:row>
          <xdr:rowOff>0</xdr:rowOff>
        </xdr:from>
        <xdr:to>
          <xdr:col>3</xdr:col>
          <xdr:colOff>133350</xdr:colOff>
          <xdr:row>117</xdr:row>
          <xdr:rowOff>9525</xdr:rowOff>
        </xdr:to>
        <xdr:sp macro="" textlink="">
          <xdr:nvSpPr>
            <xdr:cNvPr id="65209" name="Option Button 697" hidden="1">
              <a:extLst>
                <a:ext uri="{63B3BB69-23CF-44E3-9099-C40C66FF867C}">
                  <a14:compatExt spid="_x0000_s65209"/>
                </a:ext>
                <a:ext uri="{FF2B5EF4-FFF2-40B4-BE49-F238E27FC236}">
                  <a16:creationId xmlns:a16="http://schemas.microsoft.com/office/drawing/2014/main" id="{00000000-0008-0000-0000-0000B9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124</xdr:row>
          <xdr:rowOff>0</xdr:rowOff>
        </xdr:from>
        <xdr:to>
          <xdr:col>3</xdr:col>
          <xdr:colOff>123825</xdr:colOff>
          <xdr:row>125</xdr:row>
          <xdr:rowOff>0</xdr:rowOff>
        </xdr:to>
        <xdr:sp macro="" textlink="">
          <xdr:nvSpPr>
            <xdr:cNvPr id="65211" name="Check Box 699" hidden="1">
              <a:extLst>
                <a:ext uri="{63B3BB69-23CF-44E3-9099-C40C66FF867C}">
                  <a14:compatExt spid="_x0000_s65211"/>
                </a:ext>
                <a:ext uri="{FF2B5EF4-FFF2-40B4-BE49-F238E27FC236}">
                  <a16:creationId xmlns:a16="http://schemas.microsoft.com/office/drawing/2014/main" id="{00000000-0008-0000-0000-0000BB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176</xdr:row>
          <xdr:rowOff>0</xdr:rowOff>
        </xdr:from>
        <xdr:to>
          <xdr:col>3</xdr:col>
          <xdr:colOff>114300</xdr:colOff>
          <xdr:row>177</xdr:row>
          <xdr:rowOff>0</xdr:rowOff>
        </xdr:to>
        <xdr:sp macro="" textlink="">
          <xdr:nvSpPr>
            <xdr:cNvPr id="67584" name="Option Button 1024" hidden="1">
              <a:extLst>
                <a:ext uri="{63B3BB69-23CF-44E3-9099-C40C66FF867C}">
                  <a14:compatExt spid="_x0000_s67584"/>
                </a:ext>
                <a:ext uri="{FF2B5EF4-FFF2-40B4-BE49-F238E27FC236}">
                  <a16:creationId xmlns:a16="http://schemas.microsoft.com/office/drawing/2014/main" id="{00000000-0008-0000-0000-00000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174</xdr:row>
          <xdr:rowOff>0</xdr:rowOff>
        </xdr:from>
        <xdr:to>
          <xdr:col>3</xdr:col>
          <xdr:colOff>114300</xdr:colOff>
          <xdr:row>175</xdr:row>
          <xdr:rowOff>0</xdr:rowOff>
        </xdr:to>
        <xdr:sp macro="" textlink="">
          <xdr:nvSpPr>
            <xdr:cNvPr id="67585" name="Option Button 1025"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177</xdr:row>
          <xdr:rowOff>0</xdr:rowOff>
        </xdr:from>
        <xdr:to>
          <xdr:col>3</xdr:col>
          <xdr:colOff>114300</xdr:colOff>
          <xdr:row>178</xdr:row>
          <xdr:rowOff>0</xdr:rowOff>
        </xdr:to>
        <xdr:sp macro="" textlink="">
          <xdr:nvSpPr>
            <xdr:cNvPr id="67586" name="Option Button 1026"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189</xdr:row>
          <xdr:rowOff>0</xdr:rowOff>
        </xdr:from>
        <xdr:to>
          <xdr:col>3</xdr:col>
          <xdr:colOff>95250</xdr:colOff>
          <xdr:row>189</xdr:row>
          <xdr:rowOff>219075</xdr:rowOff>
        </xdr:to>
        <xdr:sp macro="" textlink="">
          <xdr:nvSpPr>
            <xdr:cNvPr id="107742" name="Check Box 5342" hidden="1">
              <a:extLst>
                <a:ext uri="{63B3BB69-23CF-44E3-9099-C40C66FF867C}">
                  <a14:compatExt spid="_x0000_s107742"/>
                </a:ext>
                <a:ext uri="{FF2B5EF4-FFF2-40B4-BE49-F238E27FC236}">
                  <a16:creationId xmlns:a16="http://schemas.microsoft.com/office/drawing/2014/main" id="{00000000-0008-0000-0000-0000DE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194</xdr:row>
          <xdr:rowOff>0</xdr:rowOff>
        </xdr:from>
        <xdr:to>
          <xdr:col>3</xdr:col>
          <xdr:colOff>85725</xdr:colOff>
          <xdr:row>194</xdr:row>
          <xdr:rowOff>219075</xdr:rowOff>
        </xdr:to>
        <xdr:sp macro="" textlink="">
          <xdr:nvSpPr>
            <xdr:cNvPr id="107948" name="Check Box 5548" hidden="1">
              <a:extLst>
                <a:ext uri="{63B3BB69-23CF-44E3-9099-C40C66FF867C}">
                  <a14:compatExt spid="_x0000_s107948"/>
                </a:ext>
                <a:ext uri="{FF2B5EF4-FFF2-40B4-BE49-F238E27FC236}">
                  <a16:creationId xmlns:a16="http://schemas.microsoft.com/office/drawing/2014/main" id="{00000000-0008-0000-0000-0000ACA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165</xdr:row>
          <xdr:rowOff>9525</xdr:rowOff>
        </xdr:from>
        <xdr:to>
          <xdr:col>3</xdr:col>
          <xdr:colOff>9525</xdr:colOff>
          <xdr:row>166</xdr:row>
          <xdr:rowOff>0</xdr:rowOff>
        </xdr:to>
        <xdr:sp macro="" textlink="">
          <xdr:nvSpPr>
            <xdr:cNvPr id="134159" name="Option Button 9231" hidden="1">
              <a:extLst>
                <a:ext uri="{63B3BB69-23CF-44E3-9099-C40C66FF867C}">
                  <a14:compatExt spid="_x0000_s134159"/>
                </a:ext>
                <a:ext uri="{FF2B5EF4-FFF2-40B4-BE49-F238E27FC236}">
                  <a16:creationId xmlns:a16="http://schemas.microsoft.com/office/drawing/2014/main" id="{00000000-0008-0000-0000-00000F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165</xdr:row>
          <xdr:rowOff>0</xdr:rowOff>
        </xdr:from>
        <xdr:to>
          <xdr:col>10</xdr:col>
          <xdr:colOff>133350</xdr:colOff>
          <xdr:row>166</xdr:row>
          <xdr:rowOff>0</xdr:rowOff>
        </xdr:to>
        <xdr:sp macro="" textlink="">
          <xdr:nvSpPr>
            <xdr:cNvPr id="134160" name="Option Button 9232" hidden="1">
              <a:extLst>
                <a:ext uri="{63B3BB69-23CF-44E3-9099-C40C66FF867C}">
                  <a14:compatExt spid="_x0000_s134160"/>
                </a:ext>
                <a:ext uri="{FF2B5EF4-FFF2-40B4-BE49-F238E27FC236}">
                  <a16:creationId xmlns:a16="http://schemas.microsoft.com/office/drawing/2014/main" id="{00000000-0008-0000-0000-000010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0</xdr:rowOff>
        </xdr:from>
        <xdr:to>
          <xdr:col>20</xdr:col>
          <xdr:colOff>19050</xdr:colOff>
          <xdr:row>46</xdr:row>
          <xdr:rowOff>0</xdr:rowOff>
        </xdr:to>
        <xdr:sp macro="" textlink="">
          <xdr:nvSpPr>
            <xdr:cNvPr id="229732" name="Group Box 26980" hidden="1">
              <a:extLst>
                <a:ext uri="{63B3BB69-23CF-44E3-9099-C40C66FF867C}">
                  <a14:compatExt spid="_x0000_s229732"/>
                </a:ext>
                <a:ext uri="{FF2B5EF4-FFF2-40B4-BE49-F238E27FC236}">
                  <a16:creationId xmlns:a16="http://schemas.microsoft.com/office/drawing/2014/main" id="{00000000-0008-0000-0000-00006481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9525</xdr:rowOff>
        </xdr:from>
        <xdr:to>
          <xdr:col>3</xdr:col>
          <xdr:colOff>95250</xdr:colOff>
          <xdr:row>44</xdr:row>
          <xdr:rowOff>0</xdr:rowOff>
        </xdr:to>
        <xdr:sp macro="" textlink="">
          <xdr:nvSpPr>
            <xdr:cNvPr id="229733" name="Option Button 26981" hidden="1">
              <a:extLst>
                <a:ext uri="{63B3BB69-23CF-44E3-9099-C40C66FF867C}">
                  <a14:compatExt spid="_x0000_s229733"/>
                </a:ext>
                <a:ext uri="{FF2B5EF4-FFF2-40B4-BE49-F238E27FC236}">
                  <a16:creationId xmlns:a16="http://schemas.microsoft.com/office/drawing/2014/main" id="{00000000-0008-0000-0000-0000658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9525</xdr:rowOff>
        </xdr:from>
        <xdr:to>
          <xdr:col>3</xdr:col>
          <xdr:colOff>95250</xdr:colOff>
          <xdr:row>45</xdr:row>
          <xdr:rowOff>0</xdr:rowOff>
        </xdr:to>
        <xdr:sp macro="" textlink="">
          <xdr:nvSpPr>
            <xdr:cNvPr id="229734" name="Option Button 26982" hidden="1">
              <a:extLst>
                <a:ext uri="{63B3BB69-23CF-44E3-9099-C40C66FF867C}">
                  <a14:compatExt spid="_x0000_s229734"/>
                </a:ext>
                <a:ext uri="{FF2B5EF4-FFF2-40B4-BE49-F238E27FC236}">
                  <a16:creationId xmlns:a16="http://schemas.microsoft.com/office/drawing/2014/main" id="{00000000-0008-0000-0000-0000668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9525</xdr:rowOff>
        </xdr:from>
        <xdr:to>
          <xdr:col>3</xdr:col>
          <xdr:colOff>95250</xdr:colOff>
          <xdr:row>46</xdr:row>
          <xdr:rowOff>0</xdr:rowOff>
        </xdr:to>
        <xdr:sp macro="" textlink="">
          <xdr:nvSpPr>
            <xdr:cNvPr id="229735" name="Option Button 26983" hidden="1">
              <a:extLst>
                <a:ext uri="{63B3BB69-23CF-44E3-9099-C40C66FF867C}">
                  <a14:compatExt spid="_x0000_s229735"/>
                </a:ext>
                <a:ext uri="{FF2B5EF4-FFF2-40B4-BE49-F238E27FC236}">
                  <a16:creationId xmlns:a16="http://schemas.microsoft.com/office/drawing/2014/main" id="{00000000-0008-0000-0000-0000678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0</xdr:rowOff>
        </xdr:from>
        <xdr:to>
          <xdr:col>3</xdr:col>
          <xdr:colOff>85725</xdr:colOff>
          <xdr:row>195</xdr:row>
          <xdr:rowOff>219075</xdr:rowOff>
        </xdr:to>
        <xdr:sp macro="" textlink="">
          <xdr:nvSpPr>
            <xdr:cNvPr id="229956" name="Check Box 27204" hidden="1">
              <a:extLst>
                <a:ext uri="{63B3BB69-23CF-44E3-9099-C40C66FF867C}">
                  <a14:compatExt spid="_x0000_s229956"/>
                </a:ext>
                <a:ext uri="{FF2B5EF4-FFF2-40B4-BE49-F238E27FC236}">
                  <a16:creationId xmlns:a16="http://schemas.microsoft.com/office/drawing/2014/main" id="{00000000-0008-0000-0000-00004482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181</xdr:row>
          <xdr:rowOff>0</xdr:rowOff>
        </xdr:from>
        <xdr:to>
          <xdr:col>20</xdr:col>
          <xdr:colOff>9525</xdr:colOff>
          <xdr:row>186</xdr:row>
          <xdr:rowOff>28575</xdr:rowOff>
        </xdr:to>
        <xdr:sp macro="" textlink="">
          <xdr:nvSpPr>
            <xdr:cNvPr id="229964" name="Group Box 27212" hidden="1">
              <a:extLst>
                <a:ext uri="{63B3BB69-23CF-44E3-9099-C40C66FF867C}">
                  <a14:compatExt spid="_x0000_s229964"/>
                </a:ext>
                <a:ext uri="{FF2B5EF4-FFF2-40B4-BE49-F238E27FC236}">
                  <a16:creationId xmlns:a16="http://schemas.microsoft.com/office/drawing/2014/main" id="{00000000-0008-0000-0000-00004C82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181</xdr:row>
          <xdr:rowOff>9525</xdr:rowOff>
        </xdr:from>
        <xdr:to>
          <xdr:col>3</xdr:col>
          <xdr:colOff>114300</xdr:colOff>
          <xdr:row>182</xdr:row>
          <xdr:rowOff>9525</xdr:rowOff>
        </xdr:to>
        <xdr:sp macro="" textlink="">
          <xdr:nvSpPr>
            <xdr:cNvPr id="229965" name="Option Button 27213" hidden="1">
              <a:extLst>
                <a:ext uri="{63B3BB69-23CF-44E3-9099-C40C66FF867C}">
                  <a14:compatExt spid="_x0000_s229965"/>
                </a:ext>
                <a:ext uri="{FF2B5EF4-FFF2-40B4-BE49-F238E27FC236}">
                  <a16:creationId xmlns:a16="http://schemas.microsoft.com/office/drawing/2014/main" id="{00000000-0008-0000-0000-00004D82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182</xdr:row>
          <xdr:rowOff>9525</xdr:rowOff>
        </xdr:from>
        <xdr:to>
          <xdr:col>3</xdr:col>
          <xdr:colOff>114300</xdr:colOff>
          <xdr:row>183</xdr:row>
          <xdr:rowOff>9525</xdr:rowOff>
        </xdr:to>
        <xdr:sp macro="" textlink="">
          <xdr:nvSpPr>
            <xdr:cNvPr id="229966" name="Option Button 27214" hidden="1">
              <a:extLst>
                <a:ext uri="{63B3BB69-23CF-44E3-9099-C40C66FF867C}">
                  <a14:compatExt spid="_x0000_s229966"/>
                </a:ext>
                <a:ext uri="{FF2B5EF4-FFF2-40B4-BE49-F238E27FC236}">
                  <a16:creationId xmlns:a16="http://schemas.microsoft.com/office/drawing/2014/main" id="{00000000-0008-0000-0000-00004E82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183</xdr:row>
          <xdr:rowOff>9525</xdr:rowOff>
        </xdr:from>
        <xdr:to>
          <xdr:col>3</xdr:col>
          <xdr:colOff>114300</xdr:colOff>
          <xdr:row>184</xdr:row>
          <xdr:rowOff>9525</xdr:rowOff>
        </xdr:to>
        <xdr:sp macro="" textlink="">
          <xdr:nvSpPr>
            <xdr:cNvPr id="229967" name="Option Button 27215" hidden="1">
              <a:extLst>
                <a:ext uri="{63B3BB69-23CF-44E3-9099-C40C66FF867C}">
                  <a14:compatExt spid="_x0000_s229967"/>
                </a:ext>
                <a:ext uri="{FF2B5EF4-FFF2-40B4-BE49-F238E27FC236}">
                  <a16:creationId xmlns:a16="http://schemas.microsoft.com/office/drawing/2014/main" id="{00000000-0008-0000-0000-00004F82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184</xdr:row>
          <xdr:rowOff>9525</xdr:rowOff>
        </xdr:from>
        <xdr:to>
          <xdr:col>3</xdr:col>
          <xdr:colOff>114300</xdr:colOff>
          <xdr:row>185</xdr:row>
          <xdr:rowOff>9525</xdr:rowOff>
        </xdr:to>
        <xdr:sp macro="" textlink="">
          <xdr:nvSpPr>
            <xdr:cNvPr id="229968" name="Option Button 27216" hidden="1">
              <a:extLst>
                <a:ext uri="{63B3BB69-23CF-44E3-9099-C40C66FF867C}">
                  <a14:compatExt spid="_x0000_s229968"/>
                </a:ext>
                <a:ext uri="{FF2B5EF4-FFF2-40B4-BE49-F238E27FC236}">
                  <a16:creationId xmlns:a16="http://schemas.microsoft.com/office/drawing/2014/main" id="{00000000-0008-0000-0000-00005082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131</xdr:row>
          <xdr:rowOff>19050</xdr:rowOff>
        </xdr:from>
        <xdr:to>
          <xdr:col>3</xdr:col>
          <xdr:colOff>38100</xdr:colOff>
          <xdr:row>131</xdr:row>
          <xdr:rowOff>200025</xdr:rowOff>
        </xdr:to>
        <xdr:sp macro="" textlink="">
          <xdr:nvSpPr>
            <xdr:cNvPr id="230396" name="Option Button 27644" hidden="1">
              <a:extLst>
                <a:ext uri="{63B3BB69-23CF-44E3-9099-C40C66FF867C}">
                  <a14:compatExt spid="_x0000_s230396"/>
                </a:ext>
                <a:ext uri="{FF2B5EF4-FFF2-40B4-BE49-F238E27FC236}">
                  <a16:creationId xmlns:a16="http://schemas.microsoft.com/office/drawing/2014/main" id="{00000000-0008-0000-0000-0000FC8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113</xdr:row>
          <xdr:rowOff>9525</xdr:rowOff>
        </xdr:from>
        <xdr:to>
          <xdr:col>3</xdr:col>
          <xdr:colOff>95250</xdr:colOff>
          <xdr:row>114</xdr:row>
          <xdr:rowOff>9525</xdr:rowOff>
        </xdr:to>
        <xdr:sp macro="" textlink="">
          <xdr:nvSpPr>
            <xdr:cNvPr id="242745" name="Option Button 27705" hidden="1">
              <a:extLst>
                <a:ext uri="{63B3BB69-23CF-44E3-9099-C40C66FF867C}">
                  <a14:compatExt spid="_x0000_s242745"/>
                </a:ext>
                <a:ext uri="{FF2B5EF4-FFF2-40B4-BE49-F238E27FC236}">
                  <a16:creationId xmlns:a16="http://schemas.microsoft.com/office/drawing/2014/main" id="{00000000-0008-0000-0000-000039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200</xdr:row>
          <xdr:rowOff>0</xdr:rowOff>
        </xdr:from>
        <xdr:to>
          <xdr:col>20</xdr:col>
          <xdr:colOff>19050</xdr:colOff>
          <xdr:row>205</xdr:row>
          <xdr:rowOff>9525</xdr:rowOff>
        </xdr:to>
        <xdr:sp macro="" textlink="">
          <xdr:nvSpPr>
            <xdr:cNvPr id="242874" name="Group Box 27834" hidden="1">
              <a:extLst>
                <a:ext uri="{63B3BB69-23CF-44E3-9099-C40C66FF867C}">
                  <a14:compatExt spid="_x0000_s242874"/>
                </a:ext>
                <a:ext uri="{FF2B5EF4-FFF2-40B4-BE49-F238E27FC236}">
                  <a16:creationId xmlns:a16="http://schemas.microsoft.com/office/drawing/2014/main" id="{00000000-0008-0000-0000-0000BAB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272</xdr:row>
          <xdr:rowOff>0</xdr:rowOff>
        </xdr:from>
        <xdr:to>
          <xdr:col>20</xdr:col>
          <xdr:colOff>28575</xdr:colOff>
          <xdr:row>275</xdr:row>
          <xdr:rowOff>0</xdr:rowOff>
        </xdr:to>
        <xdr:sp macro="" textlink="">
          <xdr:nvSpPr>
            <xdr:cNvPr id="242898" name="Group Box 27858" hidden="1">
              <a:extLst>
                <a:ext uri="{63B3BB69-23CF-44E3-9099-C40C66FF867C}">
                  <a14:compatExt spid="_x0000_s242898"/>
                </a:ext>
                <a:ext uri="{FF2B5EF4-FFF2-40B4-BE49-F238E27FC236}">
                  <a16:creationId xmlns:a16="http://schemas.microsoft.com/office/drawing/2014/main" id="{00000000-0008-0000-0000-0000D2B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130</xdr:row>
          <xdr:rowOff>9525</xdr:rowOff>
        </xdr:from>
        <xdr:to>
          <xdr:col>20</xdr:col>
          <xdr:colOff>38100</xdr:colOff>
          <xdr:row>135</xdr:row>
          <xdr:rowOff>9525</xdr:rowOff>
        </xdr:to>
        <xdr:sp macro="" textlink="">
          <xdr:nvSpPr>
            <xdr:cNvPr id="242916" name="Group Box 27876" hidden="1">
              <a:extLst>
                <a:ext uri="{63B3BB69-23CF-44E3-9099-C40C66FF867C}">
                  <a14:compatExt spid="_x0000_s242916"/>
                </a:ext>
                <a:ext uri="{FF2B5EF4-FFF2-40B4-BE49-F238E27FC236}">
                  <a16:creationId xmlns:a16="http://schemas.microsoft.com/office/drawing/2014/main" id="{00000000-0008-0000-0000-0000E4B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122</xdr:row>
          <xdr:rowOff>0</xdr:rowOff>
        </xdr:from>
        <xdr:to>
          <xdr:col>3</xdr:col>
          <xdr:colOff>123825</xdr:colOff>
          <xdr:row>123</xdr:row>
          <xdr:rowOff>0</xdr:rowOff>
        </xdr:to>
        <xdr:sp macro="" textlink="">
          <xdr:nvSpPr>
            <xdr:cNvPr id="243097" name="Check Box 28057" hidden="1">
              <a:extLst>
                <a:ext uri="{63B3BB69-23CF-44E3-9099-C40C66FF867C}">
                  <a14:compatExt spid="_x0000_s243097"/>
                </a:ext>
                <a:ext uri="{FF2B5EF4-FFF2-40B4-BE49-F238E27FC236}">
                  <a16:creationId xmlns:a16="http://schemas.microsoft.com/office/drawing/2014/main" id="{00000000-0008-0000-0000-000099B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125</xdr:row>
          <xdr:rowOff>0</xdr:rowOff>
        </xdr:from>
        <xdr:to>
          <xdr:col>3</xdr:col>
          <xdr:colOff>123825</xdr:colOff>
          <xdr:row>126</xdr:row>
          <xdr:rowOff>0</xdr:rowOff>
        </xdr:to>
        <xdr:sp macro="" textlink="">
          <xdr:nvSpPr>
            <xdr:cNvPr id="243098" name="Check Box 28058" hidden="1">
              <a:extLst>
                <a:ext uri="{63B3BB69-23CF-44E3-9099-C40C66FF867C}">
                  <a14:compatExt spid="_x0000_s243098"/>
                </a:ext>
                <a:ext uri="{FF2B5EF4-FFF2-40B4-BE49-F238E27FC236}">
                  <a16:creationId xmlns:a16="http://schemas.microsoft.com/office/drawing/2014/main" id="{00000000-0008-0000-0000-00009AB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123</xdr:row>
          <xdr:rowOff>0</xdr:rowOff>
        </xdr:from>
        <xdr:to>
          <xdr:col>3</xdr:col>
          <xdr:colOff>123825</xdr:colOff>
          <xdr:row>124</xdr:row>
          <xdr:rowOff>0</xdr:rowOff>
        </xdr:to>
        <xdr:sp macro="" textlink="">
          <xdr:nvSpPr>
            <xdr:cNvPr id="243107" name="Check Box 28067" hidden="1">
              <a:extLst>
                <a:ext uri="{63B3BB69-23CF-44E3-9099-C40C66FF867C}">
                  <a14:compatExt spid="_x0000_s243107"/>
                </a:ext>
                <a:ext uri="{FF2B5EF4-FFF2-40B4-BE49-F238E27FC236}">
                  <a16:creationId xmlns:a16="http://schemas.microsoft.com/office/drawing/2014/main" id="{00000000-0008-0000-0000-0000A3B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158</xdr:row>
          <xdr:rowOff>28575</xdr:rowOff>
        </xdr:from>
        <xdr:to>
          <xdr:col>3</xdr:col>
          <xdr:colOff>123825</xdr:colOff>
          <xdr:row>158</xdr:row>
          <xdr:rowOff>247650</xdr:rowOff>
        </xdr:to>
        <xdr:sp macro="" textlink="">
          <xdr:nvSpPr>
            <xdr:cNvPr id="243185" name="Check Box 28145" hidden="1">
              <a:extLst>
                <a:ext uri="{63B3BB69-23CF-44E3-9099-C40C66FF867C}">
                  <a14:compatExt spid="_x0000_s243185"/>
                </a:ext>
                <a:ext uri="{FF2B5EF4-FFF2-40B4-BE49-F238E27FC236}">
                  <a16:creationId xmlns:a16="http://schemas.microsoft.com/office/drawing/2014/main" id="{00000000-0008-0000-0000-0000F1B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159</xdr:row>
          <xdr:rowOff>28575</xdr:rowOff>
        </xdr:from>
        <xdr:to>
          <xdr:col>3</xdr:col>
          <xdr:colOff>123825</xdr:colOff>
          <xdr:row>159</xdr:row>
          <xdr:rowOff>247650</xdr:rowOff>
        </xdr:to>
        <xdr:sp macro="" textlink="">
          <xdr:nvSpPr>
            <xdr:cNvPr id="243191" name="Check Box 28151" hidden="1">
              <a:extLst>
                <a:ext uri="{63B3BB69-23CF-44E3-9099-C40C66FF867C}">
                  <a14:compatExt spid="_x0000_s243191"/>
                </a:ext>
                <a:ext uri="{FF2B5EF4-FFF2-40B4-BE49-F238E27FC236}">
                  <a16:creationId xmlns:a16="http://schemas.microsoft.com/office/drawing/2014/main" id="{00000000-0008-0000-0000-0000F7B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158</xdr:row>
          <xdr:rowOff>0</xdr:rowOff>
        </xdr:from>
        <xdr:to>
          <xdr:col>20</xdr:col>
          <xdr:colOff>9525</xdr:colOff>
          <xdr:row>160</xdr:row>
          <xdr:rowOff>19050</xdr:rowOff>
        </xdr:to>
        <xdr:sp macro="" textlink="">
          <xdr:nvSpPr>
            <xdr:cNvPr id="243203" name="Group Box 28163" hidden="1">
              <a:extLst>
                <a:ext uri="{63B3BB69-23CF-44E3-9099-C40C66FF867C}">
                  <a14:compatExt spid="_x0000_s243203"/>
                </a:ext>
                <a:ext uri="{FF2B5EF4-FFF2-40B4-BE49-F238E27FC236}">
                  <a16:creationId xmlns:a16="http://schemas.microsoft.com/office/drawing/2014/main" id="{00000000-0008-0000-0000-000003B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282</xdr:row>
          <xdr:rowOff>0</xdr:rowOff>
        </xdr:from>
        <xdr:to>
          <xdr:col>9</xdr:col>
          <xdr:colOff>219075</xdr:colOff>
          <xdr:row>283</xdr:row>
          <xdr:rowOff>0</xdr:rowOff>
        </xdr:to>
        <xdr:sp macro="" textlink="">
          <xdr:nvSpPr>
            <xdr:cNvPr id="243218" name="Group Box 28178" hidden="1">
              <a:extLst>
                <a:ext uri="{63B3BB69-23CF-44E3-9099-C40C66FF867C}">
                  <a14:compatExt spid="_x0000_s243218"/>
                </a:ext>
                <a:ext uri="{FF2B5EF4-FFF2-40B4-BE49-F238E27FC236}">
                  <a16:creationId xmlns:a16="http://schemas.microsoft.com/office/drawing/2014/main" id="{00000000-0008-0000-0000-000012B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281</xdr:row>
          <xdr:rowOff>0</xdr:rowOff>
        </xdr:from>
        <xdr:to>
          <xdr:col>9</xdr:col>
          <xdr:colOff>219075</xdr:colOff>
          <xdr:row>282</xdr:row>
          <xdr:rowOff>0</xdr:rowOff>
        </xdr:to>
        <xdr:sp macro="" textlink="">
          <xdr:nvSpPr>
            <xdr:cNvPr id="243219" name="Group Box 28179" hidden="1">
              <a:extLst>
                <a:ext uri="{63B3BB69-23CF-44E3-9099-C40C66FF867C}">
                  <a14:compatExt spid="_x0000_s243219"/>
                </a:ext>
                <a:ext uri="{FF2B5EF4-FFF2-40B4-BE49-F238E27FC236}">
                  <a16:creationId xmlns:a16="http://schemas.microsoft.com/office/drawing/2014/main" id="{00000000-0008-0000-0000-000013B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117</xdr:row>
          <xdr:rowOff>9525</xdr:rowOff>
        </xdr:from>
        <xdr:to>
          <xdr:col>3</xdr:col>
          <xdr:colOff>133350</xdr:colOff>
          <xdr:row>118</xdr:row>
          <xdr:rowOff>19050</xdr:rowOff>
        </xdr:to>
        <xdr:sp macro="" textlink="">
          <xdr:nvSpPr>
            <xdr:cNvPr id="243491" name="Option Button 28451" hidden="1">
              <a:extLst>
                <a:ext uri="{63B3BB69-23CF-44E3-9099-C40C66FF867C}">
                  <a14:compatExt spid="_x0000_s243491"/>
                </a:ext>
                <a:ext uri="{FF2B5EF4-FFF2-40B4-BE49-F238E27FC236}">
                  <a16:creationId xmlns:a16="http://schemas.microsoft.com/office/drawing/2014/main" id="{00000000-0008-0000-0000-000023B7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227</xdr:row>
          <xdr:rowOff>0</xdr:rowOff>
        </xdr:from>
        <xdr:to>
          <xdr:col>3</xdr:col>
          <xdr:colOff>104775</xdr:colOff>
          <xdr:row>227</xdr:row>
          <xdr:rowOff>219075</xdr:rowOff>
        </xdr:to>
        <xdr:sp macro="" textlink="">
          <xdr:nvSpPr>
            <xdr:cNvPr id="243492" name="Option Button 28452" hidden="1">
              <a:extLst>
                <a:ext uri="{63B3BB69-23CF-44E3-9099-C40C66FF867C}">
                  <a14:compatExt spid="_x0000_s243492"/>
                </a:ext>
                <a:ext uri="{FF2B5EF4-FFF2-40B4-BE49-F238E27FC236}">
                  <a16:creationId xmlns:a16="http://schemas.microsoft.com/office/drawing/2014/main" id="{00000000-0008-0000-0000-000024B7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0</xdr:row>
          <xdr:rowOff>228600</xdr:rowOff>
        </xdr:from>
        <xdr:to>
          <xdr:col>55</xdr:col>
          <xdr:colOff>219075</xdr:colOff>
          <xdr:row>2</xdr:row>
          <xdr:rowOff>28575</xdr:rowOff>
        </xdr:to>
        <xdr:sp macro="" textlink="">
          <xdr:nvSpPr>
            <xdr:cNvPr id="243498" name="Reset_All" hidden="1">
              <a:extLst>
                <a:ext uri="{63B3BB69-23CF-44E3-9099-C40C66FF867C}">
                  <a14:compatExt spid="_x0000_s243498"/>
                </a:ext>
                <a:ext uri="{FF2B5EF4-FFF2-40B4-BE49-F238E27FC236}">
                  <a16:creationId xmlns:a16="http://schemas.microsoft.com/office/drawing/2014/main" id="{00000000-0008-0000-0000-00002AB7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38100</xdr:rowOff>
        </xdr:from>
        <xdr:to>
          <xdr:col>3</xdr:col>
          <xdr:colOff>28575</xdr:colOff>
          <xdr:row>218</xdr:row>
          <xdr:rowOff>209550</xdr:rowOff>
        </xdr:to>
        <xdr:sp macro="" textlink="">
          <xdr:nvSpPr>
            <xdr:cNvPr id="243666" name="Option Button 28626" hidden="1">
              <a:extLst>
                <a:ext uri="{63B3BB69-23CF-44E3-9099-C40C66FF867C}">
                  <a14:compatExt spid="_x0000_s243666"/>
                </a:ext>
                <a:ext uri="{FF2B5EF4-FFF2-40B4-BE49-F238E27FC236}">
                  <a16:creationId xmlns:a16="http://schemas.microsoft.com/office/drawing/2014/main" id="{00000000-0008-0000-0000-0000D2B7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38100</xdr:rowOff>
        </xdr:from>
        <xdr:to>
          <xdr:col>3</xdr:col>
          <xdr:colOff>28575</xdr:colOff>
          <xdr:row>219</xdr:row>
          <xdr:rowOff>209550</xdr:rowOff>
        </xdr:to>
        <xdr:sp macro="" textlink="">
          <xdr:nvSpPr>
            <xdr:cNvPr id="243667" name="Option Button 28627" hidden="1">
              <a:extLst>
                <a:ext uri="{63B3BB69-23CF-44E3-9099-C40C66FF867C}">
                  <a14:compatExt spid="_x0000_s243667"/>
                </a:ext>
                <a:ext uri="{FF2B5EF4-FFF2-40B4-BE49-F238E27FC236}">
                  <a16:creationId xmlns:a16="http://schemas.microsoft.com/office/drawing/2014/main" id="{00000000-0008-0000-0000-0000D3B7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38100</xdr:rowOff>
        </xdr:from>
        <xdr:to>
          <xdr:col>3</xdr:col>
          <xdr:colOff>28575</xdr:colOff>
          <xdr:row>220</xdr:row>
          <xdr:rowOff>209550</xdr:rowOff>
        </xdr:to>
        <xdr:sp macro="" textlink="">
          <xdr:nvSpPr>
            <xdr:cNvPr id="243668" name="Option Button 28628" hidden="1">
              <a:extLst>
                <a:ext uri="{63B3BB69-23CF-44E3-9099-C40C66FF867C}">
                  <a14:compatExt spid="_x0000_s243668"/>
                </a:ext>
                <a:ext uri="{FF2B5EF4-FFF2-40B4-BE49-F238E27FC236}">
                  <a16:creationId xmlns:a16="http://schemas.microsoft.com/office/drawing/2014/main" id="{00000000-0008-0000-0000-0000D4B7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85</xdr:row>
          <xdr:rowOff>0</xdr:rowOff>
        </xdr:from>
        <xdr:to>
          <xdr:col>14</xdr:col>
          <xdr:colOff>57150</xdr:colOff>
          <xdr:row>86</xdr:row>
          <xdr:rowOff>9525</xdr:rowOff>
        </xdr:to>
        <xdr:sp macro="" textlink="">
          <xdr:nvSpPr>
            <xdr:cNvPr id="263255" name="Group Box 28759" hidden="1">
              <a:extLst>
                <a:ext uri="{63B3BB69-23CF-44E3-9099-C40C66FF867C}">
                  <a14:compatExt spid="_x0000_s263255"/>
                </a:ext>
                <a:ext uri="{FF2B5EF4-FFF2-40B4-BE49-F238E27FC236}">
                  <a16:creationId xmlns:a16="http://schemas.microsoft.com/office/drawing/2014/main" id="{00000000-0008-0000-0000-000057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89</xdr:row>
          <xdr:rowOff>0</xdr:rowOff>
        </xdr:from>
        <xdr:to>
          <xdr:col>19</xdr:col>
          <xdr:colOff>352425</xdr:colOff>
          <xdr:row>93</xdr:row>
          <xdr:rowOff>200025</xdr:rowOff>
        </xdr:to>
        <xdr:sp macro="" textlink="">
          <xdr:nvSpPr>
            <xdr:cNvPr id="263279" name="Group Box 28783" hidden="1">
              <a:extLst>
                <a:ext uri="{63B3BB69-23CF-44E3-9099-C40C66FF867C}">
                  <a14:compatExt spid="_x0000_s263279"/>
                </a:ext>
                <a:ext uri="{FF2B5EF4-FFF2-40B4-BE49-F238E27FC236}">
                  <a16:creationId xmlns:a16="http://schemas.microsoft.com/office/drawing/2014/main" id="{00000000-0008-0000-0000-00006F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91</xdr:row>
          <xdr:rowOff>200025</xdr:rowOff>
        </xdr:from>
        <xdr:to>
          <xdr:col>3</xdr:col>
          <xdr:colOff>28575</xdr:colOff>
          <xdr:row>92</xdr:row>
          <xdr:rowOff>209550</xdr:rowOff>
        </xdr:to>
        <xdr:sp macro="" textlink="">
          <xdr:nvSpPr>
            <xdr:cNvPr id="263280" name="Option Button 28784" hidden="1">
              <a:extLst>
                <a:ext uri="{63B3BB69-23CF-44E3-9099-C40C66FF867C}">
                  <a14:compatExt spid="_x0000_s263280"/>
                </a:ext>
                <a:ext uri="{FF2B5EF4-FFF2-40B4-BE49-F238E27FC236}">
                  <a16:creationId xmlns:a16="http://schemas.microsoft.com/office/drawing/2014/main" id="{00000000-0008-0000-0000-00007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90</xdr:row>
          <xdr:rowOff>47625</xdr:rowOff>
        </xdr:from>
        <xdr:to>
          <xdr:col>3</xdr:col>
          <xdr:colOff>28575</xdr:colOff>
          <xdr:row>91</xdr:row>
          <xdr:rowOff>219075</xdr:rowOff>
        </xdr:to>
        <xdr:sp macro="" textlink="">
          <xdr:nvSpPr>
            <xdr:cNvPr id="263281" name="Option Button 28785" hidden="1">
              <a:extLst>
                <a:ext uri="{63B3BB69-23CF-44E3-9099-C40C66FF867C}">
                  <a14:compatExt spid="_x0000_s263281"/>
                </a:ext>
                <a:ext uri="{FF2B5EF4-FFF2-40B4-BE49-F238E27FC236}">
                  <a16:creationId xmlns:a16="http://schemas.microsoft.com/office/drawing/2014/main" id="{00000000-0008-0000-0000-00007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96</xdr:row>
          <xdr:rowOff>95250</xdr:rowOff>
        </xdr:from>
        <xdr:to>
          <xdr:col>20</xdr:col>
          <xdr:colOff>28575</xdr:colOff>
          <xdr:row>102</xdr:row>
          <xdr:rowOff>0</xdr:rowOff>
        </xdr:to>
        <xdr:sp macro="" textlink="">
          <xdr:nvSpPr>
            <xdr:cNvPr id="263324" name="Group Box 28828" hidden="1">
              <a:extLst>
                <a:ext uri="{63B3BB69-23CF-44E3-9099-C40C66FF867C}">
                  <a14:compatExt spid="_x0000_s263324"/>
                </a:ext>
                <a:ext uri="{FF2B5EF4-FFF2-40B4-BE49-F238E27FC236}">
                  <a16:creationId xmlns:a16="http://schemas.microsoft.com/office/drawing/2014/main" id="{00000000-0008-0000-0000-00009C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0</xdr:rowOff>
        </xdr:from>
        <xdr:to>
          <xdr:col>2</xdr:col>
          <xdr:colOff>219075</xdr:colOff>
          <xdr:row>100</xdr:row>
          <xdr:rowOff>19050</xdr:rowOff>
        </xdr:to>
        <xdr:sp macro="" textlink="">
          <xdr:nvSpPr>
            <xdr:cNvPr id="263325" name="Option Button 28829" hidden="1">
              <a:extLst>
                <a:ext uri="{63B3BB69-23CF-44E3-9099-C40C66FF867C}">
                  <a14:compatExt spid="_x0000_s263325"/>
                </a:ext>
                <a:ext uri="{FF2B5EF4-FFF2-40B4-BE49-F238E27FC236}">
                  <a16:creationId xmlns:a16="http://schemas.microsoft.com/office/drawing/2014/main" id="{00000000-0008-0000-0000-00009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98</xdr:row>
          <xdr:rowOff>66675</xdr:rowOff>
        </xdr:from>
        <xdr:to>
          <xdr:col>4</xdr:col>
          <xdr:colOff>95250</xdr:colOff>
          <xdr:row>100</xdr:row>
          <xdr:rowOff>9525</xdr:rowOff>
        </xdr:to>
        <xdr:sp macro="" textlink="">
          <xdr:nvSpPr>
            <xdr:cNvPr id="263326" name="Option Button 28830" hidden="1">
              <a:extLst>
                <a:ext uri="{63B3BB69-23CF-44E3-9099-C40C66FF867C}">
                  <a14:compatExt spid="_x0000_s263326"/>
                </a:ext>
                <a:ext uri="{FF2B5EF4-FFF2-40B4-BE49-F238E27FC236}">
                  <a16:creationId xmlns:a16="http://schemas.microsoft.com/office/drawing/2014/main" id="{00000000-0008-0000-0000-00009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57150</xdr:rowOff>
        </xdr:from>
        <xdr:to>
          <xdr:col>19</xdr:col>
          <xdr:colOff>342900</xdr:colOff>
          <xdr:row>53</xdr:row>
          <xdr:rowOff>47625</xdr:rowOff>
        </xdr:to>
        <xdr:sp macro="" textlink="">
          <xdr:nvSpPr>
            <xdr:cNvPr id="263355" name="Group Box 28859" hidden="1">
              <a:extLst>
                <a:ext uri="{63B3BB69-23CF-44E3-9099-C40C66FF867C}">
                  <a14:compatExt spid="_x0000_s263355"/>
                </a:ext>
                <a:ext uri="{FF2B5EF4-FFF2-40B4-BE49-F238E27FC236}">
                  <a16:creationId xmlns:a16="http://schemas.microsoft.com/office/drawing/2014/main" id="{00000000-0008-0000-0000-0000BB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28575</xdr:rowOff>
        </xdr:from>
        <xdr:to>
          <xdr:col>3</xdr:col>
          <xdr:colOff>9525</xdr:colOff>
          <xdr:row>52</xdr:row>
          <xdr:rowOff>9525</xdr:rowOff>
        </xdr:to>
        <xdr:sp macro="" textlink="">
          <xdr:nvSpPr>
            <xdr:cNvPr id="263356" name="Option Button 28860" hidden="1">
              <a:extLst>
                <a:ext uri="{63B3BB69-23CF-44E3-9099-C40C66FF867C}">
                  <a14:compatExt spid="_x0000_s263356"/>
                </a:ext>
                <a:ext uri="{FF2B5EF4-FFF2-40B4-BE49-F238E27FC236}">
                  <a16:creationId xmlns:a16="http://schemas.microsoft.com/office/drawing/2014/main" id="{00000000-0008-0000-0000-0000BC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28575</xdr:rowOff>
        </xdr:from>
        <xdr:to>
          <xdr:col>3</xdr:col>
          <xdr:colOff>9525</xdr:colOff>
          <xdr:row>53</xdr:row>
          <xdr:rowOff>0</xdr:rowOff>
        </xdr:to>
        <xdr:sp macro="" textlink="">
          <xdr:nvSpPr>
            <xdr:cNvPr id="263358" name="Option Button 28862" hidden="1">
              <a:extLst>
                <a:ext uri="{63B3BB69-23CF-44E3-9099-C40C66FF867C}">
                  <a14:compatExt spid="_x0000_s263358"/>
                </a:ext>
                <a:ext uri="{FF2B5EF4-FFF2-40B4-BE49-F238E27FC236}">
                  <a16:creationId xmlns:a16="http://schemas.microsoft.com/office/drawing/2014/main" id="{00000000-0008-0000-0000-0000B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233</xdr:row>
          <xdr:rowOff>161925</xdr:rowOff>
        </xdr:from>
        <xdr:to>
          <xdr:col>20</xdr:col>
          <xdr:colOff>19050</xdr:colOff>
          <xdr:row>236</xdr:row>
          <xdr:rowOff>19050</xdr:rowOff>
        </xdr:to>
        <xdr:sp macro="" textlink="">
          <xdr:nvSpPr>
            <xdr:cNvPr id="263369" name="Group Box 28873" hidden="1">
              <a:extLst>
                <a:ext uri="{63B3BB69-23CF-44E3-9099-C40C66FF867C}">
                  <a14:compatExt spid="_x0000_s263369"/>
                </a:ext>
                <a:ext uri="{FF2B5EF4-FFF2-40B4-BE49-F238E27FC236}">
                  <a16:creationId xmlns:a16="http://schemas.microsoft.com/office/drawing/2014/main" id="{00000000-0008-0000-0000-0000C9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234</xdr:row>
          <xdr:rowOff>0</xdr:rowOff>
        </xdr:from>
        <xdr:to>
          <xdr:col>3</xdr:col>
          <xdr:colOff>19050</xdr:colOff>
          <xdr:row>235</xdr:row>
          <xdr:rowOff>9525</xdr:rowOff>
        </xdr:to>
        <xdr:sp macro="" textlink="">
          <xdr:nvSpPr>
            <xdr:cNvPr id="263370" name="Check Box 28874" hidden="1">
              <a:extLst>
                <a:ext uri="{63B3BB69-23CF-44E3-9099-C40C66FF867C}">
                  <a14:compatExt spid="_x0000_s263370"/>
                </a:ext>
                <a:ext uri="{FF2B5EF4-FFF2-40B4-BE49-F238E27FC236}">
                  <a16:creationId xmlns:a16="http://schemas.microsoft.com/office/drawing/2014/main" id="{00000000-0008-0000-0000-0000CA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235</xdr:row>
          <xdr:rowOff>0</xdr:rowOff>
        </xdr:from>
        <xdr:to>
          <xdr:col>3</xdr:col>
          <xdr:colOff>9525</xdr:colOff>
          <xdr:row>236</xdr:row>
          <xdr:rowOff>0</xdr:rowOff>
        </xdr:to>
        <xdr:sp macro="" textlink="">
          <xdr:nvSpPr>
            <xdr:cNvPr id="263371" name="Check Box 28875" hidden="1">
              <a:extLst>
                <a:ext uri="{63B3BB69-23CF-44E3-9099-C40C66FF867C}">
                  <a14:compatExt spid="_x0000_s263371"/>
                </a:ext>
                <a:ext uri="{FF2B5EF4-FFF2-40B4-BE49-F238E27FC236}">
                  <a16:creationId xmlns:a16="http://schemas.microsoft.com/office/drawing/2014/main" id="{00000000-0008-0000-0000-0000C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241</xdr:row>
          <xdr:rowOff>0</xdr:rowOff>
        </xdr:from>
        <xdr:to>
          <xdr:col>20</xdr:col>
          <xdr:colOff>28575</xdr:colOff>
          <xdr:row>243</xdr:row>
          <xdr:rowOff>66675</xdr:rowOff>
        </xdr:to>
        <xdr:sp macro="" textlink="">
          <xdr:nvSpPr>
            <xdr:cNvPr id="263372" name="Group Box 28876" hidden="1">
              <a:extLst>
                <a:ext uri="{63B3BB69-23CF-44E3-9099-C40C66FF867C}">
                  <a14:compatExt spid="_x0000_s263372"/>
                </a:ext>
                <a:ext uri="{FF2B5EF4-FFF2-40B4-BE49-F238E27FC236}">
                  <a16:creationId xmlns:a16="http://schemas.microsoft.com/office/drawing/2014/main" id="{00000000-0008-0000-0000-0000CC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241</xdr:row>
          <xdr:rowOff>9525</xdr:rowOff>
        </xdr:from>
        <xdr:to>
          <xdr:col>3</xdr:col>
          <xdr:colOff>0</xdr:colOff>
          <xdr:row>241</xdr:row>
          <xdr:rowOff>219075</xdr:rowOff>
        </xdr:to>
        <xdr:sp macro="" textlink="">
          <xdr:nvSpPr>
            <xdr:cNvPr id="263373" name="Check Box 28877" hidden="1">
              <a:extLst>
                <a:ext uri="{63B3BB69-23CF-44E3-9099-C40C66FF867C}">
                  <a14:compatExt spid="_x0000_s263373"/>
                </a:ext>
                <a:ext uri="{FF2B5EF4-FFF2-40B4-BE49-F238E27FC236}">
                  <a16:creationId xmlns:a16="http://schemas.microsoft.com/office/drawing/2014/main" id="{00000000-0008-0000-0000-0000C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242</xdr:row>
          <xdr:rowOff>9525</xdr:rowOff>
        </xdr:from>
        <xdr:to>
          <xdr:col>2</xdr:col>
          <xdr:colOff>219075</xdr:colOff>
          <xdr:row>242</xdr:row>
          <xdr:rowOff>219075</xdr:rowOff>
        </xdr:to>
        <xdr:sp macro="" textlink="">
          <xdr:nvSpPr>
            <xdr:cNvPr id="263374" name="Check Box 28878" hidden="1">
              <a:extLst>
                <a:ext uri="{63B3BB69-23CF-44E3-9099-C40C66FF867C}">
                  <a14:compatExt spid="_x0000_s263374"/>
                </a:ext>
                <a:ext uri="{FF2B5EF4-FFF2-40B4-BE49-F238E27FC236}">
                  <a16:creationId xmlns:a16="http://schemas.microsoft.com/office/drawing/2014/main" id="{00000000-0008-0000-0000-0000C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291</xdr:row>
          <xdr:rowOff>9525</xdr:rowOff>
        </xdr:from>
        <xdr:to>
          <xdr:col>19</xdr:col>
          <xdr:colOff>342900</xdr:colOff>
          <xdr:row>293</xdr:row>
          <xdr:rowOff>28575</xdr:rowOff>
        </xdr:to>
        <xdr:sp macro="" textlink="">
          <xdr:nvSpPr>
            <xdr:cNvPr id="263404" name="Group Box 28908" hidden="1">
              <a:extLst>
                <a:ext uri="{63B3BB69-23CF-44E3-9099-C40C66FF867C}">
                  <a14:compatExt spid="_x0000_s263404"/>
                </a:ext>
                <a:ext uri="{FF2B5EF4-FFF2-40B4-BE49-F238E27FC236}">
                  <a16:creationId xmlns:a16="http://schemas.microsoft.com/office/drawing/2014/main" id="{00000000-0008-0000-0000-0000EC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291</xdr:row>
          <xdr:rowOff>9525</xdr:rowOff>
        </xdr:from>
        <xdr:to>
          <xdr:col>3</xdr:col>
          <xdr:colOff>19050</xdr:colOff>
          <xdr:row>292</xdr:row>
          <xdr:rowOff>28575</xdr:rowOff>
        </xdr:to>
        <xdr:sp macro="" textlink="">
          <xdr:nvSpPr>
            <xdr:cNvPr id="263405" name="Option Button 28909" hidden="1">
              <a:extLst>
                <a:ext uri="{63B3BB69-23CF-44E3-9099-C40C66FF867C}">
                  <a14:compatExt spid="_x0000_s263405"/>
                </a:ext>
                <a:ext uri="{FF2B5EF4-FFF2-40B4-BE49-F238E27FC236}">
                  <a16:creationId xmlns:a16="http://schemas.microsoft.com/office/drawing/2014/main" id="{00000000-0008-0000-0000-0000E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298</xdr:row>
          <xdr:rowOff>0</xdr:rowOff>
        </xdr:from>
        <xdr:to>
          <xdr:col>19</xdr:col>
          <xdr:colOff>342900</xdr:colOff>
          <xdr:row>301</xdr:row>
          <xdr:rowOff>28575</xdr:rowOff>
        </xdr:to>
        <xdr:sp macro="" textlink="">
          <xdr:nvSpPr>
            <xdr:cNvPr id="263408" name="Group Box 28912" hidden="1">
              <a:extLst>
                <a:ext uri="{63B3BB69-23CF-44E3-9099-C40C66FF867C}">
                  <a14:compatExt spid="_x0000_s263408"/>
                </a:ext>
                <a:ext uri="{FF2B5EF4-FFF2-40B4-BE49-F238E27FC236}">
                  <a16:creationId xmlns:a16="http://schemas.microsoft.com/office/drawing/2014/main" id="{00000000-0008-0000-0000-0000F0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298</xdr:row>
          <xdr:rowOff>9525</xdr:rowOff>
        </xdr:from>
        <xdr:to>
          <xdr:col>3</xdr:col>
          <xdr:colOff>76200</xdr:colOff>
          <xdr:row>299</xdr:row>
          <xdr:rowOff>19050</xdr:rowOff>
        </xdr:to>
        <xdr:sp macro="" textlink="">
          <xdr:nvSpPr>
            <xdr:cNvPr id="263409" name="Check Box 28913" hidden="1">
              <a:extLst>
                <a:ext uri="{63B3BB69-23CF-44E3-9099-C40C66FF867C}">
                  <a14:compatExt spid="_x0000_s263409"/>
                </a:ext>
                <a:ext uri="{FF2B5EF4-FFF2-40B4-BE49-F238E27FC236}">
                  <a16:creationId xmlns:a16="http://schemas.microsoft.com/office/drawing/2014/main" id="{00000000-0008-0000-0000-0000F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299</xdr:row>
          <xdr:rowOff>9525</xdr:rowOff>
        </xdr:from>
        <xdr:to>
          <xdr:col>3</xdr:col>
          <xdr:colOff>76200</xdr:colOff>
          <xdr:row>300</xdr:row>
          <xdr:rowOff>19050</xdr:rowOff>
        </xdr:to>
        <xdr:sp macro="" textlink="">
          <xdr:nvSpPr>
            <xdr:cNvPr id="263410" name="Check Box 28914" hidden="1">
              <a:extLst>
                <a:ext uri="{63B3BB69-23CF-44E3-9099-C40C66FF867C}">
                  <a14:compatExt spid="_x0000_s263410"/>
                </a:ext>
                <a:ext uri="{FF2B5EF4-FFF2-40B4-BE49-F238E27FC236}">
                  <a16:creationId xmlns:a16="http://schemas.microsoft.com/office/drawing/2014/main" id="{00000000-0008-0000-0000-0000F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300</xdr:row>
          <xdr:rowOff>9525</xdr:rowOff>
        </xdr:from>
        <xdr:to>
          <xdr:col>3</xdr:col>
          <xdr:colOff>76200</xdr:colOff>
          <xdr:row>301</xdr:row>
          <xdr:rowOff>0</xdr:rowOff>
        </xdr:to>
        <xdr:sp macro="" textlink="">
          <xdr:nvSpPr>
            <xdr:cNvPr id="263411" name="Check Box 28915" hidden="1">
              <a:extLst>
                <a:ext uri="{63B3BB69-23CF-44E3-9099-C40C66FF867C}">
                  <a14:compatExt spid="_x0000_s263411"/>
                </a:ext>
                <a:ext uri="{FF2B5EF4-FFF2-40B4-BE49-F238E27FC236}">
                  <a16:creationId xmlns:a16="http://schemas.microsoft.com/office/drawing/2014/main" id="{00000000-0008-0000-0000-0000F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303</xdr:row>
          <xdr:rowOff>0</xdr:rowOff>
        </xdr:from>
        <xdr:to>
          <xdr:col>3</xdr:col>
          <xdr:colOff>104775</xdr:colOff>
          <xdr:row>304</xdr:row>
          <xdr:rowOff>0</xdr:rowOff>
        </xdr:to>
        <xdr:sp macro="" textlink="">
          <xdr:nvSpPr>
            <xdr:cNvPr id="263412" name="Check Box 28916" hidden="1">
              <a:extLst>
                <a:ext uri="{63B3BB69-23CF-44E3-9099-C40C66FF867C}">
                  <a14:compatExt spid="_x0000_s263412"/>
                </a:ext>
                <a:ext uri="{FF2B5EF4-FFF2-40B4-BE49-F238E27FC236}">
                  <a16:creationId xmlns:a16="http://schemas.microsoft.com/office/drawing/2014/main" id="{00000000-0008-0000-0000-0000F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305</xdr:row>
          <xdr:rowOff>0</xdr:rowOff>
        </xdr:from>
        <xdr:to>
          <xdr:col>3</xdr:col>
          <xdr:colOff>104775</xdr:colOff>
          <xdr:row>306</xdr:row>
          <xdr:rowOff>0</xdr:rowOff>
        </xdr:to>
        <xdr:sp macro="" textlink="">
          <xdr:nvSpPr>
            <xdr:cNvPr id="263413" name="Check Box 28917" hidden="1">
              <a:extLst>
                <a:ext uri="{63B3BB69-23CF-44E3-9099-C40C66FF867C}">
                  <a14:compatExt spid="_x0000_s263413"/>
                </a:ext>
                <a:ext uri="{FF2B5EF4-FFF2-40B4-BE49-F238E27FC236}">
                  <a16:creationId xmlns:a16="http://schemas.microsoft.com/office/drawing/2014/main" id="{00000000-0008-0000-0000-0000F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304</xdr:row>
          <xdr:rowOff>0</xdr:rowOff>
        </xdr:from>
        <xdr:to>
          <xdr:col>3</xdr:col>
          <xdr:colOff>104775</xdr:colOff>
          <xdr:row>305</xdr:row>
          <xdr:rowOff>9525</xdr:rowOff>
        </xdr:to>
        <xdr:sp macro="" textlink="">
          <xdr:nvSpPr>
            <xdr:cNvPr id="263414" name="Check Box 28918" hidden="1">
              <a:extLst>
                <a:ext uri="{63B3BB69-23CF-44E3-9099-C40C66FF867C}">
                  <a14:compatExt spid="_x0000_s263414"/>
                </a:ext>
                <a:ext uri="{FF2B5EF4-FFF2-40B4-BE49-F238E27FC236}">
                  <a16:creationId xmlns:a16="http://schemas.microsoft.com/office/drawing/2014/main" id="{00000000-0008-0000-0000-0000F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307</xdr:row>
          <xdr:rowOff>0</xdr:rowOff>
        </xdr:from>
        <xdr:to>
          <xdr:col>3</xdr:col>
          <xdr:colOff>104775</xdr:colOff>
          <xdr:row>308</xdr:row>
          <xdr:rowOff>38100</xdr:rowOff>
        </xdr:to>
        <xdr:sp macro="" textlink="">
          <xdr:nvSpPr>
            <xdr:cNvPr id="263415" name="Check Box 28919" hidden="1">
              <a:extLst>
                <a:ext uri="{63B3BB69-23CF-44E3-9099-C40C66FF867C}">
                  <a14:compatExt spid="_x0000_s263415"/>
                </a:ext>
                <a:ext uri="{FF2B5EF4-FFF2-40B4-BE49-F238E27FC236}">
                  <a16:creationId xmlns:a16="http://schemas.microsoft.com/office/drawing/2014/main" id="{00000000-0008-0000-0000-0000F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308</xdr:row>
          <xdr:rowOff>0</xdr:rowOff>
        </xdr:from>
        <xdr:to>
          <xdr:col>3</xdr:col>
          <xdr:colOff>104775</xdr:colOff>
          <xdr:row>309</xdr:row>
          <xdr:rowOff>9525</xdr:rowOff>
        </xdr:to>
        <xdr:sp macro="" textlink="">
          <xdr:nvSpPr>
            <xdr:cNvPr id="263416" name="Check Box 28920" hidden="1">
              <a:extLst>
                <a:ext uri="{63B3BB69-23CF-44E3-9099-C40C66FF867C}">
                  <a14:compatExt spid="_x0000_s263416"/>
                </a:ext>
                <a:ext uri="{FF2B5EF4-FFF2-40B4-BE49-F238E27FC236}">
                  <a16:creationId xmlns:a16="http://schemas.microsoft.com/office/drawing/2014/main" id="{00000000-0008-0000-0000-0000F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309</xdr:row>
          <xdr:rowOff>0</xdr:rowOff>
        </xdr:from>
        <xdr:to>
          <xdr:col>3</xdr:col>
          <xdr:colOff>104775</xdr:colOff>
          <xdr:row>310</xdr:row>
          <xdr:rowOff>9525</xdr:rowOff>
        </xdr:to>
        <xdr:sp macro="" textlink="">
          <xdr:nvSpPr>
            <xdr:cNvPr id="263419" name="Check Box 28923" hidden="1">
              <a:extLst>
                <a:ext uri="{63B3BB69-23CF-44E3-9099-C40C66FF867C}">
                  <a14:compatExt spid="_x0000_s263419"/>
                </a:ext>
                <a:ext uri="{FF2B5EF4-FFF2-40B4-BE49-F238E27FC236}">
                  <a16:creationId xmlns:a16="http://schemas.microsoft.com/office/drawing/2014/main" id="{00000000-0008-0000-0000-0000F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319</xdr:row>
          <xdr:rowOff>0</xdr:rowOff>
        </xdr:from>
        <xdr:to>
          <xdr:col>19</xdr:col>
          <xdr:colOff>352425</xdr:colOff>
          <xdr:row>325</xdr:row>
          <xdr:rowOff>28575</xdr:rowOff>
        </xdr:to>
        <xdr:sp macro="" textlink="">
          <xdr:nvSpPr>
            <xdr:cNvPr id="263422" name="Group Box 28926" hidden="1">
              <a:extLst>
                <a:ext uri="{63B3BB69-23CF-44E3-9099-C40C66FF867C}">
                  <a14:compatExt spid="_x0000_s263422"/>
                </a:ext>
                <a:ext uri="{FF2B5EF4-FFF2-40B4-BE49-F238E27FC236}">
                  <a16:creationId xmlns:a16="http://schemas.microsoft.com/office/drawing/2014/main" id="{00000000-0008-0000-0000-0000FE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319</xdr:row>
          <xdr:rowOff>0</xdr:rowOff>
        </xdr:from>
        <xdr:to>
          <xdr:col>3</xdr:col>
          <xdr:colOff>9525</xdr:colOff>
          <xdr:row>320</xdr:row>
          <xdr:rowOff>9525</xdr:rowOff>
        </xdr:to>
        <xdr:sp macro="" textlink="">
          <xdr:nvSpPr>
            <xdr:cNvPr id="263423" name="Check Box 28927" hidden="1">
              <a:extLst>
                <a:ext uri="{63B3BB69-23CF-44E3-9099-C40C66FF867C}">
                  <a14:compatExt spid="_x0000_s263423"/>
                </a:ext>
                <a:ext uri="{FF2B5EF4-FFF2-40B4-BE49-F238E27FC236}">
                  <a16:creationId xmlns:a16="http://schemas.microsoft.com/office/drawing/2014/main" id="{00000000-0008-0000-0000-0000FF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320</xdr:row>
          <xdr:rowOff>0</xdr:rowOff>
        </xdr:from>
        <xdr:to>
          <xdr:col>3</xdr:col>
          <xdr:colOff>9525</xdr:colOff>
          <xdr:row>321</xdr:row>
          <xdr:rowOff>9525</xdr:rowOff>
        </xdr:to>
        <xdr:sp macro="" textlink="">
          <xdr:nvSpPr>
            <xdr:cNvPr id="263427" name="Check Box 28931" hidden="1">
              <a:extLst>
                <a:ext uri="{63B3BB69-23CF-44E3-9099-C40C66FF867C}">
                  <a14:compatExt spid="_x0000_s263427"/>
                </a:ext>
                <a:ext uri="{FF2B5EF4-FFF2-40B4-BE49-F238E27FC236}">
                  <a16:creationId xmlns:a16="http://schemas.microsoft.com/office/drawing/2014/main" id="{00000000-0008-0000-0000-0000030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321</xdr:row>
          <xdr:rowOff>0</xdr:rowOff>
        </xdr:from>
        <xdr:to>
          <xdr:col>3</xdr:col>
          <xdr:colOff>9525</xdr:colOff>
          <xdr:row>322</xdr:row>
          <xdr:rowOff>9525</xdr:rowOff>
        </xdr:to>
        <xdr:sp macro="" textlink="">
          <xdr:nvSpPr>
            <xdr:cNvPr id="263428" name="Check Box 28932" hidden="1">
              <a:extLst>
                <a:ext uri="{63B3BB69-23CF-44E3-9099-C40C66FF867C}">
                  <a14:compatExt spid="_x0000_s263428"/>
                </a:ext>
                <a:ext uri="{FF2B5EF4-FFF2-40B4-BE49-F238E27FC236}">
                  <a16:creationId xmlns:a16="http://schemas.microsoft.com/office/drawing/2014/main" id="{00000000-0008-0000-0000-0000040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322</xdr:row>
          <xdr:rowOff>0</xdr:rowOff>
        </xdr:from>
        <xdr:to>
          <xdr:col>3</xdr:col>
          <xdr:colOff>9525</xdr:colOff>
          <xdr:row>323</xdr:row>
          <xdr:rowOff>9525</xdr:rowOff>
        </xdr:to>
        <xdr:sp macro="" textlink="">
          <xdr:nvSpPr>
            <xdr:cNvPr id="263429" name="Check Box 28933" hidden="1">
              <a:extLst>
                <a:ext uri="{63B3BB69-23CF-44E3-9099-C40C66FF867C}">
                  <a14:compatExt spid="_x0000_s263429"/>
                </a:ext>
                <a:ext uri="{FF2B5EF4-FFF2-40B4-BE49-F238E27FC236}">
                  <a16:creationId xmlns:a16="http://schemas.microsoft.com/office/drawing/2014/main" id="{00000000-0008-0000-0000-0000050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85</xdr:row>
          <xdr:rowOff>19050</xdr:rowOff>
        </xdr:from>
        <xdr:to>
          <xdr:col>12</xdr:col>
          <xdr:colOff>104775</xdr:colOff>
          <xdr:row>85</xdr:row>
          <xdr:rowOff>209550</xdr:rowOff>
        </xdr:to>
        <xdr:sp macro="" textlink="">
          <xdr:nvSpPr>
            <xdr:cNvPr id="263469" name="Option Button 28973" hidden="1">
              <a:extLst>
                <a:ext uri="{63B3BB69-23CF-44E3-9099-C40C66FF867C}">
                  <a14:compatExt spid="_x0000_s263469"/>
                </a:ext>
                <a:ext uri="{FF2B5EF4-FFF2-40B4-BE49-F238E27FC236}">
                  <a16:creationId xmlns:a16="http://schemas.microsoft.com/office/drawing/2014/main" id="{00000000-0008-0000-0000-00002D0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292</xdr:row>
          <xdr:rowOff>9525</xdr:rowOff>
        </xdr:from>
        <xdr:to>
          <xdr:col>3</xdr:col>
          <xdr:colOff>19050</xdr:colOff>
          <xdr:row>293</xdr:row>
          <xdr:rowOff>28575</xdr:rowOff>
        </xdr:to>
        <xdr:sp macro="" textlink="">
          <xdr:nvSpPr>
            <xdr:cNvPr id="263473" name="Option Button 28977" hidden="1">
              <a:extLst>
                <a:ext uri="{63B3BB69-23CF-44E3-9099-C40C66FF867C}">
                  <a14:compatExt spid="_x0000_s263473"/>
                </a:ext>
                <a:ext uri="{FF2B5EF4-FFF2-40B4-BE49-F238E27FC236}">
                  <a16:creationId xmlns:a16="http://schemas.microsoft.com/office/drawing/2014/main" id="{00000000-0008-0000-0000-0000310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132</xdr:row>
          <xdr:rowOff>9525</xdr:rowOff>
        </xdr:from>
        <xdr:to>
          <xdr:col>3</xdr:col>
          <xdr:colOff>9525</xdr:colOff>
          <xdr:row>132</xdr:row>
          <xdr:rowOff>209550</xdr:rowOff>
        </xdr:to>
        <xdr:sp macro="" textlink="">
          <xdr:nvSpPr>
            <xdr:cNvPr id="263517" name="Option Button 29021" hidden="1">
              <a:extLst>
                <a:ext uri="{63B3BB69-23CF-44E3-9099-C40C66FF867C}">
                  <a14:compatExt spid="_x0000_s263517"/>
                </a:ext>
                <a:ext uri="{FF2B5EF4-FFF2-40B4-BE49-F238E27FC236}">
                  <a16:creationId xmlns:a16="http://schemas.microsoft.com/office/drawing/2014/main" id="{00000000-0008-0000-0000-00005D0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200025</xdr:rowOff>
        </xdr:from>
        <xdr:to>
          <xdr:col>19</xdr:col>
          <xdr:colOff>209550</xdr:colOff>
          <xdr:row>29</xdr:row>
          <xdr:rowOff>28575</xdr:rowOff>
        </xdr:to>
        <xdr:sp macro="" textlink="">
          <xdr:nvSpPr>
            <xdr:cNvPr id="263684" name="Group Box 29188" hidden="1">
              <a:extLst>
                <a:ext uri="{63B3BB69-23CF-44E3-9099-C40C66FF867C}">
                  <a14:compatExt spid="_x0000_s263684"/>
                </a:ext>
                <a:ext uri="{FF2B5EF4-FFF2-40B4-BE49-F238E27FC236}">
                  <a16:creationId xmlns:a16="http://schemas.microsoft.com/office/drawing/2014/main" id="{00000000-0008-0000-0000-00000406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28575</xdr:rowOff>
        </xdr:from>
        <xdr:to>
          <xdr:col>18</xdr:col>
          <xdr:colOff>95250</xdr:colOff>
          <xdr:row>28</xdr:row>
          <xdr:rowOff>209550</xdr:rowOff>
        </xdr:to>
        <xdr:sp macro="" textlink="">
          <xdr:nvSpPr>
            <xdr:cNvPr id="263685" name="Option Button 29189" hidden="1">
              <a:extLst>
                <a:ext uri="{63B3BB69-23CF-44E3-9099-C40C66FF867C}">
                  <a14:compatExt spid="_x0000_s263685"/>
                </a:ext>
                <a:ext uri="{FF2B5EF4-FFF2-40B4-BE49-F238E27FC236}">
                  <a16:creationId xmlns:a16="http://schemas.microsoft.com/office/drawing/2014/main" id="{00000000-0008-0000-0000-000005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33</xdr:row>
          <xdr:rowOff>85725</xdr:rowOff>
        </xdr:from>
        <xdr:to>
          <xdr:col>10</xdr:col>
          <xdr:colOff>590550</xdr:colOff>
          <xdr:row>37</xdr:row>
          <xdr:rowOff>9525</xdr:rowOff>
        </xdr:to>
        <xdr:sp macro="" textlink="">
          <xdr:nvSpPr>
            <xdr:cNvPr id="263686" name="Group Box 29190" hidden="1">
              <a:extLst>
                <a:ext uri="{63B3BB69-23CF-44E3-9099-C40C66FF867C}">
                  <a14:compatExt spid="_x0000_s263686"/>
                </a:ext>
                <a:ext uri="{FF2B5EF4-FFF2-40B4-BE49-F238E27FC236}">
                  <a16:creationId xmlns:a16="http://schemas.microsoft.com/office/drawing/2014/main" id="{00000000-0008-0000-0000-00000606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34</xdr:row>
          <xdr:rowOff>95250</xdr:rowOff>
        </xdr:from>
        <xdr:to>
          <xdr:col>3</xdr:col>
          <xdr:colOff>1057275</xdr:colOff>
          <xdr:row>35</xdr:row>
          <xdr:rowOff>152400</xdr:rowOff>
        </xdr:to>
        <xdr:sp macro="" textlink="">
          <xdr:nvSpPr>
            <xdr:cNvPr id="263687" name="Option Button 29191" hidden="1">
              <a:extLst>
                <a:ext uri="{63B3BB69-23CF-44E3-9099-C40C66FF867C}">
                  <a14:compatExt spid="_x0000_s263687"/>
                </a:ext>
                <a:ext uri="{FF2B5EF4-FFF2-40B4-BE49-F238E27FC236}">
                  <a16:creationId xmlns:a16="http://schemas.microsoft.com/office/drawing/2014/main" id="{00000000-0008-0000-0000-000007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Dealer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34</xdr:row>
          <xdr:rowOff>95250</xdr:rowOff>
        </xdr:from>
        <xdr:to>
          <xdr:col>6</xdr:col>
          <xdr:colOff>409575</xdr:colOff>
          <xdr:row>35</xdr:row>
          <xdr:rowOff>161925</xdr:rowOff>
        </xdr:to>
        <xdr:sp macro="" textlink="">
          <xdr:nvSpPr>
            <xdr:cNvPr id="263688" name="Option Button 29192" hidden="1">
              <a:extLst>
                <a:ext uri="{63B3BB69-23CF-44E3-9099-C40C66FF867C}">
                  <a14:compatExt spid="_x0000_s263688"/>
                </a:ext>
                <a:ext uri="{FF2B5EF4-FFF2-40B4-BE49-F238E27FC236}">
                  <a16:creationId xmlns:a16="http://schemas.microsoft.com/office/drawing/2014/main" id="{00000000-0008-0000-0000-000008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34</xdr:row>
          <xdr:rowOff>95250</xdr:rowOff>
        </xdr:from>
        <xdr:to>
          <xdr:col>10</xdr:col>
          <xdr:colOff>85725</xdr:colOff>
          <xdr:row>35</xdr:row>
          <xdr:rowOff>152400</xdr:rowOff>
        </xdr:to>
        <xdr:sp macro="" textlink="">
          <xdr:nvSpPr>
            <xdr:cNvPr id="263689" name="Option Button 29193" hidden="1">
              <a:extLst>
                <a:ext uri="{63B3BB69-23CF-44E3-9099-C40C66FF867C}">
                  <a14:compatExt spid="_x0000_s263689"/>
                </a:ext>
                <a:ext uri="{FF2B5EF4-FFF2-40B4-BE49-F238E27FC236}">
                  <a16:creationId xmlns:a16="http://schemas.microsoft.com/office/drawing/2014/main" id="{00000000-0008-0000-0000-000009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Terminal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34</xdr:row>
          <xdr:rowOff>95250</xdr:rowOff>
        </xdr:from>
        <xdr:to>
          <xdr:col>10</xdr:col>
          <xdr:colOff>552450</xdr:colOff>
          <xdr:row>35</xdr:row>
          <xdr:rowOff>152400</xdr:rowOff>
        </xdr:to>
        <xdr:sp macro="" textlink="">
          <xdr:nvSpPr>
            <xdr:cNvPr id="263690" name="Option Button 29194" hidden="1">
              <a:extLst>
                <a:ext uri="{63B3BB69-23CF-44E3-9099-C40C66FF867C}">
                  <a14:compatExt spid="_x0000_s263690"/>
                </a:ext>
                <a:ext uri="{FF2B5EF4-FFF2-40B4-BE49-F238E27FC236}">
                  <a16:creationId xmlns:a16="http://schemas.microsoft.com/office/drawing/2014/main" id="{00000000-0008-0000-0000-00000A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19050</xdr:rowOff>
        </xdr:from>
        <xdr:to>
          <xdr:col>9</xdr:col>
          <xdr:colOff>0</xdr:colOff>
          <xdr:row>30</xdr:row>
          <xdr:rowOff>190500</xdr:rowOff>
        </xdr:to>
        <xdr:sp macro="" textlink="">
          <xdr:nvSpPr>
            <xdr:cNvPr id="263691" name="Check Box 29195" hidden="1">
              <a:extLst>
                <a:ext uri="{63B3BB69-23CF-44E3-9099-C40C66FF867C}">
                  <a14:compatExt spid="_x0000_s263691"/>
                </a:ext>
                <a:ext uri="{FF2B5EF4-FFF2-40B4-BE49-F238E27FC236}">
                  <a16:creationId xmlns:a16="http://schemas.microsoft.com/office/drawing/2014/main" id="{00000000-0008-0000-0000-00000B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27</xdr:row>
          <xdr:rowOff>28575</xdr:rowOff>
        </xdr:from>
        <xdr:to>
          <xdr:col>19</xdr:col>
          <xdr:colOff>180975</xdr:colOff>
          <xdr:row>28</xdr:row>
          <xdr:rowOff>209550</xdr:rowOff>
        </xdr:to>
        <xdr:sp macro="" textlink="">
          <xdr:nvSpPr>
            <xdr:cNvPr id="263692" name="Option Button 29196" hidden="1">
              <a:extLst>
                <a:ext uri="{63B3BB69-23CF-44E3-9099-C40C66FF867C}">
                  <a14:compatExt spid="_x0000_s263692"/>
                </a:ext>
                <a:ext uri="{FF2B5EF4-FFF2-40B4-BE49-F238E27FC236}">
                  <a16:creationId xmlns:a16="http://schemas.microsoft.com/office/drawing/2014/main" id="{00000000-0008-0000-0000-00000C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277</xdr:row>
          <xdr:rowOff>0</xdr:rowOff>
        </xdr:from>
        <xdr:to>
          <xdr:col>20</xdr:col>
          <xdr:colOff>0</xdr:colOff>
          <xdr:row>278</xdr:row>
          <xdr:rowOff>19050</xdr:rowOff>
        </xdr:to>
        <xdr:sp macro="" textlink="">
          <xdr:nvSpPr>
            <xdr:cNvPr id="263748" name="Group Box 29252" hidden="1">
              <a:extLst>
                <a:ext uri="{63B3BB69-23CF-44E3-9099-C40C66FF867C}">
                  <a14:compatExt spid="_x0000_s263748"/>
                </a:ext>
                <a:ext uri="{FF2B5EF4-FFF2-40B4-BE49-F238E27FC236}">
                  <a16:creationId xmlns:a16="http://schemas.microsoft.com/office/drawing/2014/main" id="{00000000-0008-0000-0000-00004406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277</xdr:row>
          <xdr:rowOff>0</xdr:rowOff>
        </xdr:from>
        <xdr:to>
          <xdr:col>3</xdr:col>
          <xdr:colOff>104775</xdr:colOff>
          <xdr:row>277</xdr:row>
          <xdr:rowOff>219075</xdr:rowOff>
        </xdr:to>
        <xdr:sp macro="" textlink="">
          <xdr:nvSpPr>
            <xdr:cNvPr id="263749" name="Option Button 29253" hidden="1">
              <a:extLst>
                <a:ext uri="{63B3BB69-23CF-44E3-9099-C40C66FF867C}">
                  <a14:compatExt spid="_x0000_s263749"/>
                </a:ext>
                <a:ext uri="{FF2B5EF4-FFF2-40B4-BE49-F238E27FC236}">
                  <a16:creationId xmlns:a16="http://schemas.microsoft.com/office/drawing/2014/main" id="{00000000-0008-0000-0000-000045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277</xdr:row>
          <xdr:rowOff>0</xdr:rowOff>
        </xdr:from>
        <xdr:to>
          <xdr:col>5</xdr:col>
          <xdr:colOff>57150</xdr:colOff>
          <xdr:row>277</xdr:row>
          <xdr:rowOff>219075</xdr:rowOff>
        </xdr:to>
        <xdr:sp macro="" textlink="">
          <xdr:nvSpPr>
            <xdr:cNvPr id="263750" name="Option Button 29254" hidden="1">
              <a:extLst>
                <a:ext uri="{63B3BB69-23CF-44E3-9099-C40C66FF867C}">
                  <a14:compatExt spid="_x0000_s263750"/>
                </a:ext>
                <a:ext uri="{FF2B5EF4-FFF2-40B4-BE49-F238E27FC236}">
                  <a16:creationId xmlns:a16="http://schemas.microsoft.com/office/drawing/2014/main" id="{00000000-0008-0000-0000-000046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277</xdr:row>
          <xdr:rowOff>0</xdr:rowOff>
        </xdr:from>
        <xdr:to>
          <xdr:col>10</xdr:col>
          <xdr:colOff>133350</xdr:colOff>
          <xdr:row>277</xdr:row>
          <xdr:rowOff>219075</xdr:rowOff>
        </xdr:to>
        <xdr:sp macro="" textlink="">
          <xdr:nvSpPr>
            <xdr:cNvPr id="263751" name="Option Button 29255" hidden="1">
              <a:extLst>
                <a:ext uri="{63B3BB69-23CF-44E3-9099-C40C66FF867C}">
                  <a14:compatExt spid="_x0000_s263751"/>
                </a:ext>
                <a:ext uri="{FF2B5EF4-FFF2-40B4-BE49-F238E27FC236}">
                  <a16:creationId xmlns:a16="http://schemas.microsoft.com/office/drawing/2014/main" id="{00000000-0008-0000-0000-000047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330</xdr:row>
          <xdr:rowOff>19050</xdr:rowOff>
        </xdr:from>
        <xdr:to>
          <xdr:col>3</xdr:col>
          <xdr:colOff>19050</xdr:colOff>
          <xdr:row>330</xdr:row>
          <xdr:rowOff>200025</xdr:rowOff>
        </xdr:to>
        <xdr:sp macro="" textlink="">
          <xdr:nvSpPr>
            <xdr:cNvPr id="263768" name="Check Box 29272" hidden="1">
              <a:extLst>
                <a:ext uri="{63B3BB69-23CF-44E3-9099-C40C66FF867C}">
                  <a14:compatExt spid="_x0000_s263768"/>
                </a:ext>
                <a:ext uri="{FF2B5EF4-FFF2-40B4-BE49-F238E27FC236}">
                  <a16:creationId xmlns:a16="http://schemas.microsoft.com/office/drawing/2014/main" id="{00000000-0008-0000-0000-000058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331</xdr:row>
          <xdr:rowOff>9525</xdr:rowOff>
        </xdr:from>
        <xdr:to>
          <xdr:col>2</xdr:col>
          <xdr:colOff>238125</xdr:colOff>
          <xdr:row>331</xdr:row>
          <xdr:rowOff>190500</xdr:rowOff>
        </xdr:to>
        <xdr:sp macro="" textlink="">
          <xdr:nvSpPr>
            <xdr:cNvPr id="263769" name="Check Box 29273" hidden="1">
              <a:extLst>
                <a:ext uri="{63B3BB69-23CF-44E3-9099-C40C66FF867C}">
                  <a14:compatExt spid="_x0000_s263769"/>
                </a:ext>
                <a:ext uri="{FF2B5EF4-FFF2-40B4-BE49-F238E27FC236}">
                  <a16:creationId xmlns:a16="http://schemas.microsoft.com/office/drawing/2014/main" id="{00000000-0008-0000-0000-000059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332</xdr:row>
          <xdr:rowOff>9525</xdr:rowOff>
        </xdr:from>
        <xdr:to>
          <xdr:col>2</xdr:col>
          <xdr:colOff>219075</xdr:colOff>
          <xdr:row>332</xdr:row>
          <xdr:rowOff>200025</xdr:rowOff>
        </xdr:to>
        <xdr:sp macro="" textlink="">
          <xdr:nvSpPr>
            <xdr:cNvPr id="263770" name="Check Box 29274" hidden="1">
              <a:extLst>
                <a:ext uri="{63B3BB69-23CF-44E3-9099-C40C66FF867C}">
                  <a14:compatExt spid="_x0000_s263770"/>
                </a:ext>
                <a:ext uri="{FF2B5EF4-FFF2-40B4-BE49-F238E27FC236}">
                  <a16:creationId xmlns:a16="http://schemas.microsoft.com/office/drawing/2014/main" id="{00000000-0008-0000-0000-00005A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340</xdr:row>
          <xdr:rowOff>9525</xdr:rowOff>
        </xdr:from>
        <xdr:to>
          <xdr:col>3</xdr:col>
          <xdr:colOff>85725</xdr:colOff>
          <xdr:row>340</xdr:row>
          <xdr:rowOff>228600</xdr:rowOff>
        </xdr:to>
        <xdr:sp macro="" textlink="">
          <xdr:nvSpPr>
            <xdr:cNvPr id="263904" name="Check Box 29408" hidden="1">
              <a:extLst>
                <a:ext uri="{63B3BB69-23CF-44E3-9099-C40C66FF867C}">
                  <a14:compatExt spid="_x0000_s263904"/>
                </a:ext>
                <a:ext uri="{FF2B5EF4-FFF2-40B4-BE49-F238E27FC236}">
                  <a16:creationId xmlns:a16="http://schemas.microsoft.com/office/drawing/2014/main" id="{00000000-0008-0000-0000-0000E0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342</xdr:row>
          <xdr:rowOff>9525</xdr:rowOff>
        </xdr:from>
        <xdr:to>
          <xdr:col>3</xdr:col>
          <xdr:colOff>85725</xdr:colOff>
          <xdr:row>342</xdr:row>
          <xdr:rowOff>228600</xdr:rowOff>
        </xdr:to>
        <xdr:sp macro="" textlink="">
          <xdr:nvSpPr>
            <xdr:cNvPr id="263905" name="Check Box 29409" hidden="1">
              <a:extLst>
                <a:ext uri="{63B3BB69-23CF-44E3-9099-C40C66FF867C}">
                  <a14:compatExt spid="_x0000_s263905"/>
                </a:ext>
                <a:ext uri="{FF2B5EF4-FFF2-40B4-BE49-F238E27FC236}">
                  <a16:creationId xmlns:a16="http://schemas.microsoft.com/office/drawing/2014/main" id="{00000000-0008-0000-0000-0000E1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343</xdr:row>
          <xdr:rowOff>9525</xdr:rowOff>
        </xdr:from>
        <xdr:to>
          <xdr:col>3</xdr:col>
          <xdr:colOff>85725</xdr:colOff>
          <xdr:row>343</xdr:row>
          <xdr:rowOff>228600</xdr:rowOff>
        </xdr:to>
        <xdr:sp macro="" textlink="">
          <xdr:nvSpPr>
            <xdr:cNvPr id="263906" name="Check Box 29410" hidden="1">
              <a:extLst>
                <a:ext uri="{63B3BB69-23CF-44E3-9099-C40C66FF867C}">
                  <a14:compatExt spid="_x0000_s263906"/>
                </a:ext>
                <a:ext uri="{FF2B5EF4-FFF2-40B4-BE49-F238E27FC236}">
                  <a16:creationId xmlns:a16="http://schemas.microsoft.com/office/drawing/2014/main" id="{00000000-0008-0000-0000-0000E2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341</xdr:row>
          <xdr:rowOff>9525</xdr:rowOff>
        </xdr:from>
        <xdr:to>
          <xdr:col>3</xdr:col>
          <xdr:colOff>85725</xdr:colOff>
          <xdr:row>341</xdr:row>
          <xdr:rowOff>228600</xdr:rowOff>
        </xdr:to>
        <xdr:sp macro="" textlink="">
          <xdr:nvSpPr>
            <xdr:cNvPr id="263907" name="Check Box 29411" hidden="1">
              <a:extLst>
                <a:ext uri="{63B3BB69-23CF-44E3-9099-C40C66FF867C}">
                  <a14:compatExt spid="_x0000_s263907"/>
                </a:ext>
                <a:ext uri="{FF2B5EF4-FFF2-40B4-BE49-F238E27FC236}">
                  <a16:creationId xmlns:a16="http://schemas.microsoft.com/office/drawing/2014/main" id="{00000000-0008-0000-0000-0000E3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225</xdr:row>
          <xdr:rowOff>57150</xdr:rowOff>
        </xdr:from>
        <xdr:to>
          <xdr:col>20</xdr:col>
          <xdr:colOff>9525</xdr:colOff>
          <xdr:row>228</xdr:row>
          <xdr:rowOff>85725</xdr:rowOff>
        </xdr:to>
        <xdr:sp macro="" textlink="">
          <xdr:nvSpPr>
            <xdr:cNvPr id="263934" name="Group Box 29438" hidden="1">
              <a:extLst>
                <a:ext uri="{63B3BB69-23CF-44E3-9099-C40C66FF867C}">
                  <a14:compatExt spid="_x0000_s263934"/>
                </a:ext>
                <a:ext uri="{FF2B5EF4-FFF2-40B4-BE49-F238E27FC236}">
                  <a16:creationId xmlns:a16="http://schemas.microsoft.com/office/drawing/2014/main" id="{00000000-0008-0000-0000-0000FE06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226</xdr:row>
          <xdr:rowOff>9525</xdr:rowOff>
        </xdr:from>
        <xdr:to>
          <xdr:col>3</xdr:col>
          <xdr:colOff>114300</xdr:colOff>
          <xdr:row>226</xdr:row>
          <xdr:rowOff>200025</xdr:rowOff>
        </xdr:to>
        <xdr:sp macro="" textlink="">
          <xdr:nvSpPr>
            <xdr:cNvPr id="263935" name="Option Button 29439" hidden="1">
              <a:extLst>
                <a:ext uri="{63B3BB69-23CF-44E3-9099-C40C66FF867C}">
                  <a14:compatExt spid="_x0000_s263935"/>
                </a:ext>
                <a:ext uri="{FF2B5EF4-FFF2-40B4-BE49-F238E27FC236}">
                  <a16:creationId xmlns:a16="http://schemas.microsoft.com/office/drawing/2014/main" id="{00000000-0008-0000-0000-0000FF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225</xdr:row>
          <xdr:rowOff>95250</xdr:rowOff>
        </xdr:from>
        <xdr:to>
          <xdr:col>6</xdr:col>
          <xdr:colOff>161925</xdr:colOff>
          <xdr:row>226</xdr:row>
          <xdr:rowOff>190500</xdr:rowOff>
        </xdr:to>
        <xdr:sp macro="" textlink="">
          <xdr:nvSpPr>
            <xdr:cNvPr id="263936" name="Option Button 29440" hidden="1">
              <a:extLst>
                <a:ext uri="{63B3BB69-23CF-44E3-9099-C40C66FF867C}">
                  <a14:compatExt spid="_x0000_s263936"/>
                </a:ext>
                <a:ext uri="{FF2B5EF4-FFF2-40B4-BE49-F238E27FC236}">
                  <a16:creationId xmlns:a16="http://schemas.microsoft.com/office/drawing/2014/main" id="{00000000-0008-0000-0000-000000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226</xdr:row>
          <xdr:rowOff>19050</xdr:rowOff>
        </xdr:from>
        <xdr:to>
          <xdr:col>10</xdr:col>
          <xdr:colOff>133350</xdr:colOff>
          <xdr:row>226</xdr:row>
          <xdr:rowOff>209550</xdr:rowOff>
        </xdr:to>
        <xdr:sp macro="" textlink="">
          <xdr:nvSpPr>
            <xdr:cNvPr id="263938" name="Option Button 29442" hidden="1">
              <a:extLst>
                <a:ext uri="{63B3BB69-23CF-44E3-9099-C40C66FF867C}">
                  <a14:compatExt spid="_x0000_s263938"/>
                </a:ext>
                <a:ext uri="{FF2B5EF4-FFF2-40B4-BE49-F238E27FC236}">
                  <a16:creationId xmlns:a16="http://schemas.microsoft.com/office/drawing/2014/main" id="{00000000-0008-0000-0000-000002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132</xdr:row>
          <xdr:rowOff>209550</xdr:rowOff>
        </xdr:from>
        <xdr:to>
          <xdr:col>3</xdr:col>
          <xdr:colOff>123825</xdr:colOff>
          <xdr:row>133</xdr:row>
          <xdr:rowOff>200025</xdr:rowOff>
        </xdr:to>
        <xdr:sp macro="" textlink="">
          <xdr:nvSpPr>
            <xdr:cNvPr id="263939" name="Option Button 29443" hidden="1">
              <a:extLst>
                <a:ext uri="{63B3BB69-23CF-44E3-9099-C40C66FF867C}">
                  <a14:compatExt spid="_x0000_s263939"/>
                </a:ext>
                <a:ext uri="{FF2B5EF4-FFF2-40B4-BE49-F238E27FC236}">
                  <a16:creationId xmlns:a16="http://schemas.microsoft.com/office/drawing/2014/main" id="{00000000-0008-0000-0000-000003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118</xdr:row>
          <xdr:rowOff>9525</xdr:rowOff>
        </xdr:from>
        <xdr:to>
          <xdr:col>3</xdr:col>
          <xdr:colOff>133350</xdr:colOff>
          <xdr:row>119</xdr:row>
          <xdr:rowOff>9525</xdr:rowOff>
        </xdr:to>
        <xdr:sp macro="" textlink="">
          <xdr:nvSpPr>
            <xdr:cNvPr id="263940" name="Option Button 29444" hidden="1">
              <a:extLst>
                <a:ext uri="{63B3BB69-23CF-44E3-9099-C40C66FF867C}">
                  <a14:compatExt spid="_x0000_s263940"/>
                </a:ext>
                <a:ext uri="{FF2B5EF4-FFF2-40B4-BE49-F238E27FC236}">
                  <a16:creationId xmlns:a16="http://schemas.microsoft.com/office/drawing/2014/main" id="{00000000-0008-0000-0000-000004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119</xdr:row>
          <xdr:rowOff>200025</xdr:rowOff>
        </xdr:from>
        <xdr:to>
          <xdr:col>3</xdr:col>
          <xdr:colOff>133350</xdr:colOff>
          <xdr:row>120</xdr:row>
          <xdr:rowOff>209550</xdr:rowOff>
        </xdr:to>
        <xdr:sp macro="" textlink="">
          <xdr:nvSpPr>
            <xdr:cNvPr id="263941" name="Option Button 29445" hidden="1">
              <a:extLst>
                <a:ext uri="{63B3BB69-23CF-44E3-9099-C40C66FF867C}">
                  <a14:compatExt spid="_x0000_s263941"/>
                </a:ext>
                <a:ext uri="{FF2B5EF4-FFF2-40B4-BE49-F238E27FC236}">
                  <a16:creationId xmlns:a16="http://schemas.microsoft.com/office/drawing/2014/main" id="{00000000-0008-0000-0000-000005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120</xdr:row>
          <xdr:rowOff>209550</xdr:rowOff>
        </xdr:from>
        <xdr:to>
          <xdr:col>3</xdr:col>
          <xdr:colOff>133350</xdr:colOff>
          <xdr:row>121</xdr:row>
          <xdr:rowOff>209550</xdr:rowOff>
        </xdr:to>
        <xdr:sp macro="" textlink="">
          <xdr:nvSpPr>
            <xdr:cNvPr id="263942" name="Option Button 29446" hidden="1">
              <a:extLst>
                <a:ext uri="{63B3BB69-23CF-44E3-9099-C40C66FF867C}">
                  <a14:compatExt spid="_x0000_s263942"/>
                </a:ext>
                <a:ext uri="{FF2B5EF4-FFF2-40B4-BE49-F238E27FC236}">
                  <a16:creationId xmlns:a16="http://schemas.microsoft.com/office/drawing/2014/main" id="{00000000-0008-0000-0000-000006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119</xdr:row>
          <xdr:rowOff>9525</xdr:rowOff>
        </xdr:from>
        <xdr:to>
          <xdr:col>3</xdr:col>
          <xdr:colOff>133350</xdr:colOff>
          <xdr:row>120</xdr:row>
          <xdr:rowOff>19050</xdr:rowOff>
        </xdr:to>
        <xdr:sp macro="" textlink="">
          <xdr:nvSpPr>
            <xdr:cNvPr id="263944" name="Option Button 29448" hidden="1">
              <a:extLst>
                <a:ext uri="{63B3BB69-23CF-44E3-9099-C40C66FF867C}">
                  <a14:compatExt spid="_x0000_s263944"/>
                </a:ext>
                <a:ext uri="{FF2B5EF4-FFF2-40B4-BE49-F238E27FC236}">
                  <a16:creationId xmlns:a16="http://schemas.microsoft.com/office/drawing/2014/main" id="{00000000-0008-0000-0000-000008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184</xdr:row>
          <xdr:rowOff>209550</xdr:rowOff>
        </xdr:from>
        <xdr:to>
          <xdr:col>3</xdr:col>
          <xdr:colOff>123825</xdr:colOff>
          <xdr:row>185</xdr:row>
          <xdr:rowOff>209550</xdr:rowOff>
        </xdr:to>
        <xdr:sp macro="" textlink="">
          <xdr:nvSpPr>
            <xdr:cNvPr id="263945" name="Option Button 29449" hidden="1">
              <a:extLst>
                <a:ext uri="{63B3BB69-23CF-44E3-9099-C40C66FF867C}">
                  <a14:compatExt spid="_x0000_s263945"/>
                </a:ext>
                <a:ext uri="{FF2B5EF4-FFF2-40B4-BE49-F238E27FC236}">
                  <a16:creationId xmlns:a16="http://schemas.microsoft.com/office/drawing/2014/main" id="{00000000-0008-0000-0000-000009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200</xdr:row>
          <xdr:rowOff>28575</xdr:rowOff>
        </xdr:from>
        <xdr:to>
          <xdr:col>3</xdr:col>
          <xdr:colOff>19050</xdr:colOff>
          <xdr:row>201</xdr:row>
          <xdr:rowOff>0</xdr:rowOff>
        </xdr:to>
        <xdr:sp macro="" textlink="">
          <xdr:nvSpPr>
            <xdr:cNvPr id="263946" name="Option Button 29450" hidden="1">
              <a:extLst>
                <a:ext uri="{63B3BB69-23CF-44E3-9099-C40C66FF867C}">
                  <a14:compatExt spid="_x0000_s263946"/>
                </a:ext>
                <a:ext uri="{FF2B5EF4-FFF2-40B4-BE49-F238E27FC236}">
                  <a16:creationId xmlns:a16="http://schemas.microsoft.com/office/drawing/2014/main" id="{00000000-0008-0000-0000-00000A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201</xdr:row>
          <xdr:rowOff>28575</xdr:rowOff>
        </xdr:from>
        <xdr:to>
          <xdr:col>3</xdr:col>
          <xdr:colOff>19050</xdr:colOff>
          <xdr:row>202</xdr:row>
          <xdr:rowOff>0</xdr:rowOff>
        </xdr:to>
        <xdr:sp macro="" textlink="">
          <xdr:nvSpPr>
            <xdr:cNvPr id="263947" name="Option Button 29451" hidden="1">
              <a:extLst>
                <a:ext uri="{63B3BB69-23CF-44E3-9099-C40C66FF867C}">
                  <a14:compatExt spid="_x0000_s263947"/>
                </a:ext>
                <a:ext uri="{FF2B5EF4-FFF2-40B4-BE49-F238E27FC236}">
                  <a16:creationId xmlns:a16="http://schemas.microsoft.com/office/drawing/2014/main" id="{00000000-0008-0000-0000-00000B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85</xdr:row>
          <xdr:rowOff>19050</xdr:rowOff>
        </xdr:from>
        <xdr:to>
          <xdr:col>13</xdr:col>
          <xdr:colOff>28575</xdr:colOff>
          <xdr:row>85</xdr:row>
          <xdr:rowOff>209550</xdr:rowOff>
        </xdr:to>
        <xdr:sp macro="" textlink="">
          <xdr:nvSpPr>
            <xdr:cNvPr id="263951" name="Option Button 29455" hidden="1">
              <a:extLst>
                <a:ext uri="{63B3BB69-23CF-44E3-9099-C40C66FF867C}">
                  <a14:compatExt spid="_x0000_s263951"/>
                </a:ext>
                <a:ext uri="{FF2B5EF4-FFF2-40B4-BE49-F238E27FC236}">
                  <a16:creationId xmlns:a16="http://schemas.microsoft.com/office/drawing/2014/main" id="{00000000-0008-0000-0000-00000F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201</xdr:row>
          <xdr:rowOff>28575</xdr:rowOff>
        </xdr:from>
        <xdr:to>
          <xdr:col>3</xdr:col>
          <xdr:colOff>19050</xdr:colOff>
          <xdr:row>202</xdr:row>
          <xdr:rowOff>0</xdr:rowOff>
        </xdr:to>
        <xdr:sp macro="" textlink="">
          <xdr:nvSpPr>
            <xdr:cNvPr id="263952" name="Option Button 29456" hidden="1">
              <a:extLst>
                <a:ext uri="{63B3BB69-23CF-44E3-9099-C40C66FF867C}">
                  <a14:compatExt spid="_x0000_s263952"/>
                </a:ext>
                <a:ext uri="{FF2B5EF4-FFF2-40B4-BE49-F238E27FC236}">
                  <a16:creationId xmlns:a16="http://schemas.microsoft.com/office/drawing/2014/main" id="{00000000-0008-0000-0000-000010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200</xdr:row>
          <xdr:rowOff>28575</xdr:rowOff>
        </xdr:from>
        <xdr:to>
          <xdr:col>3</xdr:col>
          <xdr:colOff>19050</xdr:colOff>
          <xdr:row>201</xdr:row>
          <xdr:rowOff>0</xdr:rowOff>
        </xdr:to>
        <xdr:sp macro="" textlink="">
          <xdr:nvSpPr>
            <xdr:cNvPr id="263953" name="Option Button 29457" hidden="1">
              <a:extLst>
                <a:ext uri="{63B3BB69-23CF-44E3-9099-C40C66FF867C}">
                  <a14:compatExt spid="_x0000_s263953"/>
                </a:ext>
                <a:ext uri="{FF2B5EF4-FFF2-40B4-BE49-F238E27FC236}">
                  <a16:creationId xmlns:a16="http://schemas.microsoft.com/office/drawing/2014/main" id="{00000000-0008-0000-0000-000011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204</xdr:row>
          <xdr:rowOff>28575</xdr:rowOff>
        </xdr:from>
        <xdr:to>
          <xdr:col>3</xdr:col>
          <xdr:colOff>19050</xdr:colOff>
          <xdr:row>205</xdr:row>
          <xdr:rowOff>0</xdr:rowOff>
        </xdr:to>
        <xdr:sp macro="" textlink="">
          <xdr:nvSpPr>
            <xdr:cNvPr id="263954" name="Option Button 29458" hidden="1">
              <a:extLst>
                <a:ext uri="{63B3BB69-23CF-44E3-9099-C40C66FF867C}">
                  <a14:compatExt spid="_x0000_s263954"/>
                </a:ext>
                <a:ext uri="{FF2B5EF4-FFF2-40B4-BE49-F238E27FC236}">
                  <a16:creationId xmlns:a16="http://schemas.microsoft.com/office/drawing/2014/main" id="{00000000-0008-0000-0000-000012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368</xdr:row>
          <xdr:rowOff>9525</xdr:rowOff>
        </xdr:from>
        <xdr:to>
          <xdr:col>12</xdr:col>
          <xdr:colOff>342900</xdr:colOff>
          <xdr:row>368</xdr:row>
          <xdr:rowOff>228600</xdr:rowOff>
        </xdr:to>
        <xdr:sp macro="" textlink="">
          <xdr:nvSpPr>
            <xdr:cNvPr id="263955" name="Check Box 29459" hidden="1">
              <a:extLst>
                <a:ext uri="{63B3BB69-23CF-44E3-9099-C40C66FF867C}">
                  <a14:compatExt spid="_x0000_s263955"/>
                </a:ext>
                <a:ext uri="{FF2B5EF4-FFF2-40B4-BE49-F238E27FC236}">
                  <a16:creationId xmlns:a16="http://schemas.microsoft.com/office/drawing/2014/main" id="{00000000-0008-0000-0000-000013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clinator-my.sharepoint.com/Users/cliffw/AppData/Local/Microsoft/Windows/INetCache/Content.Outlook/Y7SUHPSK/WD%20-%20UC601%20Mod.%20Kit%20Order%20Form%20-%20Rev%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ing Drum Order Form"/>
      <sheetName val="Terms &amp; Conditions"/>
      <sheetName val="SalesTax"/>
    </sheetNames>
    <sheetDataSet>
      <sheetData sheetId="0">
        <row r="167">
          <cell r="U167">
            <v>0</v>
          </cell>
        </row>
        <row r="168">
          <cell r="U168">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image" Target="../media/image1.emf"/><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vmlDrawing" Target="../drawings/vmlDrawing1.v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control" Target="../activeX/activeX1.xml"/><Relationship Id="rId9" Type="http://schemas.openxmlformats.org/officeDocument/2006/relationships/ctrlProp" Target="../ctrlProps/ctrlProp4.xml"/><Relationship Id="rId180" Type="http://schemas.openxmlformats.org/officeDocument/2006/relationships/ctrlProp" Target="../ctrlProps/ctrlProp17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printerSettings" Target="../printerSettings/printerSettings1.bin"/><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drawing" Target="../drawings/drawing1.xml"/><Relationship Id="rId2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pageSetUpPr fitToPage="1"/>
  </sheetPr>
  <dimension ref="A1:AU583"/>
  <sheetViews>
    <sheetView showGridLines="0" tabSelected="1" zoomScaleNormal="100" zoomScaleSheetLayoutView="100" workbookViewId="0">
      <pane ySplit="4" topLeftCell="A5" activePane="bottomLeft" state="frozen"/>
      <selection pane="bottomLeft" activeCell="C15" sqref="C15:G15"/>
    </sheetView>
  </sheetViews>
  <sheetFormatPr defaultRowHeight="16.5" x14ac:dyDescent="0.25"/>
  <cols>
    <col min="1" max="1" width="1" style="1" customWidth="1"/>
    <col min="2" max="2" width="1.5703125" style="1" customWidth="1"/>
    <col min="3" max="3" width="3.7109375" style="1" customWidth="1"/>
    <col min="4" max="4" width="17.7109375" style="1" customWidth="1"/>
    <col min="5" max="5" width="1.85546875" style="1" customWidth="1"/>
    <col min="6" max="6" width="7.5703125" style="1" customWidth="1"/>
    <col min="7" max="7" width="7.28515625" style="1" customWidth="1"/>
    <col min="8" max="8" width="2.42578125" style="1" customWidth="1"/>
    <col min="9" max="9" width="5" style="1" customWidth="1"/>
    <col min="10" max="10" width="4.7109375" style="1" customWidth="1"/>
    <col min="11" max="11" width="21.28515625" style="1" customWidth="1"/>
    <col min="12" max="12" width="5.85546875" style="1" customWidth="1"/>
    <col min="13" max="13" width="11.5703125" style="1" customWidth="1"/>
    <col min="14" max="14" width="1.7109375" style="1" customWidth="1"/>
    <col min="15" max="15" width="5.85546875" style="1" customWidth="1"/>
    <col min="16" max="16" width="6.28515625" style="1" customWidth="1"/>
    <col min="17" max="17" width="1.85546875" style="1" customWidth="1"/>
    <col min="18" max="18" width="5.7109375" style="1" customWidth="1"/>
    <col min="19" max="19" width="5.85546875" style="1" customWidth="1"/>
    <col min="20" max="20" width="5.42578125" style="1" customWidth="1"/>
    <col min="21" max="24" width="1.42578125" style="1" customWidth="1"/>
    <col min="25" max="25" width="7.140625" style="157" customWidth="1"/>
    <col min="26" max="27" width="11" style="159" customWidth="1"/>
    <col min="28" max="28" width="5.140625" style="160" customWidth="1"/>
    <col min="29" max="29" width="8" style="188" hidden="1" customWidth="1"/>
    <col min="30" max="30" width="20" style="187" hidden="1" customWidth="1"/>
    <col min="31" max="31" width="28.42578125" style="187" hidden="1" customWidth="1"/>
    <col min="32" max="32" width="45.42578125" style="187" hidden="1" customWidth="1"/>
    <col min="33" max="33" width="28.5703125" style="187" hidden="1" customWidth="1"/>
    <col min="34" max="34" width="31.5703125" style="187" hidden="1" customWidth="1"/>
    <col min="35" max="35" width="24.28515625" style="187" hidden="1" customWidth="1"/>
    <col min="36" max="36" width="29.28515625" style="187" hidden="1" customWidth="1"/>
    <col min="37" max="37" width="39.5703125" style="187" hidden="1" customWidth="1"/>
    <col min="38" max="38" width="45.140625" style="187" hidden="1" customWidth="1"/>
    <col min="39" max="39" width="9" style="160" hidden="1" customWidth="1"/>
    <col min="40" max="40" width="9" style="1" hidden="1" customWidth="1"/>
    <col min="41" max="52" width="0" style="1" hidden="1" customWidth="1"/>
    <col min="53" max="16384" width="9.140625" style="1"/>
  </cols>
  <sheetData>
    <row r="1" spans="1:39" s="158" customFormat="1" ht="18.75" customHeight="1" x14ac:dyDescent="0.25">
      <c r="U1" s="36"/>
      <c r="Y1" s="41"/>
      <c r="AB1" s="127"/>
      <c r="AC1" s="195"/>
      <c r="AD1" s="196"/>
      <c r="AE1" s="196"/>
      <c r="AF1" s="196"/>
      <c r="AG1" s="196"/>
      <c r="AH1" s="196"/>
      <c r="AI1" s="196"/>
      <c r="AJ1" s="196"/>
      <c r="AK1" s="196"/>
      <c r="AL1" s="196"/>
      <c r="AM1" s="127"/>
    </row>
    <row r="2" spans="1:39" s="158" customFormat="1" ht="28.5" x14ac:dyDescent="0.25">
      <c r="G2" s="513" t="s">
        <v>156</v>
      </c>
      <c r="H2" s="514"/>
      <c r="I2" s="515"/>
      <c r="J2" s="515"/>
      <c r="K2" s="515"/>
      <c r="L2" s="515"/>
      <c r="M2" s="515"/>
      <c r="N2" s="515"/>
      <c r="O2" s="515"/>
      <c r="P2" s="515"/>
      <c r="Q2" s="515"/>
      <c r="R2" s="515"/>
      <c r="S2" s="515"/>
      <c r="T2" s="515"/>
      <c r="U2" s="268"/>
      <c r="W2" s="519"/>
      <c r="X2" s="272"/>
      <c r="Y2" s="723">
        <f>Q370</f>
        <v>2020</v>
      </c>
      <c r="Z2" s="724"/>
      <c r="AA2" s="520" t="s">
        <v>11</v>
      </c>
      <c r="AB2" s="516" t="s">
        <v>11</v>
      </c>
      <c r="AC2" s="195"/>
      <c r="AD2" s="196"/>
      <c r="AE2" s="196"/>
      <c r="AF2" s="196"/>
      <c r="AG2" s="196"/>
      <c r="AH2" s="196"/>
      <c r="AI2" s="196"/>
      <c r="AJ2" s="196"/>
      <c r="AK2" s="196"/>
      <c r="AL2" s="196"/>
      <c r="AM2" s="127"/>
    </row>
    <row r="3" spans="1:39" s="158" customFormat="1" ht="14.25" customHeight="1" x14ac:dyDescent="0.25">
      <c r="G3" s="517" t="s">
        <v>157</v>
      </c>
      <c r="H3" s="518"/>
      <c r="N3" s="915" t="s">
        <v>278</v>
      </c>
      <c r="O3" s="915" t="s">
        <v>232</v>
      </c>
      <c r="P3" s="916" t="s">
        <v>233</v>
      </c>
      <c r="Q3" s="918" t="s">
        <v>315</v>
      </c>
      <c r="R3" s="918"/>
      <c r="S3" s="920" t="s">
        <v>316</v>
      </c>
      <c r="T3" s="920"/>
      <c r="U3" s="36"/>
      <c r="Y3" s="41"/>
      <c r="AB3" s="127"/>
      <c r="AC3" s="195"/>
      <c r="AD3" s="196"/>
      <c r="AE3" s="196"/>
      <c r="AF3" s="196"/>
      <c r="AG3" s="196"/>
      <c r="AH3" s="196"/>
      <c r="AI3" s="196"/>
      <c r="AJ3" s="196"/>
      <c r="AK3" s="196"/>
      <c r="AL3" s="196"/>
      <c r="AM3" s="127"/>
    </row>
    <row r="4" spans="1:39" s="158" customFormat="1" ht="9.75" customHeight="1" x14ac:dyDescent="0.25">
      <c r="N4" s="915" t="s">
        <v>232</v>
      </c>
      <c r="O4" s="915" t="s">
        <v>232</v>
      </c>
      <c r="P4" s="917"/>
      <c r="Q4" s="919"/>
      <c r="R4" s="919"/>
      <c r="S4" s="921"/>
      <c r="T4" s="921"/>
      <c r="U4" s="36"/>
      <c r="Y4" s="41"/>
      <c r="AB4" s="127"/>
      <c r="AC4" s="195"/>
      <c r="AD4" s="196"/>
      <c r="AE4" s="196"/>
      <c r="AF4" s="196"/>
      <c r="AG4" s="196"/>
      <c r="AH4" s="196"/>
      <c r="AI4" s="196"/>
      <c r="AJ4" s="196"/>
      <c r="AK4" s="196"/>
      <c r="AL4" s="196"/>
      <c r="AM4" s="127"/>
    </row>
    <row r="5" spans="1:39" s="158" customFormat="1" ht="27.75" customHeight="1" x14ac:dyDescent="0.25">
      <c r="A5" s="36"/>
      <c r="C5" s="932" t="s">
        <v>234</v>
      </c>
      <c r="D5" s="932"/>
      <c r="E5" s="932"/>
      <c r="F5" s="932"/>
      <c r="G5" s="932"/>
      <c r="H5" s="932"/>
      <c r="I5" s="932"/>
      <c r="J5" s="932"/>
      <c r="K5" s="932"/>
      <c r="L5" s="932"/>
      <c r="M5" s="932"/>
      <c r="N5" s="932"/>
      <c r="O5" s="932"/>
      <c r="P5" s="932"/>
      <c r="Q5" s="932"/>
      <c r="R5" s="932"/>
      <c r="S5" s="932"/>
      <c r="T5" s="932"/>
      <c r="W5" s="36"/>
      <c r="X5" s="36"/>
      <c r="Y5" s="41"/>
      <c r="AB5" s="127"/>
      <c r="AC5" s="195"/>
      <c r="AD5" s="196"/>
      <c r="AE5" s="196"/>
      <c r="AF5" s="196"/>
      <c r="AG5" s="196"/>
      <c r="AH5" s="196"/>
      <c r="AI5" s="196"/>
      <c r="AJ5" s="196"/>
      <c r="AK5" s="196"/>
      <c r="AL5" s="196"/>
      <c r="AM5" s="127"/>
    </row>
    <row r="6" spans="1:39" s="158" customFormat="1" ht="27.75" customHeight="1" x14ac:dyDescent="0.25">
      <c r="C6" s="932"/>
      <c r="D6" s="932"/>
      <c r="E6" s="932"/>
      <c r="F6" s="932"/>
      <c r="G6" s="932"/>
      <c r="H6" s="932"/>
      <c r="I6" s="932"/>
      <c r="J6" s="932"/>
      <c r="K6" s="932"/>
      <c r="L6" s="932"/>
      <c r="M6" s="932"/>
      <c r="N6" s="932"/>
      <c r="O6" s="932"/>
      <c r="P6" s="932"/>
      <c r="Q6" s="932"/>
      <c r="R6" s="932"/>
      <c r="S6" s="932"/>
      <c r="T6" s="932"/>
      <c r="W6" s="36"/>
      <c r="X6" s="36"/>
      <c r="Y6" s="41"/>
      <c r="AB6" s="127"/>
      <c r="AC6" s="195"/>
      <c r="AD6" s="196"/>
      <c r="AE6" s="196"/>
      <c r="AF6" s="196"/>
      <c r="AG6" s="196"/>
      <c r="AH6" s="196"/>
      <c r="AI6" s="196"/>
      <c r="AJ6" s="196"/>
      <c r="AK6" s="196"/>
      <c r="AL6" s="196"/>
      <c r="AM6" s="127"/>
    </row>
    <row r="7" spans="1:39" s="158" customFormat="1" ht="15.6" customHeight="1" x14ac:dyDescent="0.25">
      <c r="C7" s="932"/>
      <c r="D7" s="932"/>
      <c r="E7" s="932"/>
      <c r="F7" s="932"/>
      <c r="G7" s="932"/>
      <c r="H7" s="932"/>
      <c r="I7" s="932"/>
      <c r="J7" s="932"/>
      <c r="K7" s="932"/>
      <c r="L7" s="932"/>
      <c r="M7" s="932"/>
      <c r="N7" s="932"/>
      <c r="O7" s="932"/>
      <c r="P7" s="932"/>
      <c r="Q7" s="932"/>
      <c r="R7" s="932"/>
      <c r="S7" s="932"/>
      <c r="T7" s="932"/>
      <c r="W7" s="36"/>
      <c r="X7" s="36"/>
      <c r="Y7" s="41"/>
      <c r="AB7" s="127"/>
      <c r="AC7" s="195"/>
      <c r="AD7" s="196"/>
      <c r="AE7" s="196"/>
      <c r="AF7" s="196"/>
      <c r="AG7" s="196"/>
      <c r="AH7" s="196"/>
      <c r="AI7" s="196"/>
      <c r="AJ7" s="196"/>
      <c r="AK7" s="196"/>
      <c r="AL7" s="196"/>
      <c r="AM7" s="127"/>
    </row>
    <row r="8" spans="1:39" s="364" customFormat="1" ht="7.5" customHeight="1" x14ac:dyDescent="0.25">
      <c r="C8" s="945"/>
      <c r="D8" s="945"/>
      <c r="E8" s="945"/>
      <c r="F8" s="945"/>
      <c r="G8" s="945"/>
      <c r="H8" s="945"/>
      <c r="I8" s="945"/>
      <c r="J8" s="945"/>
      <c r="K8" s="945"/>
      <c r="L8" s="945"/>
      <c r="M8" s="945"/>
      <c r="N8" s="945"/>
      <c r="O8" s="945"/>
      <c r="P8" s="945"/>
      <c r="Q8" s="945"/>
      <c r="R8" s="945"/>
      <c r="S8" s="945"/>
      <c r="T8" s="945"/>
      <c r="U8" s="36"/>
      <c r="W8" s="36"/>
      <c r="X8" s="36"/>
      <c r="Y8" s="511"/>
      <c r="AB8" s="512"/>
      <c r="AC8" s="195"/>
      <c r="AD8" s="512"/>
      <c r="AE8" s="512"/>
      <c r="AF8" s="512"/>
      <c r="AG8" s="512"/>
    </row>
    <row r="9" spans="1:39" s="277" customFormat="1" ht="14.45" customHeight="1" x14ac:dyDescent="0.25">
      <c r="A9" s="154"/>
      <c r="B9" s="282"/>
      <c r="C9" s="283" t="s">
        <v>235</v>
      </c>
      <c r="D9" s="284"/>
      <c r="E9" s="284"/>
      <c r="F9" s="284"/>
      <c r="G9" s="284"/>
      <c r="H9" s="284"/>
      <c r="I9" s="283" t="s">
        <v>236</v>
      </c>
      <c r="J9" s="285"/>
      <c r="K9" s="285"/>
      <c r="L9" s="284"/>
      <c r="M9" s="286"/>
      <c r="N9" s="284"/>
      <c r="O9" s="284"/>
      <c r="P9" s="287"/>
      <c r="Q9" s="284"/>
      <c r="R9" s="922"/>
      <c r="S9" s="922"/>
      <c r="T9" s="922"/>
      <c r="U9" s="288"/>
      <c r="W9" s="154" t="b">
        <v>0</v>
      </c>
      <c r="X9" s="154" t="b">
        <v>0</v>
      </c>
      <c r="AC9" s="154"/>
    </row>
    <row r="10" spans="1:39" s="277" customFormat="1" ht="14.45" customHeight="1" x14ac:dyDescent="0.25">
      <c r="A10" s="154"/>
      <c r="B10" s="278"/>
      <c r="C10" s="759"/>
      <c r="D10" s="761"/>
      <c r="E10" s="761"/>
      <c r="F10" s="289"/>
      <c r="G10" s="521"/>
      <c r="H10" s="364"/>
      <c r="I10" s="750"/>
      <c r="J10" s="935"/>
      <c r="K10" s="936"/>
      <c r="L10" s="364"/>
      <c r="M10" s="460"/>
      <c r="N10" s="364"/>
      <c r="O10" s="364"/>
      <c r="P10" s="510"/>
      <c r="Q10" s="364"/>
      <c r="R10" s="933"/>
      <c r="S10" s="933"/>
      <c r="T10" s="933"/>
      <c r="U10" s="290"/>
      <c r="W10" s="154"/>
      <c r="X10" s="154"/>
      <c r="AC10" s="154"/>
    </row>
    <row r="11" spans="1:39" s="277" customFormat="1" ht="3" customHeight="1" x14ac:dyDescent="0.25">
      <c r="B11" s="278"/>
      <c r="C11" s="364"/>
      <c r="D11" s="522"/>
      <c r="E11" s="364"/>
      <c r="F11" s="364"/>
      <c r="G11" s="364"/>
      <c r="H11" s="364"/>
      <c r="I11" s="364"/>
      <c r="J11" s="523"/>
      <c r="K11" s="364"/>
      <c r="L11" s="364"/>
      <c r="M11" s="460"/>
      <c r="N11" s="364"/>
      <c r="O11" s="364"/>
      <c r="P11" s="462"/>
      <c r="Q11" s="364"/>
      <c r="R11" s="364"/>
      <c r="S11" s="364"/>
      <c r="T11" s="364"/>
      <c r="U11" s="290"/>
      <c r="W11" s="154"/>
      <c r="X11" s="154"/>
      <c r="AC11" s="154"/>
    </row>
    <row r="12" spans="1:39" s="277" customFormat="1" x14ac:dyDescent="0.25">
      <c r="B12" s="278"/>
      <c r="C12" s="369" t="s">
        <v>237</v>
      </c>
      <c r="D12" s="458"/>
      <c r="E12" s="458"/>
      <c r="F12" s="458"/>
      <c r="G12" s="458"/>
      <c r="H12" s="458"/>
      <c r="I12" s="458"/>
      <c r="J12" s="458"/>
      <c r="K12" s="458"/>
      <c r="L12" s="458"/>
      <c r="M12" s="458"/>
      <c r="N12" s="458"/>
      <c r="O12" s="458"/>
      <c r="P12" s="458"/>
      <c r="Q12" s="458"/>
      <c r="R12" s="458"/>
      <c r="S12" s="458"/>
      <c r="T12" s="524"/>
      <c r="U12" s="290"/>
      <c r="W12" s="154"/>
      <c r="X12" s="154"/>
      <c r="Y12" s="294"/>
      <c r="AC12" s="154"/>
    </row>
    <row r="13" spans="1:39" s="277" customFormat="1" ht="4.5" customHeight="1" x14ac:dyDescent="0.25">
      <c r="B13" s="278"/>
      <c r="C13" s="364"/>
      <c r="D13" s="364"/>
      <c r="E13" s="364"/>
      <c r="F13" s="364"/>
      <c r="G13" s="364"/>
      <c r="H13" s="364"/>
      <c r="I13" s="364"/>
      <c r="J13" s="364"/>
      <c r="K13" s="364"/>
      <c r="L13" s="364"/>
      <c r="M13" s="364"/>
      <c r="N13" s="364"/>
      <c r="O13" s="364"/>
      <c r="P13" s="364"/>
      <c r="Q13" s="364"/>
      <c r="R13" s="364"/>
      <c r="S13" s="364"/>
      <c r="T13" s="364"/>
      <c r="U13" s="290"/>
      <c r="W13" s="154"/>
      <c r="X13" s="154"/>
      <c r="AC13" s="154"/>
    </row>
    <row r="14" spans="1:39" s="277" customFormat="1" x14ac:dyDescent="0.25">
      <c r="B14" s="278"/>
      <c r="C14" s="462" t="s">
        <v>1</v>
      </c>
      <c r="D14" s="364"/>
      <c r="E14" s="364"/>
      <c r="F14" s="364"/>
      <c r="G14" s="364"/>
      <c r="H14" s="364"/>
      <c r="I14" s="462" t="s">
        <v>2</v>
      </c>
      <c r="J14" s="462"/>
      <c r="K14" s="462"/>
      <c r="L14" s="462"/>
      <c r="M14" s="462" t="s">
        <v>7</v>
      </c>
      <c r="N14" s="364"/>
      <c r="O14" s="462"/>
      <c r="P14" s="364"/>
      <c r="Q14" s="364"/>
      <c r="R14" s="934" t="s">
        <v>3</v>
      </c>
      <c r="S14" s="763"/>
      <c r="T14" s="763"/>
      <c r="U14" s="290"/>
      <c r="W14" s="154"/>
      <c r="X14" s="154"/>
      <c r="AC14" s="154"/>
    </row>
    <row r="15" spans="1:39" s="277" customFormat="1" x14ac:dyDescent="0.25">
      <c r="B15" s="278"/>
      <c r="C15" s="750"/>
      <c r="D15" s="751"/>
      <c r="E15" s="751"/>
      <c r="F15" s="751"/>
      <c r="G15" s="752"/>
      <c r="H15" s="364"/>
      <c r="I15" s="750"/>
      <c r="J15" s="935"/>
      <c r="K15" s="936"/>
      <c r="L15" s="295"/>
      <c r="M15" s="750"/>
      <c r="N15" s="937"/>
      <c r="O15" s="937"/>
      <c r="P15" s="938"/>
      <c r="Q15" s="364"/>
      <c r="R15" s="753"/>
      <c r="S15" s="754"/>
      <c r="T15" s="755"/>
      <c r="U15" s="290"/>
      <c r="W15" s="154"/>
      <c r="X15" s="154"/>
      <c r="AC15" s="154"/>
    </row>
    <row r="16" spans="1:39" s="277" customFormat="1" ht="4.5" customHeight="1" x14ac:dyDescent="0.25">
      <c r="B16" s="278"/>
      <c r="C16" s="364"/>
      <c r="D16" s="364"/>
      <c r="E16" s="364"/>
      <c r="F16" s="364"/>
      <c r="G16" s="364"/>
      <c r="H16" s="364"/>
      <c r="I16" s="364"/>
      <c r="J16" s="364"/>
      <c r="K16" s="364"/>
      <c r="L16" s="364"/>
      <c r="M16" s="364"/>
      <c r="N16" s="364"/>
      <c r="O16" s="364"/>
      <c r="P16" s="364"/>
      <c r="Q16" s="364"/>
      <c r="R16" s="364"/>
      <c r="S16" s="364"/>
      <c r="T16" s="364"/>
      <c r="U16" s="290"/>
      <c r="W16" s="154"/>
      <c r="X16" s="154"/>
      <c r="AB16" s="325"/>
      <c r="AC16" s="154"/>
    </row>
    <row r="17" spans="2:29" s="277" customFormat="1" ht="20.25" customHeight="1" x14ac:dyDescent="0.25">
      <c r="B17" s="278"/>
      <c r="C17" s="462" t="s">
        <v>277</v>
      </c>
      <c r="D17" s="462"/>
      <c r="E17" s="750"/>
      <c r="F17" s="937"/>
      <c r="G17" s="938"/>
      <c r="H17" s="364"/>
      <c r="I17" s="364"/>
      <c r="J17" s="364"/>
      <c r="K17" s="364"/>
      <c r="L17" s="364"/>
      <c r="M17" s="364"/>
      <c r="N17" s="364"/>
      <c r="O17" s="364"/>
      <c r="P17" s="364"/>
      <c r="Q17" s="364"/>
      <c r="R17" s="364"/>
      <c r="S17" s="364"/>
      <c r="T17" s="364"/>
      <c r="U17" s="290"/>
      <c r="W17" s="154"/>
      <c r="X17" s="154"/>
      <c r="AC17" s="154"/>
    </row>
    <row r="18" spans="2:29" s="277" customFormat="1" ht="4.5" customHeight="1" x14ac:dyDescent="0.25">
      <c r="B18" s="278"/>
      <c r="C18" s="364"/>
      <c r="D18" s="364"/>
      <c r="E18" s="364"/>
      <c r="F18" s="364"/>
      <c r="G18" s="364"/>
      <c r="H18" s="364"/>
      <c r="I18" s="364"/>
      <c r="J18" s="364"/>
      <c r="K18" s="364"/>
      <c r="L18" s="364"/>
      <c r="M18" s="364"/>
      <c r="N18" s="364"/>
      <c r="O18" s="364"/>
      <c r="P18" s="364"/>
      <c r="Q18" s="364"/>
      <c r="R18" s="364"/>
      <c r="S18" s="364"/>
      <c r="T18" s="364"/>
      <c r="U18" s="290"/>
      <c r="W18" s="154"/>
      <c r="X18" s="154"/>
      <c r="AC18" s="154"/>
    </row>
    <row r="19" spans="2:29" s="277" customFormat="1" x14ac:dyDescent="0.25">
      <c r="B19" s="278"/>
      <c r="C19" s="369" t="s">
        <v>238</v>
      </c>
      <c r="D19" s="458"/>
      <c r="E19" s="458"/>
      <c r="F19" s="458"/>
      <c r="G19" s="458"/>
      <c r="H19" s="458"/>
      <c r="I19" s="458"/>
      <c r="J19" s="458"/>
      <c r="K19" s="458"/>
      <c r="L19" s="458"/>
      <c r="M19" s="458"/>
      <c r="N19" s="458"/>
      <c r="O19" s="458"/>
      <c r="P19" s="458"/>
      <c r="Q19" s="458"/>
      <c r="R19" s="458"/>
      <c r="S19" s="458"/>
      <c r="T19" s="458"/>
      <c r="U19" s="290"/>
      <c r="W19" s="154"/>
      <c r="X19" s="154"/>
      <c r="AC19" s="154"/>
    </row>
    <row r="20" spans="2:29" s="277" customFormat="1" ht="4.5" customHeight="1" x14ac:dyDescent="0.25">
      <c r="B20" s="278"/>
      <c r="C20" s="364"/>
      <c r="D20" s="364"/>
      <c r="E20" s="364"/>
      <c r="F20" s="364"/>
      <c r="G20" s="364"/>
      <c r="H20" s="364"/>
      <c r="I20" s="364"/>
      <c r="J20" s="364"/>
      <c r="K20" s="364"/>
      <c r="L20" s="364"/>
      <c r="M20" s="364"/>
      <c r="N20" s="364"/>
      <c r="O20" s="364"/>
      <c r="P20" s="364"/>
      <c r="Q20" s="364"/>
      <c r="R20" s="364"/>
      <c r="S20" s="364"/>
      <c r="T20" s="364"/>
      <c r="U20" s="290"/>
      <c r="W20" s="154"/>
      <c r="X20" s="154"/>
      <c r="AC20" s="154"/>
    </row>
    <row r="21" spans="2:29" s="277" customFormat="1" x14ac:dyDescent="0.25">
      <c r="B21" s="278"/>
      <c r="C21" s="462" t="s">
        <v>239</v>
      </c>
      <c r="D21" s="384"/>
      <c r="E21" s="525"/>
      <c r="F21" s="462"/>
      <c r="G21" s="364"/>
      <c r="H21" s="384"/>
      <c r="I21" s="462" t="s">
        <v>240</v>
      </c>
      <c r="J21" s="384"/>
      <c r="K21" s="526"/>
      <c r="L21" s="526"/>
      <c r="M21" s="296"/>
      <c r="N21" s="462"/>
      <c r="O21" s="462" t="s">
        <v>4</v>
      </c>
      <c r="P21" s="462"/>
      <c r="Q21" s="384"/>
      <c r="R21" s="527"/>
      <c r="S21" s="528"/>
      <c r="T21" s="528"/>
      <c r="U21" s="290"/>
      <c r="V21" s="278"/>
      <c r="W21" s="154"/>
      <c r="X21" s="154"/>
      <c r="AC21" s="154"/>
    </row>
    <row r="22" spans="2:29" s="297" customFormat="1" ht="16.5" customHeight="1" x14ac:dyDescent="0.25">
      <c r="B22" s="298"/>
      <c r="C22" s="750"/>
      <c r="D22" s="751"/>
      <c r="E22" s="751"/>
      <c r="F22" s="751"/>
      <c r="G22" s="752"/>
      <c r="H22" s="298"/>
      <c r="I22" s="750"/>
      <c r="J22" s="937"/>
      <c r="K22" s="937"/>
      <c r="L22" s="937"/>
      <c r="M22" s="936"/>
      <c r="N22" s="364"/>
      <c r="O22" s="759"/>
      <c r="P22" s="761"/>
      <c r="Q22" s="761"/>
      <c r="R22" s="761"/>
      <c r="S22" s="761"/>
      <c r="T22" s="760"/>
      <c r="U22" s="299"/>
      <c r="W22" s="35"/>
      <c r="X22" s="35"/>
      <c r="AC22" s="35"/>
    </row>
    <row r="23" spans="2:29" s="277" customFormat="1" ht="4.5" customHeight="1" x14ac:dyDescent="0.25">
      <c r="B23" s="278"/>
      <c r="C23" s="364"/>
      <c r="D23" s="364"/>
      <c r="E23" s="364"/>
      <c r="F23" s="364"/>
      <c r="G23" s="364"/>
      <c r="H23" s="364"/>
      <c r="I23" s="364"/>
      <c r="J23" s="364"/>
      <c r="K23" s="364"/>
      <c r="L23" s="364"/>
      <c r="M23" s="364"/>
      <c r="N23" s="364"/>
      <c r="O23" s="364"/>
      <c r="P23" s="364"/>
      <c r="Q23" s="364"/>
      <c r="R23" s="364"/>
      <c r="S23" s="364"/>
      <c r="T23" s="364"/>
      <c r="U23" s="290"/>
      <c r="W23" s="154"/>
      <c r="X23" s="154"/>
      <c r="AC23" s="154"/>
    </row>
    <row r="24" spans="2:29" s="277" customFormat="1" x14ac:dyDescent="0.25">
      <c r="B24" s="278"/>
      <c r="C24" s="462" t="s">
        <v>8</v>
      </c>
      <c r="D24" s="364"/>
      <c r="E24" s="364"/>
      <c r="F24" s="462" t="s">
        <v>241</v>
      </c>
      <c r="G24" s="364"/>
      <c r="H24" s="364"/>
      <c r="I24" s="462" t="s">
        <v>242</v>
      </c>
      <c r="J24" s="462"/>
      <c r="K24" s="462"/>
      <c r="L24" s="462"/>
      <c r="M24" s="462" t="s">
        <v>5</v>
      </c>
      <c r="N24" s="462"/>
      <c r="O24" s="462"/>
      <c r="P24" s="384"/>
      <c r="Q24" s="384"/>
      <c r="R24" s="527"/>
      <c r="S24" s="528"/>
      <c r="T24" s="528"/>
      <c r="U24" s="290"/>
      <c r="W24" s="154"/>
      <c r="X24" s="154"/>
      <c r="AC24" s="154"/>
    </row>
    <row r="25" spans="2:29" s="277" customFormat="1" ht="14.45" customHeight="1" x14ac:dyDescent="0.25">
      <c r="B25" s="278"/>
      <c r="C25" s="759"/>
      <c r="D25" s="760"/>
      <c r="E25" s="289"/>
      <c r="F25" s="759"/>
      <c r="G25" s="760"/>
      <c r="H25" s="364"/>
      <c r="I25" s="759"/>
      <c r="J25" s="761"/>
      <c r="K25" s="760"/>
      <c r="L25" s="300"/>
      <c r="M25" s="759"/>
      <c r="N25" s="761"/>
      <c r="O25" s="760"/>
      <c r="P25" s="529"/>
      <c r="Q25" s="529"/>
      <c r="R25" s="529"/>
      <c r="S25" s="529"/>
      <c r="T25" s="529"/>
      <c r="U25" s="290"/>
      <c r="W25" s="154"/>
      <c r="X25" s="154"/>
      <c r="AC25" s="154"/>
    </row>
    <row r="26" spans="2:29" s="277" customFormat="1" ht="6" customHeight="1" x14ac:dyDescent="0.25">
      <c r="B26" s="278"/>
      <c r="C26" s="407"/>
      <c r="D26" s="384"/>
      <c r="E26" s="525"/>
      <c r="F26" s="525"/>
      <c r="G26" s="384"/>
      <c r="H26" s="384"/>
      <c r="I26" s="384"/>
      <c r="J26" s="384"/>
      <c r="K26" s="526"/>
      <c r="L26" s="526"/>
      <c r="M26" s="530"/>
      <c r="N26" s="478"/>
      <c r="O26" s="531"/>
      <c r="P26" s="384"/>
      <c r="Q26" s="384"/>
      <c r="R26" s="384"/>
      <c r="S26" s="384"/>
      <c r="T26" s="384"/>
      <c r="U26" s="290"/>
      <c r="W26" s="154"/>
      <c r="X26" s="154"/>
      <c r="AC26" s="154"/>
    </row>
    <row r="27" spans="2:29" s="277" customFormat="1" x14ac:dyDescent="0.25">
      <c r="B27" s="278"/>
      <c r="C27" s="369" t="s">
        <v>243</v>
      </c>
      <c r="D27" s="458"/>
      <c r="E27" s="458"/>
      <c r="F27" s="458"/>
      <c r="G27" s="458"/>
      <c r="H27" s="458"/>
      <c r="I27" s="458"/>
      <c r="J27" s="458"/>
      <c r="K27" s="458"/>
      <c r="L27" s="458"/>
      <c r="M27" s="458"/>
      <c r="N27" s="458"/>
      <c r="O27" s="458"/>
      <c r="P27" s="458"/>
      <c r="Q27" s="458"/>
      <c r="R27" s="458"/>
      <c r="S27" s="458"/>
      <c r="T27" s="458"/>
      <c r="U27" s="302"/>
      <c r="W27" s="154"/>
      <c r="X27" s="154"/>
      <c r="AC27" s="154"/>
    </row>
    <row r="28" spans="2:29" s="277" customFormat="1" ht="4.1500000000000004" customHeight="1" x14ac:dyDescent="0.25">
      <c r="B28" s="278"/>
      <c r="C28" s="461"/>
      <c r="D28" s="532"/>
      <c r="E28" s="532"/>
      <c r="F28" s="532"/>
      <c r="G28" s="532"/>
      <c r="H28" s="532"/>
      <c r="I28" s="532"/>
      <c r="J28" s="532"/>
      <c r="K28" s="532"/>
      <c r="L28" s="532"/>
      <c r="M28" s="532"/>
      <c r="N28" s="532"/>
      <c r="O28" s="532"/>
      <c r="P28" s="532"/>
      <c r="Q28" s="532"/>
      <c r="R28" s="532"/>
      <c r="S28" s="532"/>
      <c r="T28" s="532"/>
      <c r="U28" s="302"/>
      <c r="W28" s="154"/>
      <c r="X28" s="154"/>
      <c r="AC28" s="154"/>
    </row>
    <row r="29" spans="2:29" s="277" customFormat="1" ht="18.600000000000001" customHeight="1" x14ac:dyDescent="0.25">
      <c r="B29" s="278"/>
      <c r="C29" s="533" t="s">
        <v>29</v>
      </c>
      <c r="D29" s="364"/>
      <c r="E29" s="753"/>
      <c r="F29" s="939"/>
      <c r="G29" s="940"/>
      <c r="H29" s="941" t="s">
        <v>244</v>
      </c>
      <c r="I29" s="941"/>
      <c r="J29" s="941"/>
      <c r="K29" s="391"/>
      <c r="L29" s="364"/>
      <c r="M29" s="533" t="s">
        <v>245</v>
      </c>
      <c r="N29" s="460"/>
      <c r="O29" s="460"/>
      <c r="P29" s="364"/>
      <c r="Q29" s="460"/>
      <c r="R29" s="364"/>
      <c r="S29" s="364"/>
      <c r="T29" s="364"/>
      <c r="U29" s="290"/>
      <c r="W29" s="154">
        <v>0</v>
      </c>
      <c r="X29" s="154"/>
      <c r="AC29" s="154"/>
    </row>
    <row r="30" spans="2:29" s="277" customFormat="1" ht="4.1500000000000004" customHeight="1" x14ac:dyDescent="0.25">
      <c r="B30" s="278"/>
      <c r="C30" s="534"/>
      <c r="D30" s="364"/>
      <c r="E30" s="364"/>
      <c r="F30" s="364"/>
      <c r="G30" s="364"/>
      <c r="H30" s="364"/>
      <c r="I30" s="364"/>
      <c r="J30" s="364"/>
      <c r="K30" s="364"/>
      <c r="L30" s="364"/>
      <c r="M30" s="364"/>
      <c r="N30" s="460"/>
      <c r="O30" s="364"/>
      <c r="P30" s="364"/>
      <c r="Q30" s="364"/>
      <c r="R30" s="364"/>
      <c r="S30" s="364"/>
      <c r="T30" s="364"/>
      <c r="U30" s="290"/>
      <c r="W30" s="154"/>
      <c r="X30" s="154"/>
      <c r="AC30" s="154"/>
    </row>
    <row r="31" spans="2:29" s="297" customFormat="1" ht="18.75" customHeight="1" x14ac:dyDescent="0.25">
      <c r="B31" s="298"/>
      <c r="C31" s="946" t="s">
        <v>246</v>
      </c>
      <c r="D31" s="946"/>
      <c r="E31" s="946"/>
      <c r="F31" s="946"/>
      <c r="G31" s="946"/>
      <c r="H31" s="407"/>
      <c r="I31" s="407"/>
      <c r="J31" s="535" t="s">
        <v>247</v>
      </c>
      <c r="K31" s="536"/>
      <c r="L31" s="533"/>
      <c r="M31" s="533"/>
      <c r="N31" s="460"/>
      <c r="O31" s="460" t="s">
        <v>248</v>
      </c>
      <c r="P31" s="759"/>
      <c r="Q31" s="761"/>
      <c r="R31" s="761"/>
      <c r="S31" s="761"/>
      <c r="T31" s="760"/>
      <c r="U31" s="299"/>
      <c r="W31" s="35"/>
      <c r="X31" s="35"/>
      <c r="AC31" s="35"/>
    </row>
    <row r="32" spans="2:29" s="297" customFormat="1" ht="4.1500000000000004" customHeight="1" x14ac:dyDescent="0.25">
      <c r="B32" s="298"/>
      <c r="C32" s="946"/>
      <c r="D32" s="946"/>
      <c r="E32" s="946"/>
      <c r="F32" s="946"/>
      <c r="G32" s="946"/>
      <c r="H32" s="407"/>
      <c r="I32" s="407"/>
      <c r="J32" s="407"/>
      <c r="K32" s="536"/>
      <c r="L32" s="533"/>
      <c r="M32" s="460"/>
      <c r="N32" s="460"/>
      <c r="O32" s="460"/>
      <c r="P32" s="407"/>
      <c r="Q32" s="384"/>
      <c r="R32" s="384"/>
      <c r="S32" s="384"/>
      <c r="T32" s="407"/>
      <c r="U32" s="299"/>
      <c r="W32" s="35"/>
      <c r="X32" s="35"/>
      <c r="AC32" s="35"/>
    </row>
    <row r="33" spans="2:39" s="297" customFormat="1" ht="18.75" customHeight="1" x14ac:dyDescent="0.25">
      <c r="B33" s="298"/>
      <c r="C33" s="946"/>
      <c r="D33" s="946"/>
      <c r="E33" s="946"/>
      <c r="F33" s="946"/>
      <c r="G33" s="946"/>
      <c r="H33" s="407"/>
      <c r="I33" s="407"/>
      <c r="J33" s="407"/>
      <c r="K33" s="536"/>
      <c r="L33" s="462"/>
      <c r="M33" s="407"/>
      <c r="N33" s="478"/>
      <c r="O33" s="460" t="s">
        <v>249</v>
      </c>
      <c r="P33" s="759"/>
      <c r="Q33" s="761"/>
      <c r="R33" s="761"/>
      <c r="S33" s="761"/>
      <c r="T33" s="760"/>
      <c r="U33" s="299"/>
      <c r="W33" s="35"/>
      <c r="X33" s="35"/>
      <c r="AC33" s="35"/>
    </row>
    <row r="34" spans="2:39" s="297" customFormat="1" ht="8.4499999999999993" customHeight="1" x14ac:dyDescent="0.25">
      <c r="B34" s="298"/>
      <c r="C34" s="534"/>
      <c r="D34" s="407"/>
      <c r="E34" s="462"/>
      <c r="F34" s="462"/>
      <c r="G34" s="407"/>
      <c r="H34" s="407"/>
      <c r="I34" s="407"/>
      <c r="J34" s="407"/>
      <c r="K34" s="536"/>
      <c r="L34" s="462"/>
      <c r="M34" s="407"/>
      <c r="N34" s="478"/>
      <c r="O34" s="460"/>
      <c r="P34" s="537"/>
      <c r="Q34" s="537"/>
      <c r="R34" s="537"/>
      <c r="S34" s="537"/>
      <c r="T34" s="537"/>
      <c r="U34" s="299"/>
      <c r="W34" s="35"/>
      <c r="X34" s="35"/>
      <c r="AC34" s="35"/>
    </row>
    <row r="35" spans="2:39" s="297" customFormat="1" ht="16.5" customHeight="1" x14ac:dyDescent="0.25">
      <c r="B35" s="298"/>
      <c r="C35" s="534"/>
      <c r="D35" s="521"/>
      <c r="E35" s="521"/>
      <c r="F35" s="521"/>
      <c r="G35" s="521"/>
      <c r="H35" s="521"/>
      <c r="I35" s="521"/>
      <c r="J35" s="521"/>
      <c r="K35" s="462"/>
      <c r="L35" s="462" t="s">
        <v>250</v>
      </c>
      <c r="M35" s="521"/>
      <c r="N35" s="521"/>
      <c r="O35" s="521"/>
      <c r="P35" s="533"/>
      <c r="Q35" s="384"/>
      <c r="R35" s="529"/>
      <c r="S35" s="521"/>
      <c r="T35" s="521"/>
      <c r="U35" s="299"/>
      <c r="W35" s="35"/>
      <c r="X35" s="35"/>
      <c r="AC35" s="35"/>
    </row>
    <row r="36" spans="2:39" s="297" customFormat="1" ht="16.5" customHeight="1" x14ac:dyDescent="0.25">
      <c r="B36" s="298"/>
      <c r="C36" s="534" t="s">
        <v>0</v>
      </c>
      <c r="D36" s="521"/>
      <c r="E36" s="521"/>
      <c r="F36" s="521"/>
      <c r="G36" s="521"/>
      <c r="H36" s="521"/>
      <c r="I36" s="521"/>
      <c r="J36" s="521"/>
      <c r="K36" s="529"/>
      <c r="L36" s="756"/>
      <c r="M36" s="757"/>
      <c r="N36" s="757"/>
      <c r="O36" s="757"/>
      <c r="P36" s="757"/>
      <c r="Q36" s="757"/>
      <c r="R36" s="757"/>
      <c r="S36" s="757"/>
      <c r="T36" s="758"/>
      <c r="U36" s="299"/>
      <c r="W36" s="35"/>
      <c r="X36" s="35"/>
      <c r="AC36" s="35"/>
    </row>
    <row r="37" spans="2:39" s="297" customFormat="1" ht="3" customHeight="1" x14ac:dyDescent="0.25">
      <c r="B37" s="298"/>
      <c r="C37" s="407"/>
      <c r="D37" s="407"/>
      <c r="E37" s="407"/>
      <c r="F37" s="407"/>
      <c r="G37" s="407"/>
      <c r="H37" s="407"/>
      <c r="I37" s="407"/>
      <c r="J37" s="407"/>
      <c r="K37" s="407"/>
      <c r="L37" s="407"/>
      <c r="M37" s="407"/>
      <c r="N37" s="407"/>
      <c r="O37" s="407"/>
      <c r="P37" s="407"/>
      <c r="Q37" s="407"/>
      <c r="R37" s="407"/>
      <c r="S37" s="407"/>
      <c r="T37" s="407"/>
      <c r="U37" s="299"/>
      <c r="W37" s="35"/>
      <c r="X37" s="35"/>
      <c r="AC37" s="35"/>
    </row>
    <row r="38" spans="2:39" s="297" customFormat="1" ht="4.5" customHeight="1" x14ac:dyDescent="0.25">
      <c r="B38" s="303"/>
      <c r="C38" s="304"/>
      <c r="D38" s="304"/>
      <c r="E38" s="304"/>
      <c r="F38" s="304"/>
      <c r="G38" s="304"/>
      <c r="H38" s="304"/>
      <c r="I38" s="304"/>
      <c r="J38" s="304"/>
      <c r="K38" s="304"/>
      <c r="L38" s="304"/>
      <c r="M38" s="304"/>
      <c r="N38" s="304"/>
      <c r="O38" s="304"/>
      <c r="P38" s="304"/>
      <c r="Q38" s="304"/>
      <c r="R38" s="304"/>
      <c r="S38" s="304"/>
      <c r="T38" s="304"/>
      <c r="U38" s="305"/>
      <c r="W38" s="35"/>
      <c r="X38" s="35"/>
      <c r="AC38" s="35"/>
    </row>
    <row r="39" spans="2:39" s="277" customFormat="1" ht="3.75" customHeight="1" x14ac:dyDescent="0.25">
      <c r="U39" s="306"/>
      <c r="W39" s="154"/>
      <c r="X39" s="154"/>
      <c r="AC39" s="154"/>
    </row>
    <row r="40" spans="2:39" s="140" customFormat="1" ht="15" customHeight="1" x14ac:dyDescent="0.25">
      <c r="C40" s="762" t="s">
        <v>153</v>
      </c>
      <c r="D40" s="763"/>
      <c r="E40" s="763"/>
      <c r="F40" s="763"/>
      <c r="G40" s="763"/>
      <c r="H40" s="763"/>
      <c r="I40" s="763"/>
      <c r="J40" s="763"/>
      <c r="K40" s="763"/>
      <c r="L40" s="763"/>
      <c r="M40" s="763"/>
      <c r="N40" s="763"/>
      <c r="O40" s="763"/>
      <c r="P40" s="763"/>
      <c r="Q40" s="763"/>
      <c r="R40" s="763"/>
      <c r="S40" s="763"/>
      <c r="T40" s="763"/>
      <c r="U40" s="36"/>
      <c r="V40" s="158"/>
      <c r="W40" s="141"/>
      <c r="X40" s="141"/>
      <c r="Y40" s="157"/>
      <c r="Z40" s="159"/>
      <c r="AA40" s="159"/>
      <c r="AB40" s="160"/>
      <c r="AC40" s="188"/>
      <c r="AD40" s="187"/>
      <c r="AE40" s="187"/>
      <c r="AF40" s="187"/>
      <c r="AG40" s="187"/>
      <c r="AH40" s="187"/>
      <c r="AI40" s="187"/>
      <c r="AJ40" s="187"/>
      <c r="AK40" s="187"/>
      <c r="AL40" s="187"/>
      <c r="AM40" s="160"/>
    </row>
    <row r="41" spans="2:39" ht="8.25" customHeight="1" x14ac:dyDescent="0.25">
      <c r="B41" s="480"/>
      <c r="C41" s="269"/>
      <c r="D41" s="269"/>
      <c r="E41" s="269"/>
      <c r="F41" s="269"/>
      <c r="G41" s="269"/>
      <c r="H41" s="269"/>
      <c r="I41" s="269"/>
      <c r="J41" s="269"/>
      <c r="K41" s="269"/>
      <c r="L41" s="269"/>
      <c r="M41" s="269"/>
      <c r="N41" s="269"/>
      <c r="O41" s="269"/>
      <c r="P41" s="269"/>
      <c r="Q41" s="269"/>
      <c r="R41" s="269"/>
      <c r="S41" s="269"/>
      <c r="T41" s="269"/>
      <c r="U41" s="269"/>
      <c r="V41" s="481"/>
      <c r="W41" s="34"/>
      <c r="X41" s="34"/>
    </row>
    <row r="42" spans="2:39" ht="16.149999999999999" customHeight="1" x14ac:dyDescent="0.25">
      <c r="B42" s="49"/>
      <c r="C42" s="108" t="s">
        <v>101</v>
      </c>
      <c r="D42" s="17"/>
      <c r="E42" s="17"/>
      <c r="F42" s="17"/>
      <c r="G42" s="107" t="s">
        <v>97</v>
      </c>
      <c r="H42" s="17"/>
      <c r="I42" s="17"/>
      <c r="J42" s="17"/>
      <c r="K42" s="17"/>
      <c r="L42" s="17"/>
      <c r="M42" s="17"/>
      <c r="N42" s="17"/>
      <c r="O42" s="17"/>
      <c r="P42" s="17"/>
      <c r="Q42" s="17"/>
      <c r="R42" s="17"/>
      <c r="S42" s="17"/>
      <c r="T42" s="386" t="s">
        <v>289</v>
      </c>
      <c r="U42" s="36"/>
      <c r="V42" s="156"/>
      <c r="W42" s="34"/>
      <c r="X42" s="34"/>
    </row>
    <row r="43" spans="2:39" ht="6" customHeight="1" x14ac:dyDescent="0.25">
      <c r="B43" s="49"/>
      <c r="C43" s="4"/>
      <c r="G43" s="4"/>
      <c r="H43" s="4"/>
      <c r="I43" s="4"/>
      <c r="J43" s="4"/>
      <c r="M43" s="4"/>
      <c r="N43" s="4"/>
      <c r="O43" s="4"/>
      <c r="P43" s="4"/>
      <c r="Q43" s="4"/>
      <c r="R43" s="4"/>
      <c r="S43" s="4"/>
      <c r="T43" s="4"/>
      <c r="U43" s="36"/>
      <c r="V43" s="156"/>
      <c r="W43" s="34"/>
      <c r="X43" s="34"/>
    </row>
    <row r="44" spans="2:39" ht="18" customHeight="1" x14ac:dyDescent="0.25">
      <c r="B44" s="49"/>
      <c r="C44" s="10"/>
      <c r="D44" s="46" t="s">
        <v>92</v>
      </c>
      <c r="E44" s="11"/>
      <c r="F44" s="11"/>
      <c r="G44" s="11"/>
      <c r="H44" s="20"/>
      <c r="I44" s="20"/>
      <c r="J44" s="18"/>
      <c r="K44" s="20"/>
      <c r="L44" s="18"/>
      <c r="M44" s="18"/>
      <c r="N44" s="12"/>
      <c r="O44" s="725"/>
      <c r="P44" s="726"/>
      <c r="Q44" s="727"/>
      <c r="R44" s="641">
        <v>250</v>
      </c>
      <c r="S44" s="642"/>
      <c r="T44" s="643"/>
      <c r="U44" s="36">
        <v>0</v>
      </c>
      <c r="V44" s="156"/>
      <c r="W44" s="34"/>
      <c r="X44" s="34"/>
      <c r="Y44" s="134"/>
      <c r="Z44" s="134"/>
      <c r="AA44" s="134"/>
      <c r="AB44" s="134"/>
      <c r="AC44" s="189"/>
    </row>
    <row r="45" spans="2:39" ht="18" customHeight="1" x14ac:dyDescent="0.25">
      <c r="B45" s="49"/>
      <c r="C45" s="10"/>
      <c r="D45" s="46" t="s">
        <v>93</v>
      </c>
      <c r="E45" s="11"/>
      <c r="F45" s="11"/>
      <c r="G45" s="11"/>
      <c r="H45" s="20"/>
      <c r="I45" s="20"/>
      <c r="J45" s="18"/>
      <c r="K45" s="20"/>
      <c r="L45" s="18"/>
      <c r="M45" s="18"/>
      <c r="N45" s="12"/>
      <c r="O45" s="725"/>
      <c r="P45" s="726"/>
      <c r="Q45" s="727"/>
      <c r="R45" s="644"/>
      <c r="S45" s="645"/>
      <c r="T45" s="646"/>
      <c r="U45" s="36"/>
      <c r="V45" s="156"/>
      <c r="W45" s="34"/>
      <c r="X45" s="34"/>
    </row>
    <row r="46" spans="2:39" ht="18" customHeight="1" x14ac:dyDescent="0.25">
      <c r="B46" s="49"/>
      <c r="C46" s="10"/>
      <c r="D46" s="46" t="s">
        <v>94</v>
      </c>
      <c r="E46" s="11"/>
      <c r="F46" s="11"/>
      <c r="G46" s="11"/>
      <c r="H46" s="20"/>
      <c r="I46" s="20"/>
      <c r="J46" s="18"/>
      <c r="K46" s="20"/>
      <c r="L46" s="18"/>
      <c r="M46" s="18"/>
      <c r="N46" s="12"/>
      <c r="O46" s="725"/>
      <c r="P46" s="726"/>
      <c r="Q46" s="727"/>
      <c r="R46" s="647"/>
      <c r="S46" s="648"/>
      <c r="T46" s="649"/>
      <c r="U46" s="36"/>
      <c r="V46" s="156"/>
      <c r="W46" s="34"/>
      <c r="X46" s="34"/>
    </row>
    <row r="47" spans="2:39" ht="7.5" customHeight="1" x14ac:dyDescent="0.25">
      <c r="B47" s="13"/>
      <c r="C47" s="14"/>
      <c r="D47" s="14"/>
      <c r="E47" s="14"/>
      <c r="F47" s="14"/>
      <c r="G47" s="14"/>
      <c r="H47" s="14"/>
      <c r="I47" s="14"/>
      <c r="J47" s="14"/>
      <c r="K47" s="14"/>
      <c r="L47" s="14"/>
      <c r="M47" s="14"/>
      <c r="N47" s="14"/>
      <c r="O47" s="22"/>
      <c r="P47" s="22"/>
      <c r="Q47" s="22"/>
      <c r="R47" s="14"/>
      <c r="S47" s="14"/>
      <c r="T47" s="14"/>
      <c r="U47" s="270"/>
      <c r="V47" s="156"/>
      <c r="W47" s="34"/>
      <c r="X47" s="34"/>
    </row>
    <row r="48" spans="2:39" ht="3.75" customHeight="1" x14ac:dyDescent="0.25">
      <c r="O48" s="23"/>
      <c r="P48" s="23"/>
      <c r="Q48" s="23"/>
      <c r="U48" s="36"/>
      <c r="V48" s="158"/>
      <c r="W48" s="34"/>
      <c r="X48" s="34"/>
    </row>
    <row r="49" spans="2:38" s="159" customFormat="1" ht="8.25" customHeight="1" x14ac:dyDescent="0.25">
      <c r="B49" s="480"/>
      <c r="C49" s="269"/>
      <c r="D49" s="269"/>
      <c r="E49" s="269"/>
      <c r="F49" s="269"/>
      <c r="G49" s="269"/>
      <c r="H49" s="269"/>
      <c r="I49" s="269"/>
      <c r="J49" s="269"/>
      <c r="K49" s="269"/>
      <c r="L49" s="269"/>
      <c r="M49" s="269"/>
      <c r="N49" s="269"/>
      <c r="O49" s="269"/>
      <c r="P49" s="269"/>
      <c r="Q49" s="269"/>
      <c r="R49" s="269"/>
      <c r="S49" s="269"/>
      <c r="T49" s="269"/>
      <c r="U49" s="269"/>
      <c r="V49" s="481"/>
      <c r="W49" s="154"/>
      <c r="X49" s="154"/>
      <c r="Y49" s="157"/>
      <c r="AB49" s="160"/>
      <c r="AC49" s="188"/>
      <c r="AD49" s="187"/>
      <c r="AE49" s="187"/>
      <c r="AF49" s="187"/>
      <c r="AG49" s="187"/>
    </row>
    <row r="50" spans="2:38" s="159" customFormat="1" ht="16.149999999999999" customHeight="1" x14ac:dyDescent="0.25">
      <c r="B50" s="156"/>
      <c r="C50" s="161" t="s">
        <v>192</v>
      </c>
      <c r="D50" s="17"/>
      <c r="E50" s="17"/>
      <c r="F50" s="17"/>
      <c r="G50" s="161" t="s">
        <v>97</v>
      </c>
      <c r="H50" s="17"/>
      <c r="I50" s="17"/>
      <c r="J50" s="17"/>
      <c r="K50" s="17"/>
      <c r="L50" s="17"/>
      <c r="M50" s="17"/>
      <c r="N50" s="17"/>
      <c r="O50" s="17"/>
      <c r="P50" s="17"/>
      <c r="Q50" s="17"/>
      <c r="R50" s="17"/>
      <c r="S50" s="17"/>
      <c r="T50" s="17"/>
      <c r="U50" s="36"/>
      <c r="V50" s="156"/>
      <c r="W50" s="154"/>
      <c r="X50" s="154"/>
      <c r="Y50" s="157"/>
      <c r="AB50" s="160"/>
      <c r="AC50" s="188"/>
      <c r="AD50" s="187"/>
      <c r="AE50" s="187"/>
      <c r="AF50" s="187"/>
      <c r="AG50" s="187"/>
    </row>
    <row r="51" spans="2:38" s="159" customFormat="1" ht="6" customHeight="1" x14ac:dyDescent="0.25">
      <c r="B51" s="156"/>
      <c r="C51" s="158"/>
      <c r="G51" s="158"/>
      <c r="H51" s="158"/>
      <c r="I51" s="158"/>
      <c r="J51" s="158"/>
      <c r="M51" s="158"/>
      <c r="N51" s="158"/>
      <c r="O51" s="158"/>
      <c r="P51" s="158"/>
      <c r="Q51" s="158"/>
      <c r="R51" s="158"/>
      <c r="S51" s="158"/>
      <c r="T51" s="158"/>
      <c r="U51" s="36"/>
      <c r="V51" s="156"/>
      <c r="W51" s="154"/>
      <c r="X51" s="154"/>
      <c r="Y51" s="157"/>
      <c r="AB51" s="160"/>
      <c r="AC51" s="188"/>
      <c r="AD51" s="187"/>
      <c r="AE51" s="187"/>
      <c r="AF51" s="187"/>
      <c r="AG51" s="187"/>
    </row>
    <row r="52" spans="2:38" s="159" customFormat="1" ht="17.45" customHeight="1" x14ac:dyDescent="0.25">
      <c r="B52" s="156"/>
      <c r="C52" s="151"/>
      <c r="D52" s="155" t="s">
        <v>193</v>
      </c>
      <c r="E52" s="152"/>
      <c r="F52" s="152"/>
      <c r="G52" s="152"/>
      <c r="H52" s="153"/>
      <c r="I52" s="153"/>
      <c r="J52" s="18"/>
      <c r="K52" s="153"/>
      <c r="L52" s="18"/>
      <c r="M52" s="18"/>
      <c r="N52" s="12"/>
      <c r="O52" s="725"/>
      <c r="P52" s="726"/>
      <c r="Q52" s="727"/>
      <c r="R52" s="725"/>
      <c r="S52" s="764"/>
      <c r="T52" s="765"/>
      <c r="U52" s="36">
        <v>0</v>
      </c>
      <c r="V52" s="156">
        <v>0</v>
      </c>
      <c r="W52" s="154"/>
      <c r="X52" s="154"/>
      <c r="Y52" s="157"/>
      <c r="AB52" s="160"/>
      <c r="AC52" s="188"/>
      <c r="AD52" s="187" t="s">
        <v>138</v>
      </c>
      <c r="AE52" s="187" t="s">
        <v>140</v>
      </c>
      <c r="AF52" s="187"/>
      <c r="AG52" s="187"/>
    </row>
    <row r="53" spans="2:38" s="159" customFormat="1" ht="18" customHeight="1" x14ac:dyDescent="0.25">
      <c r="B53" s="156"/>
      <c r="C53" s="151"/>
      <c r="D53" s="155" t="s">
        <v>194</v>
      </c>
      <c r="E53" s="152"/>
      <c r="F53" s="152"/>
      <c r="G53" s="152"/>
      <c r="H53" s="153"/>
      <c r="I53" s="153"/>
      <c r="J53" s="18"/>
      <c r="K53" s="153"/>
      <c r="L53" s="18"/>
      <c r="M53" s="18"/>
      <c r="N53" s="12"/>
      <c r="O53" s="725"/>
      <c r="P53" s="726"/>
      <c r="Q53" s="727"/>
      <c r="R53" s="725"/>
      <c r="S53" s="764"/>
      <c r="T53" s="765"/>
      <c r="U53" s="36"/>
      <c r="V53" s="156"/>
      <c r="W53" s="154"/>
      <c r="X53" s="154"/>
      <c r="Y53" s="157"/>
      <c r="AB53" s="160"/>
      <c r="AC53" s="188">
        <f>IF(AE53&gt;17, AD53+AE53-9, AD53+4)</f>
        <v>4</v>
      </c>
      <c r="AD53" s="187">
        <f>(SUM(F60:F64)*12)+SUM(G60:G64)</f>
        <v>0</v>
      </c>
      <c r="AE53" s="187">
        <f>F66*12+G66</f>
        <v>0</v>
      </c>
      <c r="AF53" s="187"/>
      <c r="AG53" s="187"/>
    </row>
    <row r="54" spans="2:38" s="159" customFormat="1" ht="7.5" customHeight="1" x14ac:dyDescent="0.25">
      <c r="B54" s="13"/>
      <c r="C54" s="14"/>
      <c r="D54" s="14"/>
      <c r="E54" s="14"/>
      <c r="F54" s="14"/>
      <c r="G54" s="14"/>
      <c r="H54" s="14"/>
      <c r="I54" s="14"/>
      <c r="J54" s="14"/>
      <c r="K54" s="14"/>
      <c r="L54" s="14"/>
      <c r="M54" s="14"/>
      <c r="N54" s="14"/>
      <c r="O54" s="22"/>
      <c r="P54" s="22"/>
      <c r="Q54" s="22"/>
      <c r="R54" s="14"/>
      <c r="S54" s="14"/>
      <c r="T54" s="14"/>
      <c r="U54" s="270"/>
      <c r="V54" s="156"/>
      <c r="W54" s="154"/>
      <c r="X54" s="154"/>
      <c r="Y54" s="157"/>
      <c r="AB54" s="160"/>
      <c r="AC54" s="188"/>
      <c r="AD54" s="187"/>
      <c r="AE54" s="187"/>
      <c r="AF54" s="187"/>
      <c r="AG54" s="187"/>
    </row>
    <row r="55" spans="2:38" s="159" customFormat="1" ht="7.5" customHeight="1" x14ac:dyDescent="0.25">
      <c r="B55" s="272"/>
      <c r="C55" s="272"/>
      <c r="D55" s="272"/>
      <c r="E55" s="272"/>
      <c r="F55" s="272"/>
      <c r="G55" s="272"/>
      <c r="H55" s="272"/>
      <c r="I55" s="272"/>
      <c r="J55" s="272"/>
      <c r="K55" s="272"/>
      <c r="L55" s="272"/>
      <c r="M55" s="272"/>
      <c r="N55" s="272"/>
      <c r="O55" s="482"/>
      <c r="P55" s="482"/>
      <c r="Q55" s="482"/>
      <c r="R55" s="272"/>
      <c r="S55" s="272"/>
      <c r="T55" s="272"/>
      <c r="U55" s="375"/>
      <c r="V55" s="158"/>
      <c r="W55" s="154"/>
      <c r="X55" s="154"/>
      <c r="Y55" s="157"/>
      <c r="AB55" s="160"/>
      <c r="AC55" s="188"/>
      <c r="AD55" s="187"/>
      <c r="AE55" s="187"/>
      <c r="AF55" s="187"/>
      <c r="AG55" s="187"/>
    </row>
    <row r="56" spans="2:38" ht="8.25" customHeight="1" x14ac:dyDescent="0.25">
      <c r="B56" s="2"/>
      <c r="C56" s="3"/>
      <c r="D56" s="3"/>
      <c r="E56" s="3"/>
      <c r="F56" s="3"/>
      <c r="G56" s="3"/>
      <c r="H56" s="3"/>
      <c r="I56" s="3"/>
      <c r="J56" s="3"/>
      <c r="K56" s="3"/>
      <c r="L56" s="3"/>
      <c r="M56" s="3"/>
      <c r="N56" s="3"/>
      <c r="O56" s="24"/>
      <c r="P56" s="24"/>
      <c r="Q56" s="24"/>
      <c r="R56" s="3"/>
      <c r="S56" s="3"/>
      <c r="T56" s="3"/>
      <c r="U56" s="269"/>
      <c r="V56" s="156"/>
      <c r="W56" s="34"/>
      <c r="X56" s="34"/>
      <c r="AC56" s="187"/>
    </row>
    <row r="57" spans="2:38" ht="16.149999999999999" customHeight="1" x14ac:dyDescent="0.25">
      <c r="B57" s="49"/>
      <c r="C57" s="108" t="s">
        <v>102</v>
      </c>
      <c r="D57" s="17"/>
      <c r="E57" s="17"/>
      <c r="F57" s="17"/>
      <c r="G57" s="17"/>
      <c r="H57" s="17"/>
      <c r="I57" s="17"/>
      <c r="J57" s="17"/>
      <c r="K57" s="17"/>
      <c r="L57" s="17"/>
      <c r="M57" s="17"/>
      <c r="N57" s="17"/>
      <c r="O57" s="25"/>
      <c r="P57" s="25"/>
      <c r="Q57" s="25"/>
      <c r="R57" s="17"/>
      <c r="S57" s="17"/>
      <c r="T57" s="17"/>
      <c r="U57" s="36">
        <f>(SUM(F60:F64)*12)+SUM(G60:G64)</f>
        <v>0</v>
      </c>
      <c r="V57" s="156"/>
      <c r="W57" s="34"/>
      <c r="X57" s="34"/>
      <c r="AC57" s="190"/>
      <c r="AD57" s="191">
        <f>IF(AD59=TRUE, AC59, IF(AD60=TRUE, AC60, IF(AD61=TRUE, AC61, IF(AD62=TRUE, AC62, IF(AD63=TRUE, AC63, IF(AD64=TRUE, AC64, IF(AD65=TRUE, AC65, IF(AD66=TRUE, AC66, 0))))))))</f>
        <v>0</v>
      </c>
      <c r="AE57" s="192"/>
      <c r="AF57" s="192"/>
      <c r="AG57" s="193" t="s">
        <v>154</v>
      </c>
    </row>
    <row r="58" spans="2:38" ht="6" customHeight="1" x14ac:dyDescent="0.25">
      <c r="B58" s="49"/>
      <c r="C58" s="4"/>
      <c r="G58" s="4"/>
      <c r="H58" s="4"/>
      <c r="I58" s="4"/>
      <c r="J58" s="4"/>
      <c r="M58" s="4"/>
      <c r="N58" s="4"/>
      <c r="O58" s="26"/>
      <c r="P58" s="26"/>
      <c r="Q58" s="26"/>
      <c r="R58" s="4"/>
      <c r="S58" s="4"/>
      <c r="T58" s="4"/>
      <c r="U58" s="36"/>
      <c r="V58" s="156"/>
      <c r="W58" s="34"/>
      <c r="X58" s="34"/>
      <c r="Y58" s="134"/>
      <c r="AC58" s="194"/>
      <c r="AD58" s="195"/>
      <c r="AE58" s="195"/>
      <c r="AF58" s="196"/>
      <c r="AG58" s="197"/>
    </row>
    <row r="59" spans="2:38" ht="14.25" customHeight="1" x14ac:dyDescent="0.25">
      <c r="B59" s="49"/>
      <c r="C59" s="61"/>
      <c r="E59" s="28" t="s">
        <v>25</v>
      </c>
      <c r="F59" s="258" t="s">
        <v>20</v>
      </c>
      <c r="G59" s="259" t="s">
        <v>18</v>
      </c>
      <c r="H59" s="768"/>
      <c r="I59" s="769"/>
      <c r="J59" s="769"/>
      <c r="K59" s="772"/>
      <c r="L59" s="773"/>
      <c r="M59" s="773"/>
      <c r="N59" s="774"/>
      <c r="O59" s="774"/>
      <c r="P59" s="50"/>
      <c r="Q59" s="50"/>
      <c r="R59" s="770"/>
      <c r="S59" s="771"/>
      <c r="T59" s="771"/>
      <c r="U59" s="36"/>
      <c r="V59" s="156"/>
      <c r="W59" s="34"/>
      <c r="X59" s="34"/>
      <c r="Y59" s="134"/>
      <c r="AC59" s="194">
        <v>65</v>
      </c>
      <c r="AD59" s="195" t="b">
        <f>IF(AND($U$57&gt;=AE59, $U$57&lt;=AF59), TRUE, FALSE)</f>
        <v>0</v>
      </c>
      <c r="AE59" s="195">
        <v>12</v>
      </c>
      <c r="AF59" s="195">
        <v>126</v>
      </c>
      <c r="AG59" s="198">
        <v>65</v>
      </c>
      <c r="AH59" s="192" t="s">
        <v>152</v>
      </c>
      <c r="AI59" s="192"/>
      <c r="AJ59" s="193"/>
    </row>
    <row r="60" spans="2:38" ht="16.5" customHeight="1" x14ac:dyDescent="0.25">
      <c r="B60" s="49"/>
      <c r="C60" s="61"/>
      <c r="E60" s="32" t="s">
        <v>19</v>
      </c>
      <c r="F60" s="397"/>
      <c r="G60" s="390"/>
      <c r="H60" s="766"/>
      <c r="I60" s="767"/>
      <c r="J60" s="767"/>
      <c r="K60" s="944" t="s">
        <v>306</v>
      </c>
      <c r="L60" s="783"/>
      <c r="M60" s="783"/>
      <c r="N60" s="4"/>
      <c r="O60" s="739" t="str">
        <f>IF(SUM(F60:G64)=0,"0"&amp;"'",SUM(F60:F64)+ROUNDDOWN(SUM(G60:G64)/12,0)&amp;"'")</f>
        <v>0'</v>
      </c>
      <c r="P60" s="942" t="str">
        <f>IF(SUM(G60:G64)=0,"0"&amp;"''",SUM(G60:G64)-(ROUNDDOWN((SUM(G60:G64)/12),0)*12)&amp;"""")</f>
        <v>0''</v>
      </c>
      <c r="Q60" s="53"/>
      <c r="R60" s="54"/>
      <c r="S60" s="4"/>
      <c r="U60" s="36">
        <v>0</v>
      </c>
      <c r="V60" s="156"/>
      <c r="W60" s="34"/>
      <c r="X60" s="34"/>
      <c r="Y60" s="126"/>
      <c r="AC60" s="194">
        <v>93</v>
      </c>
      <c r="AD60" s="195" t="b">
        <f t="shared" ref="AD60:AD66" si="0">IF(AND($U$57&gt;AE60, $U$57&lt;=AF60), TRUE, FALSE)</f>
        <v>0</v>
      </c>
      <c r="AE60" s="195">
        <v>126</v>
      </c>
      <c r="AF60" s="195">
        <v>182</v>
      </c>
      <c r="AG60" s="198">
        <v>75</v>
      </c>
      <c r="AH60" s="199" t="s">
        <v>147</v>
      </c>
      <c r="AI60" s="196">
        <f>F60*12+G60</f>
        <v>0</v>
      </c>
      <c r="AJ60" s="197" t="str">
        <f>IF(AND(ISBLANK(F60), ISBLANK(G60)), "", IF(AI60&lt;12, FALSE, TRUE))</f>
        <v/>
      </c>
      <c r="AK60" s="190" t="s">
        <v>138</v>
      </c>
      <c r="AL60" s="193">
        <f>SUM(F60:F64)*12+SUM(G60:G64)</f>
        <v>0</v>
      </c>
    </row>
    <row r="61" spans="2:38" ht="16.5" customHeight="1" x14ac:dyDescent="0.25">
      <c r="B61" s="49"/>
      <c r="C61" s="61"/>
      <c r="E61" s="32" t="s">
        <v>21</v>
      </c>
      <c r="F61" s="397"/>
      <c r="G61" s="390"/>
      <c r="H61" s="766"/>
      <c r="I61" s="767"/>
      <c r="J61" s="767"/>
      <c r="K61" s="33"/>
      <c r="L61" s="4"/>
      <c r="M61" s="4"/>
      <c r="N61" s="4"/>
      <c r="O61" s="740"/>
      <c r="P61" s="943"/>
      <c r="Q61" s="53"/>
      <c r="R61" s="54"/>
      <c r="S61" s="4"/>
      <c r="U61" s="36">
        <v>0</v>
      </c>
      <c r="V61" s="156"/>
      <c r="W61" s="34"/>
      <c r="X61" s="34"/>
      <c r="Y61" s="126"/>
      <c r="AC61" s="194">
        <v>120</v>
      </c>
      <c r="AD61" s="195" t="b">
        <f t="shared" si="0"/>
        <v>0</v>
      </c>
      <c r="AE61" s="195">
        <v>182</v>
      </c>
      <c r="AF61" s="195">
        <v>236</v>
      </c>
      <c r="AG61" s="198">
        <v>90</v>
      </c>
      <c r="AH61" s="199" t="s">
        <v>148</v>
      </c>
      <c r="AI61" s="196">
        <f>F61*12+G61</f>
        <v>0</v>
      </c>
      <c r="AJ61" s="197" t="str">
        <f>IF(AND(ISBLANK(F61), ISBLANK(G61)), "", IF(AI61&lt;12, FALSE, TRUE))</f>
        <v/>
      </c>
      <c r="AK61" s="194" t="s">
        <v>139</v>
      </c>
      <c r="AL61" s="197">
        <f>F65*12+G65</f>
        <v>0</v>
      </c>
    </row>
    <row r="62" spans="2:38" ht="16.5" customHeight="1" x14ac:dyDescent="0.25">
      <c r="B62" s="49"/>
      <c r="C62" s="61"/>
      <c r="E62" s="32" t="s">
        <v>22</v>
      </c>
      <c r="F62" s="397"/>
      <c r="G62" s="390"/>
      <c r="H62" s="766"/>
      <c r="I62" s="767"/>
      <c r="J62" s="767"/>
      <c r="K62" s="33"/>
      <c r="L62" s="4"/>
      <c r="M62" s="32"/>
      <c r="N62" s="4"/>
      <c r="O62" s="63"/>
      <c r="P62" s="42" t="s">
        <v>31</v>
      </c>
      <c r="Q62" s="50"/>
      <c r="R62" s="62"/>
      <c r="S62" s="4"/>
      <c r="U62" s="36">
        <v>0</v>
      </c>
      <c r="V62" s="156"/>
      <c r="W62" s="34"/>
      <c r="X62" s="34"/>
      <c r="Y62" s="126"/>
      <c r="AC62" s="194">
        <v>147</v>
      </c>
      <c r="AD62" s="195" t="b">
        <f t="shared" si="0"/>
        <v>0</v>
      </c>
      <c r="AE62" s="195">
        <v>236</v>
      </c>
      <c r="AF62" s="195">
        <v>290</v>
      </c>
      <c r="AG62" s="198">
        <v>105</v>
      </c>
      <c r="AH62" s="199" t="s">
        <v>149</v>
      </c>
      <c r="AI62" s="196">
        <f>F62*12+G62</f>
        <v>0</v>
      </c>
      <c r="AJ62" s="197" t="str">
        <f>IF(AND(ISBLANK(F62), ISBLANK(G62)), "", IF(AI62&lt;12, FALSE, TRUE))</f>
        <v/>
      </c>
      <c r="AK62" s="194" t="s">
        <v>140</v>
      </c>
      <c r="AL62" s="197">
        <f>F66*12+G66</f>
        <v>0</v>
      </c>
    </row>
    <row r="63" spans="2:38" ht="16.5" customHeight="1" x14ac:dyDescent="0.3">
      <c r="B63" s="49"/>
      <c r="C63" s="61"/>
      <c r="E63" s="32" t="s">
        <v>23</v>
      </c>
      <c r="F63" s="397"/>
      <c r="G63" s="390"/>
      <c r="H63" s="766"/>
      <c r="I63" s="767"/>
      <c r="J63" s="767"/>
      <c r="K63" s="33"/>
      <c r="L63" s="8"/>
      <c r="M63" s="73"/>
      <c r="N63" s="737"/>
      <c r="O63" s="737"/>
      <c r="P63" s="738"/>
      <c r="Q63" s="738"/>
      <c r="R63" s="75"/>
      <c r="S63" s="4"/>
      <c r="U63" s="36">
        <v>0</v>
      </c>
      <c r="V63" s="156"/>
      <c r="W63" s="34"/>
      <c r="X63" s="34"/>
      <c r="Y63" s="126"/>
      <c r="AC63" s="194">
        <v>180</v>
      </c>
      <c r="AD63" s="195" t="b">
        <f>IF(AND($U$57&gt;AE63, $U$57&lt;=AF63), TRUE, FALSE)</f>
        <v>0</v>
      </c>
      <c r="AE63" s="195">
        <v>290</v>
      </c>
      <c r="AF63" s="195">
        <v>356</v>
      </c>
      <c r="AG63" s="198">
        <v>120</v>
      </c>
      <c r="AH63" s="199" t="s">
        <v>150</v>
      </c>
      <c r="AI63" s="196">
        <f>F63*12+G63</f>
        <v>0</v>
      </c>
      <c r="AJ63" s="197" t="str">
        <f>IF(AND(ISBLANK(F63), ISBLANK(G63)), "", IF(AI63&lt;12, FALSE, TRUE))</f>
        <v/>
      </c>
      <c r="AK63" s="194" t="s">
        <v>145</v>
      </c>
      <c r="AL63" s="197" t="e">
        <f>INDEX(AC59:AC66, MATCH(TRUE, AD59:AD66, 0))</f>
        <v>#N/A</v>
      </c>
    </row>
    <row r="64" spans="2:38" ht="16.5" customHeight="1" x14ac:dyDescent="0.25">
      <c r="B64" s="49"/>
      <c r="C64" s="61"/>
      <c r="E64" s="32" t="s">
        <v>24</v>
      </c>
      <c r="F64" s="397"/>
      <c r="G64" s="390"/>
      <c r="H64" s="776"/>
      <c r="I64" s="777"/>
      <c r="J64" s="777"/>
      <c r="K64" s="78"/>
      <c r="L64" s="775" t="s">
        <v>104</v>
      </c>
      <c r="M64" s="775"/>
      <c r="N64" s="743" t="str">
        <f>IF(AD57&gt;0, AD57, IF(AD68=TRUE, "Call for pricing", "12-inch minimum travel required"))</f>
        <v>12-inch minimum travel required</v>
      </c>
      <c r="O64" s="744"/>
      <c r="P64" s="744"/>
      <c r="Q64" s="745"/>
      <c r="R64" s="79"/>
      <c r="S64" s="8"/>
      <c r="U64" s="36">
        <v>0</v>
      </c>
      <c r="V64" s="366"/>
      <c r="W64" s="373"/>
      <c r="X64" s="373"/>
      <c r="Y64" s="126"/>
      <c r="AC64" s="194">
        <v>205</v>
      </c>
      <c r="AD64" s="195" t="b">
        <f t="shared" si="0"/>
        <v>0</v>
      </c>
      <c r="AE64" s="195">
        <v>356</v>
      </c>
      <c r="AF64" s="195">
        <v>406</v>
      </c>
      <c r="AG64" s="198">
        <v>135</v>
      </c>
      <c r="AH64" s="200" t="s">
        <v>151</v>
      </c>
      <c r="AI64" s="201">
        <f>F64*12+G64</f>
        <v>0</v>
      </c>
      <c r="AJ64" s="202" t="str">
        <f>IF(AND(ISBLANK(F64), ISBLANK(G64)), "", IF(AI64&lt;12, FALSE, TRUE))</f>
        <v/>
      </c>
      <c r="AK64" s="203" t="s">
        <v>146</v>
      </c>
      <c r="AL64" s="202" t="e">
        <f>ROUND(((2*AL60+AL61+AL62+4*AL63+164.4)/12)/5,0)*5</f>
        <v>#N/A</v>
      </c>
    </row>
    <row r="65" spans="2:39" ht="16.5" customHeight="1" x14ac:dyDescent="0.25">
      <c r="B65" s="49"/>
      <c r="C65" s="61"/>
      <c r="E65" s="28" t="s">
        <v>9</v>
      </c>
      <c r="F65" s="397"/>
      <c r="G65" s="390"/>
      <c r="H65" s="776"/>
      <c r="I65" s="777"/>
      <c r="J65" s="777"/>
      <c r="K65" s="78"/>
      <c r="L65" s="775"/>
      <c r="M65" s="775"/>
      <c r="N65" s="746"/>
      <c r="O65" s="747"/>
      <c r="P65" s="747"/>
      <c r="Q65" s="748"/>
      <c r="R65" s="66"/>
      <c r="S65" s="8"/>
      <c r="U65" s="36">
        <v>0</v>
      </c>
      <c r="V65" s="156"/>
      <c r="W65" s="34"/>
      <c r="X65" s="34"/>
      <c r="Y65" s="126"/>
      <c r="AC65" s="194">
        <v>228</v>
      </c>
      <c r="AD65" s="195" t="b">
        <f t="shared" si="0"/>
        <v>0</v>
      </c>
      <c r="AE65" s="195">
        <v>406</v>
      </c>
      <c r="AF65" s="195">
        <v>452</v>
      </c>
      <c r="AG65" s="198">
        <v>145</v>
      </c>
    </row>
    <row r="66" spans="2:39" ht="16.5" customHeight="1" x14ac:dyDescent="0.25">
      <c r="B66" s="49"/>
      <c r="C66" s="61"/>
      <c r="E66" s="32" t="s">
        <v>10</v>
      </c>
      <c r="F66" s="397"/>
      <c r="G66" s="390"/>
      <c r="H66" s="766"/>
      <c r="I66" s="767"/>
      <c r="J66" s="767"/>
      <c r="K66" s="74"/>
      <c r="L66" s="76"/>
      <c r="M66" s="749" t="s">
        <v>105</v>
      </c>
      <c r="N66" s="749"/>
      <c r="O66" s="749"/>
      <c r="P66" s="749"/>
      <c r="Q66" s="749"/>
      <c r="R66" s="749"/>
      <c r="S66" s="749"/>
      <c r="T66" s="51"/>
      <c r="U66" s="36"/>
      <c r="V66" s="156"/>
      <c r="W66" s="34"/>
      <c r="X66" s="34"/>
      <c r="AC66" s="194">
        <v>253</v>
      </c>
      <c r="AD66" s="195" t="b">
        <f t="shared" si="0"/>
        <v>0</v>
      </c>
      <c r="AE66" s="195">
        <v>452</v>
      </c>
      <c r="AF66" s="195">
        <v>502</v>
      </c>
      <c r="AG66" s="198">
        <v>160</v>
      </c>
    </row>
    <row r="67" spans="2:39" s="159" customFormat="1" ht="8.1" customHeight="1" x14ac:dyDescent="0.3">
      <c r="B67" s="156"/>
      <c r="C67" s="184"/>
      <c r="E67" s="185"/>
      <c r="F67" s="256"/>
      <c r="G67" s="256"/>
      <c r="H67" s="257"/>
      <c r="I67" s="257"/>
      <c r="J67" s="257"/>
      <c r="K67" s="74"/>
      <c r="L67" s="449"/>
      <c r="M67" s="186"/>
      <c r="N67" s="186"/>
      <c r="O67" s="186"/>
      <c r="P67" s="186"/>
      <c r="Q67" s="186"/>
      <c r="R67" s="186"/>
      <c r="S67" s="186"/>
      <c r="T67" s="51"/>
      <c r="U67" s="36"/>
      <c r="V67" s="156"/>
      <c r="W67" s="154"/>
      <c r="X67" s="154"/>
      <c r="Y67" s="157"/>
      <c r="AB67" s="160"/>
      <c r="AC67" s="194"/>
      <c r="AD67" s="195"/>
      <c r="AE67" s="195"/>
      <c r="AF67" s="195"/>
      <c r="AG67" s="198"/>
      <c r="AH67" s="187"/>
      <c r="AI67" s="187"/>
      <c r="AJ67" s="187"/>
      <c r="AK67" s="187"/>
      <c r="AL67" s="187"/>
      <c r="AM67" s="160"/>
    </row>
    <row r="68" spans="2:39" s="159" customFormat="1" ht="12" customHeight="1" x14ac:dyDescent="0.3">
      <c r="B68" s="156"/>
      <c r="C68" s="275"/>
      <c r="E68" s="380"/>
      <c r="F68" s="256"/>
      <c r="G68" s="256"/>
      <c r="H68" s="382"/>
      <c r="I68" s="382"/>
      <c r="J68" s="382"/>
      <c r="K68" s="74"/>
      <c r="L68" s="948" t="s">
        <v>305</v>
      </c>
      <c r="M68" s="948"/>
      <c r="N68" s="948"/>
      <c r="O68" s="948"/>
      <c r="P68" s="948"/>
      <c r="Q68" s="948"/>
      <c r="R68" s="948"/>
      <c r="S68" s="948"/>
      <c r="T68" s="948"/>
      <c r="U68" s="36"/>
      <c r="V68" s="156"/>
      <c r="W68" s="154"/>
      <c r="X68" s="154"/>
      <c r="Y68" s="157"/>
      <c r="AB68" s="160"/>
      <c r="AC68" s="194"/>
      <c r="AD68" s="195"/>
      <c r="AE68" s="195"/>
      <c r="AF68" s="195"/>
      <c r="AG68" s="198"/>
      <c r="AH68" s="187"/>
      <c r="AI68" s="187"/>
      <c r="AJ68" s="187"/>
      <c r="AK68" s="187"/>
      <c r="AL68" s="187"/>
      <c r="AM68" s="160"/>
    </row>
    <row r="69" spans="2:39" ht="6" customHeight="1" x14ac:dyDescent="0.25">
      <c r="B69" s="13"/>
      <c r="C69" s="14"/>
      <c r="D69" s="14"/>
      <c r="E69" s="14"/>
      <c r="F69" s="14"/>
      <c r="G69" s="14"/>
      <c r="H69" s="14"/>
      <c r="I69" s="14"/>
      <c r="J69" s="14"/>
      <c r="K69" s="14"/>
      <c r="L69" s="14"/>
      <c r="M69" s="14"/>
      <c r="N69" s="14"/>
      <c r="O69" s="22"/>
      <c r="P69" s="22"/>
      <c r="Q69" s="22"/>
      <c r="R69" s="14"/>
      <c r="S69" s="14"/>
      <c r="T69" s="14"/>
      <c r="U69" s="270"/>
      <c r="V69" s="156"/>
      <c r="W69" s="34"/>
      <c r="X69" s="34"/>
      <c r="AC69" s="187"/>
    </row>
    <row r="70" spans="2:39" ht="7.5" customHeight="1" x14ac:dyDescent="0.25">
      <c r="O70" s="23"/>
      <c r="P70" s="23"/>
      <c r="Q70" s="23"/>
      <c r="U70" s="36"/>
      <c r="V70" s="158"/>
      <c r="W70" s="34"/>
      <c r="X70" s="34"/>
      <c r="AC70" s="232" t="s">
        <v>183</v>
      </c>
      <c r="AD70" s="191"/>
      <c r="AE70" s="267"/>
    </row>
    <row r="71" spans="2:39" ht="6.75" customHeight="1" x14ac:dyDescent="0.25">
      <c r="B71" s="2"/>
      <c r="C71" s="3"/>
      <c r="D71" s="3"/>
      <c r="E71" s="3"/>
      <c r="F71" s="3"/>
      <c r="G71" s="3"/>
      <c r="H71" s="3"/>
      <c r="I71" s="3"/>
      <c r="J71" s="3"/>
      <c r="K71" s="3"/>
      <c r="L71" s="3"/>
      <c r="M71" s="3"/>
      <c r="N71" s="3"/>
      <c r="O71" s="24"/>
      <c r="P71" s="24"/>
      <c r="Q71" s="24"/>
      <c r="R71" s="3"/>
      <c r="S71" s="3"/>
      <c r="T71" s="3"/>
      <c r="U71" s="269"/>
      <c r="V71" s="156"/>
      <c r="W71" s="34"/>
      <c r="X71" s="34"/>
      <c r="AC71" s="233">
        <v>65</v>
      </c>
      <c r="AD71" s="195">
        <v>27300563</v>
      </c>
      <c r="AE71" s="198">
        <v>185</v>
      </c>
      <c r="AF71" s="198">
        <v>174.3</v>
      </c>
    </row>
    <row r="72" spans="2:39" ht="16.149999999999999" customHeight="1" x14ac:dyDescent="0.25">
      <c r="B72" s="49"/>
      <c r="C72" s="108" t="s">
        <v>175</v>
      </c>
      <c r="D72" s="17"/>
      <c r="E72" s="17"/>
      <c r="F72" s="17"/>
      <c r="G72" s="17"/>
      <c r="H72" s="17"/>
      <c r="I72" s="17"/>
      <c r="J72" s="17"/>
      <c r="K72" s="17"/>
      <c r="L72" s="17"/>
      <c r="M72" s="17"/>
      <c r="N72" s="17"/>
      <c r="O72" s="25"/>
      <c r="P72" s="25"/>
      <c r="Q72" s="25"/>
      <c r="R72" s="17"/>
      <c r="S72" s="17"/>
      <c r="T72" s="17"/>
      <c r="U72" s="36"/>
      <c r="V72" s="156"/>
      <c r="W72" s="34"/>
      <c r="X72" s="34"/>
      <c r="AC72" s="233">
        <v>75</v>
      </c>
      <c r="AD72" s="195">
        <v>27300565</v>
      </c>
      <c r="AE72" s="198">
        <v>205</v>
      </c>
      <c r="AF72" s="198">
        <v>197.60000000000002</v>
      </c>
    </row>
    <row r="73" spans="2:39" ht="6" customHeight="1" x14ac:dyDescent="0.25">
      <c r="B73" s="49"/>
      <c r="C73" s="4"/>
      <c r="G73" s="4"/>
      <c r="H73" s="4"/>
      <c r="I73" s="4"/>
      <c r="J73" s="4"/>
      <c r="M73" s="4"/>
      <c r="N73" s="4"/>
      <c r="O73" s="26"/>
      <c r="P73" s="26"/>
      <c r="Q73" s="26"/>
      <c r="R73" s="4"/>
      <c r="S73" s="4"/>
      <c r="T73" s="4"/>
      <c r="U73" s="36"/>
      <c r="V73" s="156"/>
      <c r="W73" s="34"/>
      <c r="X73" s="34"/>
      <c r="AC73" s="233">
        <v>90</v>
      </c>
      <c r="AD73" s="195">
        <v>27300568</v>
      </c>
      <c r="AE73" s="198">
        <v>250</v>
      </c>
      <c r="AF73" s="198">
        <v>238.10000000000002</v>
      </c>
    </row>
    <row r="74" spans="2:39" ht="18" customHeight="1" x14ac:dyDescent="0.25">
      <c r="B74" s="49"/>
      <c r="C74" s="10" t="s">
        <v>176</v>
      </c>
      <c r="D74" s="46"/>
      <c r="E74" s="11"/>
      <c r="F74" s="80"/>
      <c r="G74" s="11"/>
      <c r="H74" s="11"/>
      <c r="I74" s="11"/>
      <c r="J74" s="11"/>
      <c r="K74" s="12"/>
      <c r="L74" s="12"/>
      <c r="M74" s="12"/>
      <c r="N74" s="12"/>
      <c r="O74" s="694"/>
      <c r="P74" s="728"/>
      <c r="Q74" s="728"/>
      <c r="R74" s="694" t="str">
        <f>IF(U$74=1,O74,"")</f>
        <v/>
      </c>
      <c r="S74" s="822"/>
      <c r="T74" s="823"/>
      <c r="U74" s="36"/>
      <c r="V74" s="156"/>
      <c r="W74" s="34"/>
      <c r="X74" s="34"/>
      <c r="AC74" s="233">
        <v>105</v>
      </c>
      <c r="AD74" s="195">
        <v>27301503</v>
      </c>
      <c r="AE74" s="198">
        <v>290</v>
      </c>
      <c r="AF74" s="198">
        <v>276.40000000000003</v>
      </c>
    </row>
    <row r="75" spans="2:39" ht="4.5" customHeight="1" x14ac:dyDescent="0.25">
      <c r="B75" s="13"/>
      <c r="C75" s="14"/>
      <c r="D75" s="14"/>
      <c r="E75" s="14"/>
      <c r="F75" s="14"/>
      <c r="G75" s="14"/>
      <c r="H75" s="14"/>
      <c r="I75" s="14"/>
      <c r="J75" s="14"/>
      <c r="K75" s="14"/>
      <c r="L75" s="14"/>
      <c r="M75" s="14"/>
      <c r="N75" s="14"/>
      <c r="O75" s="22"/>
      <c r="P75" s="22"/>
      <c r="Q75" s="22"/>
      <c r="R75" s="14"/>
      <c r="S75" s="14"/>
      <c r="T75" s="14"/>
      <c r="U75" s="270"/>
      <c r="V75" s="156"/>
      <c r="W75" s="34"/>
      <c r="X75" s="34"/>
      <c r="AC75" s="233">
        <v>120</v>
      </c>
      <c r="AD75" s="195">
        <v>27301481</v>
      </c>
      <c r="AE75" s="198">
        <v>330</v>
      </c>
      <c r="AF75" s="198">
        <v>314.60000000000002</v>
      </c>
    </row>
    <row r="76" spans="2:39" s="159" customFormat="1" ht="6" customHeight="1" x14ac:dyDescent="0.25">
      <c r="O76" s="23"/>
      <c r="P76" s="23"/>
      <c r="Q76" s="23"/>
      <c r="U76" s="36"/>
      <c r="V76" s="158"/>
      <c r="W76" s="154"/>
      <c r="X76" s="154"/>
      <c r="Y76" s="157"/>
      <c r="AB76" s="160"/>
      <c r="AC76" s="233">
        <v>135</v>
      </c>
      <c r="AD76" s="195">
        <v>27301482</v>
      </c>
      <c r="AE76" s="198">
        <v>370</v>
      </c>
      <c r="AF76" s="198">
        <v>353.1</v>
      </c>
      <c r="AG76" s="187"/>
      <c r="AH76" s="187"/>
      <c r="AI76" s="187"/>
      <c r="AJ76" s="187"/>
      <c r="AK76" s="187"/>
      <c r="AL76" s="187"/>
      <c r="AM76" s="160"/>
    </row>
    <row r="77" spans="2:39" s="159" customFormat="1" ht="6" customHeight="1" x14ac:dyDescent="0.25">
      <c r="B77" s="2"/>
      <c r="C77" s="3"/>
      <c r="D77" s="3"/>
      <c r="E77" s="3"/>
      <c r="F77" s="3"/>
      <c r="G77" s="3"/>
      <c r="H77" s="3"/>
      <c r="I77" s="3"/>
      <c r="J77" s="3"/>
      <c r="K77" s="3"/>
      <c r="L77" s="3"/>
      <c r="M77" s="3"/>
      <c r="N77" s="3"/>
      <c r="O77" s="24"/>
      <c r="P77" s="24"/>
      <c r="Q77" s="24"/>
      <c r="R77" s="3"/>
      <c r="S77" s="3"/>
      <c r="T77" s="3"/>
      <c r="U77" s="269"/>
      <c r="V77" s="156"/>
      <c r="W77" s="154"/>
      <c r="X77" s="154"/>
      <c r="Y77" s="157"/>
      <c r="AB77" s="160"/>
      <c r="AC77" s="234">
        <v>145</v>
      </c>
      <c r="AD77" s="204">
        <v>27301483</v>
      </c>
      <c r="AE77" s="198">
        <v>400</v>
      </c>
      <c r="AF77" s="198">
        <v>378.70000000000005</v>
      </c>
      <c r="AG77" s="187"/>
      <c r="AH77" s="187"/>
      <c r="AI77" s="187"/>
      <c r="AJ77" s="187"/>
      <c r="AK77" s="187"/>
      <c r="AL77" s="187"/>
      <c r="AM77" s="160"/>
    </row>
    <row r="78" spans="2:39" s="159" customFormat="1" ht="16.149999999999999" customHeight="1" x14ac:dyDescent="0.25">
      <c r="B78" s="156"/>
      <c r="C78" s="161" t="s">
        <v>103</v>
      </c>
      <c r="D78" s="17"/>
      <c r="E78" s="17"/>
      <c r="F78" s="17"/>
      <c r="G78" s="17"/>
      <c r="H78" s="17"/>
      <c r="I78" s="17"/>
      <c r="J78" s="17"/>
      <c r="K78" s="17"/>
      <c r="L78" s="17"/>
      <c r="M78" s="17"/>
      <c r="N78" s="17"/>
      <c r="O78" s="25"/>
      <c r="P78" s="25"/>
      <c r="Q78" s="25"/>
      <c r="R78" s="17"/>
      <c r="S78" s="17"/>
      <c r="T78" s="17"/>
      <c r="U78" s="36"/>
      <c r="V78" s="156"/>
      <c r="W78" s="154"/>
      <c r="X78" s="154"/>
      <c r="Y78" s="157"/>
      <c r="AB78" s="160"/>
      <c r="AC78" s="188">
        <v>160</v>
      </c>
      <c r="AD78" s="188" t="s">
        <v>184</v>
      </c>
      <c r="AE78" s="198">
        <v>440</v>
      </c>
      <c r="AF78" s="198">
        <v>416.90000000000003</v>
      </c>
      <c r="AG78" s="187"/>
      <c r="AH78" s="187"/>
      <c r="AI78" s="187"/>
      <c r="AJ78" s="187"/>
      <c r="AK78" s="187"/>
      <c r="AL78" s="187"/>
      <c r="AM78" s="160"/>
    </row>
    <row r="79" spans="2:39" s="159" customFormat="1" ht="6" customHeight="1" x14ac:dyDescent="0.25">
      <c r="B79" s="156"/>
      <c r="C79" s="158"/>
      <c r="G79" s="158"/>
      <c r="H79" s="158"/>
      <c r="I79" s="158"/>
      <c r="J79" s="158"/>
      <c r="M79" s="158"/>
      <c r="N79" s="158"/>
      <c r="O79" s="26"/>
      <c r="P79" s="26"/>
      <c r="Q79" s="26"/>
      <c r="R79" s="158"/>
      <c r="S79" s="158"/>
      <c r="T79" s="158"/>
      <c r="U79" s="36"/>
      <c r="V79" s="156"/>
      <c r="W79" s="154"/>
      <c r="X79" s="154"/>
      <c r="Y79" s="157"/>
      <c r="AB79" s="160"/>
      <c r="AC79" s="188"/>
      <c r="AD79" s="187"/>
      <c r="AE79" s="187"/>
      <c r="AF79" s="187"/>
      <c r="AG79" s="187"/>
      <c r="AH79" s="187"/>
      <c r="AI79" s="187"/>
      <c r="AJ79" s="187"/>
      <c r="AK79" s="187"/>
      <c r="AL79" s="187"/>
      <c r="AM79" s="160"/>
    </row>
    <row r="80" spans="2:39" s="159" customFormat="1" ht="18" customHeight="1" x14ac:dyDescent="0.25">
      <c r="B80" s="156"/>
      <c r="C80" s="151" t="s">
        <v>40</v>
      </c>
      <c r="D80" s="155"/>
      <c r="E80" s="152"/>
      <c r="F80" s="80"/>
      <c r="G80" s="152"/>
      <c r="H80" s="152"/>
      <c r="I80" s="152"/>
      <c r="J80" s="152"/>
      <c r="K80" s="12"/>
      <c r="L80" s="12"/>
      <c r="M80" s="12"/>
      <c r="N80" s="12"/>
      <c r="O80" s="694"/>
      <c r="P80" s="728"/>
      <c r="Q80" s="728"/>
      <c r="R80" s="694" t="str">
        <f>IF(U$74=1,O80,"")</f>
        <v/>
      </c>
      <c r="S80" s="822"/>
      <c r="T80" s="823"/>
      <c r="U80" s="36"/>
      <c r="V80" s="156"/>
      <c r="W80" s="154"/>
      <c r="X80" s="154"/>
      <c r="Y80" s="157"/>
      <c r="AB80" s="160"/>
      <c r="AC80" s="188"/>
      <c r="AD80" s="187"/>
      <c r="AE80" s="187"/>
      <c r="AF80" s="187"/>
      <c r="AG80" s="187"/>
      <c r="AH80" s="187"/>
      <c r="AI80" s="187"/>
      <c r="AJ80" s="187"/>
      <c r="AK80" s="187"/>
      <c r="AL80" s="187"/>
      <c r="AM80" s="160"/>
    </row>
    <row r="81" spans="2:39" s="159" customFormat="1" ht="4.5" customHeight="1" x14ac:dyDescent="0.25">
      <c r="B81" s="13"/>
      <c r="C81" s="14"/>
      <c r="D81" s="14"/>
      <c r="E81" s="14"/>
      <c r="F81" s="14"/>
      <c r="G81" s="14"/>
      <c r="H81" s="14"/>
      <c r="I81" s="14"/>
      <c r="J81" s="14"/>
      <c r="K81" s="14"/>
      <c r="L81" s="14"/>
      <c r="M81" s="14"/>
      <c r="N81" s="14"/>
      <c r="O81" s="22"/>
      <c r="P81" s="22"/>
      <c r="Q81" s="22"/>
      <c r="R81" s="14"/>
      <c r="S81" s="14"/>
      <c r="T81" s="14"/>
      <c r="U81" s="270"/>
      <c r="V81" s="156"/>
      <c r="W81" s="154"/>
      <c r="X81" s="154"/>
      <c r="Y81" s="157"/>
      <c r="AB81" s="160"/>
      <c r="AC81" s="188"/>
      <c r="AD81" s="187"/>
      <c r="AE81" s="187"/>
      <c r="AF81" s="187"/>
      <c r="AG81" s="187"/>
      <c r="AH81" s="187"/>
      <c r="AI81" s="187"/>
      <c r="AJ81" s="187"/>
      <c r="AK81" s="187"/>
      <c r="AL81" s="187"/>
      <c r="AM81" s="160"/>
    </row>
    <row r="82" spans="2:39" s="159" customFormat="1" ht="6" customHeight="1" x14ac:dyDescent="0.25">
      <c r="O82" s="85"/>
      <c r="P82" s="85"/>
      <c r="Q82" s="85"/>
      <c r="R82" s="85"/>
      <c r="S82" s="85"/>
      <c r="T82" s="85"/>
      <c r="U82" s="36"/>
      <c r="V82" s="158"/>
      <c r="W82" s="154"/>
      <c r="X82" s="154"/>
      <c r="Y82" s="157"/>
      <c r="AB82" s="160"/>
      <c r="AC82" s="188"/>
      <c r="AD82" s="187"/>
      <c r="AE82" s="187"/>
      <c r="AF82" s="187"/>
      <c r="AG82" s="187"/>
    </row>
    <row r="83" spans="2:39" s="159" customFormat="1" ht="6.75" customHeight="1" x14ac:dyDescent="0.25">
      <c r="B83" s="2"/>
      <c r="C83" s="3"/>
      <c r="D83" s="3"/>
      <c r="E83" s="3"/>
      <c r="F83" s="3"/>
      <c r="G83" s="3"/>
      <c r="H83" s="3"/>
      <c r="I83" s="3"/>
      <c r="J83" s="3"/>
      <c r="K83" s="3"/>
      <c r="L83" s="3"/>
      <c r="M83" s="3"/>
      <c r="N83" s="3"/>
      <c r="O83" s="24"/>
      <c r="P83" s="24"/>
      <c r="Q83" s="24"/>
      <c r="R83" s="3"/>
      <c r="S83" s="3"/>
      <c r="T83" s="3"/>
      <c r="U83" s="269"/>
      <c r="V83" s="156"/>
      <c r="W83" s="154"/>
      <c r="X83" s="154"/>
      <c r="Y83" s="157"/>
      <c r="AB83" s="160"/>
      <c r="AC83" s="188"/>
      <c r="AD83" s="187"/>
      <c r="AE83" s="187"/>
      <c r="AF83" s="187"/>
      <c r="AG83" s="187"/>
    </row>
    <row r="84" spans="2:39" s="159" customFormat="1" ht="16.149999999999999" customHeight="1" x14ac:dyDescent="0.25">
      <c r="B84" s="156"/>
      <c r="C84" s="161" t="s">
        <v>177</v>
      </c>
      <c r="D84" s="17"/>
      <c r="E84" s="17"/>
      <c r="F84" s="17"/>
      <c r="G84" s="17"/>
      <c r="H84" s="17"/>
      <c r="I84" s="17"/>
      <c r="J84" s="17"/>
      <c r="K84" s="17"/>
      <c r="L84" s="17"/>
      <c r="M84" s="17"/>
      <c r="N84" s="17"/>
      <c r="O84" s="25"/>
      <c r="P84" s="25"/>
      <c r="Q84" s="25"/>
      <c r="R84" s="17"/>
      <c r="S84" s="17"/>
      <c r="T84" s="17"/>
      <c r="U84" s="36"/>
      <c r="V84" s="156"/>
      <c r="W84" s="154"/>
      <c r="X84" s="154"/>
      <c r="Y84" s="157"/>
      <c r="AB84" s="160"/>
      <c r="AC84" s="188"/>
      <c r="AD84" s="187"/>
      <c r="AE84" s="187"/>
      <c r="AF84" s="187"/>
      <c r="AG84" s="187"/>
    </row>
    <row r="85" spans="2:39" s="159" customFormat="1" ht="6" customHeight="1" x14ac:dyDescent="0.25">
      <c r="B85" s="156"/>
      <c r="C85" s="158"/>
      <c r="G85" s="158"/>
      <c r="H85" s="158"/>
      <c r="I85" s="158"/>
      <c r="J85" s="158"/>
      <c r="M85" s="158"/>
      <c r="N85" s="158"/>
      <c r="O85" s="26"/>
      <c r="P85" s="26"/>
      <c r="Q85" s="26"/>
      <c r="R85" s="158"/>
      <c r="S85" s="158"/>
      <c r="T85" s="158"/>
      <c r="U85" s="36"/>
      <c r="V85" s="156"/>
      <c r="W85" s="154"/>
      <c r="X85" s="154"/>
      <c r="Y85" s="157"/>
      <c r="AB85" s="160"/>
      <c r="AC85" s="188"/>
      <c r="AD85" s="187"/>
      <c r="AE85" s="187"/>
      <c r="AF85" s="187"/>
      <c r="AG85" s="187"/>
    </row>
    <row r="86" spans="2:39" s="159" customFormat="1" ht="18" customHeight="1" x14ac:dyDescent="0.25">
      <c r="B86" s="156"/>
      <c r="C86" s="151" t="s">
        <v>178</v>
      </c>
      <c r="D86" s="155"/>
      <c r="E86" s="152"/>
      <c r="F86" s="80"/>
      <c r="G86" s="152"/>
      <c r="H86" s="152"/>
      <c r="I86" s="152"/>
      <c r="J86" s="155" t="s">
        <v>179</v>
      </c>
      <c r="K86" s="12"/>
      <c r="L86" s="206"/>
      <c r="M86" s="12"/>
      <c r="N86" s="12"/>
      <c r="O86" s="218"/>
      <c r="P86" s="207"/>
      <c r="Q86" s="207"/>
      <c r="R86" s="218" t="str">
        <f>IF(U$98=1,O86,"")</f>
        <v/>
      </c>
      <c r="S86" s="208"/>
      <c r="T86" s="209"/>
      <c r="U86" s="36">
        <v>0</v>
      </c>
      <c r="V86" s="156"/>
      <c r="W86" s="154"/>
      <c r="X86" s="154"/>
      <c r="Y86" s="157"/>
      <c r="AB86" s="160"/>
      <c r="AC86" s="188"/>
      <c r="AD86" s="187"/>
      <c r="AE86" s="187"/>
      <c r="AF86" s="187"/>
      <c r="AG86" s="187"/>
    </row>
    <row r="87" spans="2:39" s="159" customFormat="1" ht="4.5" customHeight="1" x14ac:dyDescent="0.25">
      <c r="B87" s="13"/>
      <c r="C87" s="14"/>
      <c r="D87" s="14"/>
      <c r="E87" s="14"/>
      <c r="F87" s="14"/>
      <c r="G87" s="14"/>
      <c r="H87" s="14"/>
      <c r="I87" s="14"/>
      <c r="J87" s="14"/>
      <c r="K87" s="14"/>
      <c r="L87" s="14"/>
      <c r="M87" s="14"/>
      <c r="N87" s="14"/>
      <c r="O87" s="22"/>
      <c r="P87" s="22"/>
      <c r="Q87" s="22"/>
      <c r="R87" s="14"/>
      <c r="S87" s="14"/>
      <c r="T87" s="14"/>
      <c r="U87" s="270"/>
      <c r="V87" s="156"/>
      <c r="W87" s="154"/>
      <c r="X87" s="154"/>
      <c r="Y87" s="157"/>
      <c r="AB87" s="160"/>
      <c r="AC87" s="188"/>
      <c r="AD87" s="187"/>
      <c r="AE87" s="187"/>
      <c r="AF87" s="187"/>
      <c r="AG87" s="187"/>
    </row>
    <row r="88" spans="2:39" s="159" customFormat="1" ht="4.5" customHeight="1" x14ac:dyDescent="0.25">
      <c r="O88" s="85"/>
      <c r="P88" s="85"/>
      <c r="Q88" s="85"/>
      <c r="R88" s="85"/>
      <c r="S88" s="85"/>
      <c r="T88" s="85"/>
      <c r="U88" s="36"/>
      <c r="V88" s="158"/>
      <c r="W88" s="154"/>
      <c r="X88" s="154"/>
      <c r="Y88" s="157"/>
      <c r="AB88" s="160"/>
      <c r="AC88" s="188"/>
      <c r="AD88" s="187"/>
      <c r="AE88" s="187"/>
      <c r="AF88" s="187"/>
      <c r="AG88" s="187"/>
    </row>
    <row r="89" spans="2:39" s="159" customFormat="1" ht="8.25" customHeight="1" x14ac:dyDescent="0.25">
      <c r="B89" s="480"/>
      <c r="C89" s="269"/>
      <c r="D89" s="269"/>
      <c r="E89" s="269"/>
      <c r="F89" s="269"/>
      <c r="G89" s="269"/>
      <c r="H89" s="269"/>
      <c r="I89" s="269"/>
      <c r="J89" s="269"/>
      <c r="K89" s="269"/>
      <c r="L89" s="269"/>
      <c r="M89" s="269"/>
      <c r="N89" s="269"/>
      <c r="O89" s="269"/>
      <c r="P89" s="269"/>
      <c r="Q89" s="269"/>
      <c r="R89" s="269"/>
      <c r="S89" s="269"/>
      <c r="T89" s="269"/>
      <c r="U89" s="269"/>
      <c r="V89" s="481"/>
      <c r="W89" s="154"/>
      <c r="X89" s="154"/>
      <c r="Y89" s="157"/>
      <c r="AB89" s="160"/>
      <c r="AC89" s="188"/>
      <c r="AD89" s="187"/>
      <c r="AE89" s="187"/>
      <c r="AF89" s="187"/>
      <c r="AG89" s="187"/>
    </row>
    <row r="90" spans="2:39" s="159" customFormat="1" ht="16.149999999999999" customHeight="1" x14ac:dyDescent="0.25">
      <c r="B90" s="156"/>
      <c r="C90" s="161" t="s">
        <v>180</v>
      </c>
      <c r="D90" s="17"/>
      <c r="E90" s="17"/>
      <c r="F90" s="17"/>
      <c r="G90" s="17"/>
      <c r="H90" s="17"/>
      <c r="I90" s="17"/>
      <c r="J90" s="17"/>
      <c r="K90" s="17"/>
      <c r="L90" s="17"/>
      <c r="M90" s="17"/>
      <c r="N90" s="17"/>
      <c r="O90" s="25"/>
      <c r="P90" s="25"/>
      <c r="Q90" s="25"/>
      <c r="R90" s="17"/>
      <c r="S90" s="17"/>
      <c r="T90" s="17"/>
      <c r="U90" s="36"/>
      <c r="V90" s="156"/>
      <c r="W90" s="154"/>
      <c r="X90" s="154"/>
      <c r="Y90" s="157"/>
      <c r="AB90" s="160"/>
      <c r="AC90" s="188"/>
      <c r="AD90" s="187"/>
      <c r="AE90" s="187"/>
      <c r="AF90" s="187"/>
      <c r="AG90" s="187"/>
    </row>
    <row r="91" spans="2:39" s="159" customFormat="1" ht="6" customHeight="1" x14ac:dyDescent="0.25">
      <c r="B91" s="156"/>
      <c r="C91" s="158"/>
      <c r="G91" s="158"/>
      <c r="H91" s="158"/>
      <c r="I91" s="158"/>
      <c r="J91" s="158"/>
      <c r="M91" s="158"/>
      <c r="N91" s="158"/>
      <c r="O91" s="26"/>
      <c r="P91" s="26"/>
      <c r="Q91" s="26"/>
      <c r="R91" s="158"/>
      <c r="S91" s="158"/>
      <c r="T91" s="158"/>
      <c r="U91" s="36"/>
      <c r="V91" s="156"/>
      <c r="W91" s="154"/>
      <c r="X91" s="154"/>
      <c r="Y91" s="157"/>
      <c r="AB91" s="160"/>
      <c r="AC91" s="188"/>
      <c r="AD91" s="187"/>
      <c r="AE91" s="187"/>
      <c r="AF91" s="187"/>
      <c r="AG91" s="187"/>
    </row>
    <row r="92" spans="2:39" s="159" customFormat="1" ht="18" customHeight="1" x14ac:dyDescent="0.25">
      <c r="B92" s="156"/>
      <c r="C92" s="151"/>
      <c r="D92" s="155" t="s">
        <v>228</v>
      </c>
      <c r="E92" s="152"/>
      <c r="F92" s="152"/>
      <c r="G92" s="152"/>
      <c r="H92" s="152"/>
      <c r="I92" s="152"/>
      <c r="J92" s="155"/>
      <c r="K92" s="12"/>
      <c r="L92" s="206"/>
      <c r="M92" s="217"/>
      <c r="N92" s="12"/>
      <c r="O92" s="218"/>
      <c r="P92" s="212"/>
      <c r="Q92" s="212"/>
      <c r="R92" s="218" t="str">
        <f>IF(U$90=1,O92,"")</f>
        <v/>
      </c>
      <c r="S92" s="210"/>
      <c r="T92" s="211"/>
      <c r="U92" s="36">
        <v>0</v>
      </c>
      <c r="V92" s="156">
        <v>0</v>
      </c>
      <c r="W92" s="154"/>
      <c r="X92" s="154"/>
      <c r="Y92" s="157"/>
      <c r="AB92" s="160"/>
      <c r="AC92" s="188"/>
      <c r="AD92" s="187"/>
      <c r="AE92" s="187"/>
      <c r="AF92" s="187"/>
      <c r="AG92" s="187"/>
    </row>
    <row r="93" spans="2:39" s="159" customFormat="1" ht="18" customHeight="1" x14ac:dyDescent="0.25">
      <c r="B93" s="156"/>
      <c r="C93" s="151"/>
      <c r="D93" s="155" t="s">
        <v>181</v>
      </c>
      <c r="E93" s="152"/>
      <c r="F93" s="152"/>
      <c r="G93" s="152"/>
      <c r="H93" s="152"/>
      <c r="I93" s="152"/>
      <c r="J93" s="155"/>
      <c r="K93" s="12"/>
      <c r="L93" s="206"/>
      <c r="M93" s="217"/>
      <c r="N93" s="12"/>
      <c r="O93" s="218"/>
      <c r="P93" s="212"/>
      <c r="Q93" s="212"/>
      <c r="R93" s="218" t="str">
        <f>IF(U$90=1,O93,"")</f>
        <v/>
      </c>
      <c r="S93" s="210"/>
      <c r="T93" s="211"/>
      <c r="U93" s="36"/>
      <c r="V93" s="156"/>
      <c r="W93" s="154"/>
      <c r="X93" s="154"/>
      <c r="Y93" s="157"/>
      <c r="AB93" s="160"/>
      <c r="AC93" s="188"/>
      <c r="AD93" s="187"/>
      <c r="AE93" s="187"/>
      <c r="AF93" s="187"/>
      <c r="AG93" s="187"/>
    </row>
    <row r="94" spans="2:39" s="159" customFormat="1" ht="18" customHeight="1" x14ac:dyDescent="0.25">
      <c r="B94" s="156"/>
      <c r="C94" s="219" t="s">
        <v>182</v>
      </c>
      <c r="D94" s="216"/>
      <c r="E94" s="215"/>
      <c r="F94" s="215"/>
      <c r="G94" s="215"/>
      <c r="H94" s="215"/>
      <c r="I94" s="215"/>
      <c r="J94" s="216"/>
      <c r="K94" s="158"/>
      <c r="L94" s="158"/>
      <c r="M94" s="220"/>
      <c r="N94" s="158"/>
      <c r="O94" s="213"/>
      <c r="P94" s="221"/>
      <c r="Q94" s="221"/>
      <c r="R94" s="213"/>
      <c r="S94" s="214"/>
      <c r="T94" s="214"/>
      <c r="U94" s="36"/>
      <c r="V94" s="156"/>
      <c r="W94" s="154"/>
      <c r="X94" s="154"/>
      <c r="Y94" s="157"/>
      <c r="AB94" s="160"/>
      <c r="AC94" s="188"/>
      <c r="AD94" s="187"/>
      <c r="AE94" s="187"/>
      <c r="AF94" s="187"/>
      <c r="AG94" s="187"/>
    </row>
    <row r="95" spans="2:39" s="159" customFormat="1" ht="4.5" customHeight="1" x14ac:dyDescent="0.25">
      <c r="B95" s="13"/>
      <c r="C95" s="14"/>
      <c r="D95" s="14"/>
      <c r="E95" s="14"/>
      <c r="F95" s="14"/>
      <c r="G95" s="14"/>
      <c r="H95" s="14"/>
      <c r="I95" s="14"/>
      <c r="J95" s="14"/>
      <c r="K95" s="14"/>
      <c r="L95" s="14"/>
      <c r="M95" s="14"/>
      <c r="N95" s="14"/>
      <c r="O95" s="22"/>
      <c r="P95" s="22"/>
      <c r="Q95" s="22"/>
      <c r="R95" s="14"/>
      <c r="S95" s="14"/>
      <c r="T95" s="14"/>
      <c r="U95" s="270"/>
      <c r="V95" s="156"/>
      <c r="W95" s="154"/>
      <c r="X95" s="154"/>
      <c r="Y95" s="157"/>
      <c r="AB95" s="160"/>
      <c r="AC95" s="188"/>
      <c r="AD95" s="187"/>
      <c r="AE95" s="187"/>
      <c r="AF95" s="187"/>
      <c r="AG95" s="187"/>
    </row>
    <row r="96" spans="2:39" ht="7.5" customHeight="1" x14ac:dyDescent="0.25">
      <c r="O96" s="23"/>
      <c r="P96" s="23"/>
      <c r="Q96" s="23"/>
      <c r="U96" s="36"/>
      <c r="V96" s="158"/>
      <c r="W96" s="34"/>
      <c r="X96" s="34"/>
    </row>
    <row r="97" spans="2:39" ht="8.25" customHeight="1" x14ac:dyDescent="0.25">
      <c r="B97" s="480"/>
      <c r="C97" s="269"/>
      <c r="D97" s="269"/>
      <c r="E97" s="269"/>
      <c r="F97" s="269"/>
      <c r="G97" s="269"/>
      <c r="H97" s="269"/>
      <c r="I97" s="269"/>
      <c r="J97" s="269"/>
      <c r="K97" s="269"/>
      <c r="L97" s="269"/>
      <c r="M97" s="269"/>
      <c r="N97" s="269"/>
      <c r="O97" s="269"/>
      <c r="P97" s="269"/>
      <c r="Q97" s="269"/>
      <c r="R97" s="269"/>
      <c r="S97" s="269"/>
      <c r="T97" s="269"/>
      <c r="U97" s="269"/>
      <c r="V97" s="481"/>
      <c r="W97" s="34"/>
      <c r="X97" s="34"/>
    </row>
    <row r="98" spans="2:39" ht="16.149999999999999" customHeight="1" x14ac:dyDescent="0.25">
      <c r="B98" s="49"/>
      <c r="C98" s="113" t="s">
        <v>119</v>
      </c>
      <c r="D98" s="17"/>
      <c r="E98" s="17"/>
      <c r="F98" s="17"/>
      <c r="G98" s="17"/>
      <c r="H98" s="17"/>
      <c r="I98" s="17"/>
      <c r="J98" s="17"/>
      <c r="K98" s="17"/>
      <c r="L98" s="17"/>
      <c r="M98" s="17"/>
      <c r="N98" s="17"/>
      <c r="O98" s="25"/>
      <c r="P98" s="25"/>
      <c r="Q98" s="25"/>
      <c r="R98" s="17"/>
      <c r="S98" s="17"/>
      <c r="T98" s="17"/>
      <c r="U98" s="36"/>
      <c r="V98" s="156"/>
      <c r="W98" s="34"/>
      <c r="X98" s="34"/>
    </row>
    <row r="99" spans="2:39" ht="6" customHeight="1" x14ac:dyDescent="0.25">
      <c r="B99" s="49"/>
      <c r="C99" s="4"/>
      <c r="G99" s="4"/>
      <c r="H99" s="4"/>
      <c r="I99" s="4"/>
      <c r="J99" s="4"/>
      <c r="M99" s="4"/>
      <c r="N99" s="4"/>
      <c r="O99" s="26"/>
      <c r="P99" s="26"/>
      <c r="Q99" s="26"/>
      <c r="R99" s="4"/>
      <c r="S99" s="4"/>
      <c r="T99" s="4"/>
      <c r="U99" s="36"/>
      <c r="V99" s="156"/>
      <c r="W99" s="34"/>
      <c r="X99" s="34"/>
    </row>
    <row r="100" spans="2:39" s="159" customFormat="1" ht="15" customHeight="1" x14ac:dyDescent="0.25">
      <c r="B100" s="156"/>
      <c r="C100" s="158"/>
      <c r="D100" s="235" t="s">
        <v>185</v>
      </c>
      <c r="F100" s="235" t="s">
        <v>186</v>
      </c>
      <c r="G100" s="158"/>
      <c r="H100" s="158"/>
      <c r="I100" s="158"/>
      <c r="J100" s="158"/>
      <c r="M100" s="778" t="s">
        <v>158</v>
      </c>
      <c r="N100" s="779"/>
      <c r="O100" s="26"/>
      <c r="P100" s="26"/>
      <c r="Q100" s="26"/>
      <c r="R100" s="158"/>
      <c r="S100" s="158"/>
      <c r="T100" s="158"/>
      <c r="U100" s="36">
        <v>0</v>
      </c>
      <c r="V100" s="156"/>
      <c r="W100" s="154"/>
      <c r="X100" s="154"/>
      <c r="Y100" s="157"/>
      <c r="AB100" s="160"/>
      <c r="AC100" s="188"/>
      <c r="AD100" s="187"/>
      <c r="AE100" s="187"/>
      <c r="AF100" s="187"/>
      <c r="AG100" s="187"/>
      <c r="AH100" s="187"/>
      <c r="AI100" s="187"/>
      <c r="AJ100" s="187"/>
      <c r="AK100" s="187"/>
      <c r="AL100" s="187"/>
      <c r="AM100" s="160"/>
    </row>
    <row r="101" spans="2:39" s="159" customFormat="1" ht="6" customHeight="1" x14ac:dyDescent="0.25">
      <c r="B101" s="156"/>
      <c r="C101" s="158"/>
      <c r="G101" s="158"/>
      <c r="H101" s="158"/>
      <c r="I101" s="158"/>
      <c r="J101" s="158"/>
      <c r="M101" s="229"/>
      <c r="N101" s="230"/>
      <c r="O101" s="26"/>
      <c r="P101" s="26"/>
      <c r="Q101" s="26"/>
      <c r="R101" s="158"/>
      <c r="S101" s="158"/>
      <c r="T101" s="158"/>
      <c r="U101" s="36"/>
      <c r="V101" s="156"/>
      <c r="W101" s="154"/>
      <c r="X101" s="154"/>
      <c r="Y101" s="157"/>
      <c r="AB101" s="160"/>
      <c r="AC101" s="188"/>
      <c r="AD101" s="187"/>
      <c r="AE101" s="187"/>
      <c r="AF101" s="187"/>
      <c r="AG101" s="187"/>
      <c r="AH101" s="187"/>
      <c r="AI101" s="187"/>
      <c r="AJ101" s="187"/>
      <c r="AK101" s="187"/>
      <c r="AL101" s="187"/>
      <c r="AM101" s="160"/>
    </row>
    <row r="102" spans="2:39" ht="18" customHeight="1" x14ac:dyDescent="0.25">
      <c r="B102" s="49"/>
      <c r="C102" s="10" t="s">
        <v>106</v>
      </c>
      <c r="D102" s="46"/>
      <c r="E102" s="11"/>
      <c r="F102" s="273" t="str">
        <f>IF(ISERROR(INDEX(AG59:AG66, MATCH(TRUE, AD59:AD66, 0))), "", INDEX(AG59:AG66, MATCH(TRUE, AD59:AD66, 0)))</f>
        <v/>
      </c>
      <c r="G102" s="11"/>
      <c r="H102" s="11"/>
      <c r="I102" s="11"/>
      <c r="J102" s="11"/>
      <c r="K102" s="12"/>
      <c r="L102" s="12"/>
      <c r="M102" s="735" t="str">
        <f>IF(ISERROR(INDEX(AD71:AD78, MATCH(TRUE, AD59:AD66, 0))), "", INDEX(AD71:AD78, MATCH(TRUE, AD59:AD66, 0)))</f>
        <v/>
      </c>
      <c r="N102" s="736"/>
      <c r="O102" s="825" t="str">
        <f>IF(U100=1, IF(ISERROR(INDEX(AE71:AE78, MATCH(TRUE, AD59:AD66, 0))), "", INDEX(AE71:AE78, MATCH(TRUE, AD59:AD66, 0))),"")</f>
        <v/>
      </c>
      <c r="P102" s="826"/>
      <c r="Q102" s="827"/>
      <c r="R102" s="694" t="str">
        <f>IF(U$100=1,O102,"")</f>
        <v/>
      </c>
      <c r="S102" s="822"/>
      <c r="T102" s="823"/>
      <c r="U102" s="36"/>
      <c r="V102" s="156"/>
      <c r="W102" s="34"/>
      <c r="X102" s="34"/>
    </row>
    <row r="103" spans="2:39" ht="4.5" customHeight="1" x14ac:dyDescent="0.25">
      <c r="B103" s="13"/>
      <c r="C103" s="14"/>
      <c r="D103" s="14"/>
      <c r="E103" s="14"/>
      <c r="F103" s="14"/>
      <c r="G103" s="14"/>
      <c r="H103" s="14"/>
      <c r="I103" s="14"/>
      <c r="J103" s="14"/>
      <c r="K103" s="14"/>
      <c r="L103" s="14"/>
      <c r="M103" s="14"/>
      <c r="N103" s="14"/>
      <c r="O103" s="22"/>
      <c r="P103" s="22"/>
      <c r="Q103" s="22"/>
      <c r="R103" s="14"/>
      <c r="S103" s="14"/>
      <c r="T103" s="14"/>
      <c r="U103" s="270"/>
      <c r="V103" s="156"/>
      <c r="W103" s="34"/>
      <c r="X103" s="34"/>
    </row>
    <row r="104" spans="2:39" ht="7.5" customHeight="1" x14ac:dyDescent="0.25">
      <c r="O104" s="23"/>
      <c r="P104" s="23"/>
      <c r="Q104" s="23"/>
      <c r="U104" s="36"/>
      <c r="V104" s="158"/>
      <c r="W104" s="34"/>
      <c r="X104" s="34"/>
    </row>
    <row r="105" spans="2:39" ht="8.25" customHeight="1" x14ac:dyDescent="0.25">
      <c r="B105" s="480"/>
      <c r="C105" s="269"/>
      <c r="D105" s="269"/>
      <c r="E105" s="269"/>
      <c r="F105" s="269"/>
      <c r="G105" s="269"/>
      <c r="H105" s="269"/>
      <c r="I105" s="269"/>
      <c r="J105" s="269"/>
      <c r="K105" s="269"/>
      <c r="L105" s="269"/>
      <c r="M105" s="269"/>
      <c r="N105" s="269"/>
      <c r="O105" s="269"/>
      <c r="P105" s="269"/>
      <c r="Q105" s="269"/>
      <c r="R105" s="269"/>
      <c r="S105" s="269"/>
      <c r="T105" s="269"/>
      <c r="U105" s="269"/>
      <c r="V105" s="481"/>
      <c r="W105" s="34"/>
      <c r="X105" s="34"/>
    </row>
    <row r="106" spans="2:39" ht="16.149999999999999" customHeight="1" x14ac:dyDescent="0.25">
      <c r="B106" s="49"/>
      <c r="C106" s="113" t="s">
        <v>107</v>
      </c>
      <c r="D106" s="17"/>
      <c r="E106" s="17"/>
      <c r="F106" s="17"/>
      <c r="G106" s="17"/>
      <c r="H106" s="17"/>
      <c r="I106" s="17"/>
      <c r="J106" s="17"/>
      <c r="K106" s="17"/>
      <c r="L106" s="17"/>
      <c r="M106" s="782"/>
      <c r="N106" s="783"/>
      <c r="O106" s="25"/>
      <c r="P106" s="25"/>
      <c r="Q106" s="25"/>
      <c r="R106" s="17"/>
      <c r="S106" s="17"/>
      <c r="T106" s="17"/>
      <c r="U106" s="36"/>
      <c r="V106" s="156"/>
      <c r="W106" s="34"/>
      <c r="X106" s="34"/>
    </row>
    <row r="107" spans="2:39" s="129" customFormat="1" ht="14.25" customHeight="1" x14ac:dyDescent="0.25">
      <c r="B107" s="130"/>
      <c r="C107" s="499" t="s">
        <v>231</v>
      </c>
      <c r="D107" s="499"/>
      <c r="E107" s="499"/>
      <c r="F107" s="499"/>
      <c r="G107" s="499"/>
      <c r="H107" s="499"/>
      <c r="I107" s="499"/>
      <c r="J107" s="499"/>
      <c r="K107" s="499"/>
      <c r="L107" s="499"/>
      <c r="M107" s="128"/>
      <c r="N107" s="131"/>
      <c r="O107" s="132"/>
      <c r="P107" s="132"/>
      <c r="Q107" s="132"/>
      <c r="R107" s="127"/>
      <c r="S107" s="127"/>
      <c r="T107" s="127"/>
      <c r="U107" s="271"/>
      <c r="V107" s="130"/>
      <c r="W107" s="133"/>
      <c r="X107" s="133"/>
      <c r="Y107" s="139"/>
      <c r="Z107" s="160"/>
      <c r="AA107" s="160"/>
      <c r="AB107" s="160"/>
      <c r="AC107" s="188"/>
      <c r="AD107" s="187"/>
      <c r="AE107" s="187"/>
      <c r="AF107" s="187"/>
      <c r="AG107" s="187"/>
      <c r="AH107" s="187"/>
      <c r="AI107" s="187"/>
      <c r="AJ107" s="187"/>
      <c r="AK107" s="187"/>
      <c r="AL107" s="187"/>
      <c r="AM107" s="160"/>
    </row>
    <row r="108" spans="2:39" ht="15" customHeight="1" x14ac:dyDescent="0.25">
      <c r="B108" s="49"/>
      <c r="C108" s="499"/>
      <c r="D108" s="499"/>
      <c r="E108" s="499"/>
      <c r="F108" s="499"/>
      <c r="G108" s="499"/>
      <c r="H108" s="499"/>
      <c r="I108" s="499"/>
      <c r="J108" s="499"/>
      <c r="K108" s="499"/>
      <c r="L108" s="499"/>
      <c r="M108" s="780" t="s">
        <v>158</v>
      </c>
      <c r="N108" s="781"/>
      <c r="O108" s="26"/>
      <c r="P108" s="26"/>
      <c r="Q108" s="26"/>
      <c r="R108" s="4"/>
      <c r="S108" s="4"/>
      <c r="T108" s="4"/>
      <c r="U108" s="36"/>
      <c r="V108" s="156"/>
      <c r="W108" s="34"/>
      <c r="X108" s="34"/>
      <c r="Y108" s="139"/>
    </row>
    <row r="109" spans="2:39" ht="17.25" customHeight="1" x14ac:dyDescent="0.25">
      <c r="B109" s="49"/>
      <c r="C109" s="135"/>
      <c r="D109" s="136" t="s">
        <v>294</v>
      </c>
      <c r="E109" s="137"/>
      <c r="F109" s="136"/>
      <c r="G109" s="137"/>
      <c r="H109" s="137"/>
      <c r="I109" s="137"/>
      <c r="J109" s="137"/>
      <c r="K109" s="136"/>
      <c r="L109" s="138"/>
      <c r="M109" s="677">
        <v>27310910</v>
      </c>
      <c r="N109" s="678"/>
      <c r="O109" s="681">
        <v>1000</v>
      </c>
      <c r="P109" s="730">
        <v>954</v>
      </c>
      <c r="Q109" s="731">
        <v>954</v>
      </c>
      <c r="R109" s="693" t="str">
        <f>IF(U$109=1,O109,"")</f>
        <v/>
      </c>
      <c r="S109" s="694"/>
      <c r="T109" s="695"/>
      <c r="U109" s="36">
        <v>0</v>
      </c>
      <c r="V109" s="156"/>
      <c r="W109" s="34"/>
      <c r="X109" s="34"/>
      <c r="Y109" s="741"/>
      <c r="Z109" s="85"/>
      <c r="AA109" s="23"/>
      <c r="AC109" s="190">
        <v>65</v>
      </c>
      <c r="AD109" s="191" t="b">
        <f>IF($U$109=1, TRUE, FALSE)</f>
        <v>0</v>
      </c>
      <c r="AE109" s="193">
        <v>1</v>
      </c>
    </row>
    <row r="110" spans="2:39" ht="17.25" customHeight="1" x14ac:dyDescent="0.25">
      <c r="B110" s="49"/>
      <c r="C110" s="39"/>
      <c r="D110" s="46" t="s">
        <v>295</v>
      </c>
      <c r="E110" s="11"/>
      <c r="F110" s="46"/>
      <c r="G110" s="11"/>
      <c r="H110" s="20"/>
      <c r="I110" s="20"/>
      <c r="J110" s="20"/>
      <c r="K110" s="46"/>
      <c r="L110" s="20"/>
      <c r="M110" s="828">
        <v>27310911</v>
      </c>
      <c r="N110" s="829"/>
      <c r="O110" s="681">
        <v>1080</v>
      </c>
      <c r="P110" s="730">
        <v>1029.9000000000001</v>
      </c>
      <c r="Q110" s="731">
        <v>1029.9000000000001</v>
      </c>
      <c r="R110" s="693" t="str">
        <f>IF(U$109=2,O110,"")</f>
        <v/>
      </c>
      <c r="S110" s="694"/>
      <c r="T110" s="695"/>
      <c r="U110" s="36"/>
      <c r="V110" s="156"/>
      <c r="W110" s="34"/>
      <c r="X110" s="34"/>
      <c r="Y110" s="741"/>
      <c r="Z110" s="85"/>
      <c r="AA110" s="85"/>
      <c r="AC110" s="194">
        <v>93</v>
      </c>
      <c r="AD110" s="195" t="b">
        <f>IF($U$109=2, TRUE, FALSE)</f>
        <v>0</v>
      </c>
      <c r="AE110" s="197">
        <v>2</v>
      </c>
    </row>
    <row r="111" spans="2:39" ht="17.25" customHeight="1" x14ac:dyDescent="0.25">
      <c r="B111" s="49"/>
      <c r="C111" s="39"/>
      <c r="D111" s="46" t="s">
        <v>296</v>
      </c>
      <c r="E111" s="11"/>
      <c r="F111" s="46"/>
      <c r="G111" s="11"/>
      <c r="H111" s="20"/>
      <c r="I111" s="20"/>
      <c r="J111" s="20"/>
      <c r="K111" s="46"/>
      <c r="L111" s="20"/>
      <c r="M111" s="677">
        <v>27310912</v>
      </c>
      <c r="N111" s="678"/>
      <c r="O111" s="681">
        <v>1155</v>
      </c>
      <c r="P111" s="730">
        <v>1100.6000000000001</v>
      </c>
      <c r="Q111" s="731">
        <v>1100.6000000000001</v>
      </c>
      <c r="R111" s="693" t="str">
        <f>IF(U$109=3,O111,"")</f>
        <v/>
      </c>
      <c r="S111" s="694"/>
      <c r="T111" s="695"/>
      <c r="U111" s="36"/>
      <c r="V111" s="156"/>
      <c r="W111" s="34"/>
      <c r="X111" s="34"/>
      <c r="Y111" s="741"/>
      <c r="Z111" s="85"/>
      <c r="AA111" s="85"/>
      <c r="AC111" s="194">
        <v>120</v>
      </c>
      <c r="AD111" s="195" t="b">
        <f>IF($U$109=3, TRUE, FALSE)</f>
        <v>0</v>
      </c>
      <c r="AE111" s="197">
        <v>3</v>
      </c>
    </row>
    <row r="112" spans="2:39" ht="17.25" customHeight="1" x14ac:dyDescent="0.25">
      <c r="B112" s="49"/>
      <c r="C112" s="39"/>
      <c r="D112" s="46" t="s">
        <v>297</v>
      </c>
      <c r="E112" s="11"/>
      <c r="F112" s="46"/>
      <c r="G112" s="11"/>
      <c r="H112" s="20"/>
      <c r="I112" s="20"/>
      <c r="J112" s="20"/>
      <c r="K112" s="46"/>
      <c r="L112" s="20"/>
      <c r="M112" s="677">
        <v>27310913</v>
      </c>
      <c r="N112" s="678"/>
      <c r="O112" s="681">
        <v>1230</v>
      </c>
      <c r="P112" s="730">
        <v>1172.9000000000001</v>
      </c>
      <c r="Q112" s="731">
        <v>1172.9000000000001</v>
      </c>
      <c r="R112" s="693" t="str">
        <f>IF(U$109=4,O112,"")</f>
        <v/>
      </c>
      <c r="S112" s="694"/>
      <c r="T112" s="695"/>
      <c r="U112" s="36"/>
      <c r="V112" s="156"/>
      <c r="W112" s="34"/>
      <c r="X112" s="34"/>
      <c r="Y112" s="741"/>
      <c r="Z112" s="85"/>
      <c r="AA112" s="85"/>
      <c r="AC112" s="194">
        <v>147</v>
      </c>
      <c r="AD112" s="195" t="b">
        <f>IF($U$109=4, TRUE, FALSE)</f>
        <v>0</v>
      </c>
      <c r="AE112" s="197">
        <v>4</v>
      </c>
    </row>
    <row r="113" spans="2:39" ht="16.5" customHeight="1" x14ac:dyDescent="0.25">
      <c r="B113" s="49"/>
      <c r="C113" s="39"/>
      <c r="D113" s="46" t="s">
        <v>298</v>
      </c>
      <c r="E113" s="11"/>
      <c r="F113" s="46"/>
      <c r="G113" s="11"/>
      <c r="H113" s="20"/>
      <c r="I113" s="20"/>
      <c r="J113" s="20"/>
      <c r="K113" s="46"/>
      <c r="L113" s="20"/>
      <c r="M113" s="794">
        <v>27310914</v>
      </c>
      <c r="N113" s="795"/>
      <c r="O113" s="681">
        <v>1325</v>
      </c>
      <c r="P113" s="730">
        <v>1261.6000000000001</v>
      </c>
      <c r="Q113" s="731">
        <v>1261.6000000000001</v>
      </c>
      <c r="R113" s="693" t="str">
        <f>IF(U$109=5,O113,"")</f>
        <v/>
      </c>
      <c r="S113" s="694"/>
      <c r="T113" s="695"/>
      <c r="U113" s="36"/>
      <c r="V113" s="156"/>
      <c r="W113" s="34"/>
      <c r="X113" s="34"/>
      <c r="Y113" s="741"/>
      <c r="Z113" s="85"/>
      <c r="AA113" s="85"/>
      <c r="AC113" s="194">
        <v>180</v>
      </c>
      <c r="AD113" s="195" t="b">
        <f>IF(OR($U$109=5, $U$109=11), TRUE, FALSE)</f>
        <v>0</v>
      </c>
      <c r="AE113" s="197" t="s">
        <v>141</v>
      </c>
    </row>
    <row r="114" spans="2:39" x14ac:dyDescent="0.25">
      <c r="B114" s="49"/>
      <c r="C114" s="39"/>
      <c r="D114" s="46" t="s">
        <v>100</v>
      </c>
      <c r="E114" s="11"/>
      <c r="F114" s="46"/>
      <c r="G114" s="11"/>
      <c r="H114" s="20"/>
      <c r="I114" s="20"/>
      <c r="J114" s="20"/>
      <c r="K114" s="46"/>
      <c r="L114" s="20"/>
      <c r="M114" s="105">
        <v>27310915</v>
      </c>
      <c r="N114" s="106"/>
      <c r="O114" s="819">
        <v>2845</v>
      </c>
      <c r="P114" s="820">
        <v>2709.7000000000003</v>
      </c>
      <c r="Q114" s="821">
        <v>2709.7000000000003</v>
      </c>
      <c r="R114" s="693" t="str">
        <f>IF(U$109=9,O114,"")</f>
        <v/>
      </c>
      <c r="S114" s="694"/>
      <c r="T114" s="695"/>
      <c r="U114" s="36">
        <v>2</v>
      </c>
      <c r="V114" s="156"/>
      <c r="W114" s="34"/>
      <c r="X114" s="34"/>
      <c r="Y114" s="741"/>
      <c r="Z114" s="85"/>
      <c r="AA114" s="85"/>
      <c r="AC114" s="194">
        <v>205</v>
      </c>
      <c r="AD114" s="195" t="b">
        <f>IF(OR($U$109=6, $U$109=12), TRUE, FALSE)</f>
        <v>0</v>
      </c>
      <c r="AE114" s="197" t="s">
        <v>142</v>
      </c>
    </row>
    <row r="115" spans="2:39" ht="16.5" customHeight="1" x14ac:dyDescent="0.25">
      <c r="B115" s="49"/>
      <c r="C115" s="39"/>
      <c r="D115" s="46" t="s">
        <v>299</v>
      </c>
      <c r="E115" s="11"/>
      <c r="F115" s="46"/>
      <c r="G115" s="11"/>
      <c r="H115" s="20"/>
      <c r="I115" s="20"/>
      <c r="J115" s="20"/>
      <c r="K115" s="46"/>
      <c r="L115" s="20"/>
      <c r="M115" s="794">
        <v>27310916</v>
      </c>
      <c r="N115" s="795"/>
      <c r="O115" s="681">
        <v>1625</v>
      </c>
      <c r="P115" s="730">
        <v>1545.9</v>
      </c>
      <c r="Q115" s="731">
        <v>1545.9</v>
      </c>
      <c r="R115" s="693" t="str">
        <f>IF(U$109=6,O115,"")</f>
        <v/>
      </c>
      <c r="S115" s="694"/>
      <c r="T115" s="695"/>
      <c r="U115" s="36"/>
      <c r="V115" s="156"/>
      <c r="W115" s="34"/>
      <c r="X115" s="34"/>
      <c r="Y115" s="742"/>
      <c r="Z115" s="85"/>
      <c r="AA115" s="85"/>
      <c r="AC115" s="194">
        <v>228</v>
      </c>
      <c r="AD115" s="195" t="b">
        <f>IF(OR($U$109=7, $U$109=10), TRUE, FALSE)</f>
        <v>0</v>
      </c>
      <c r="AE115" s="197" t="s">
        <v>143</v>
      </c>
    </row>
    <row r="116" spans="2:39" x14ac:dyDescent="0.25">
      <c r="B116" s="49"/>
      <c r="C116" s="39"/>
      <c r="D116" s="46" t="s">
        <v>98</v>
      </c>
      <c r="E116" s="11"/>
      <c r="F116" s="46"/>
      <c r="G116" s="11"/>
      <c r="H116" s="20"/>
      <c r="I116" s="20"/>
      <c r="J116" s="20"/>
      <c r="K116" s="46"/>
      <c r="L116" s="20"/>
      <c r="M116" s="105">
        <v>27310917</v>
      </c>
      <c r="N116" s="106"/>
      <c r="O116" s="819">
        <v>3350</v>
      </c>
      <c r="P116" s="820">
        <v>3189.4</v>
      </c>
      <c r="Q116" s="821">
        <v>3189.4</v>
      </c>
      <c r="R116" s="693" t="str">
        <f>IF(U$109=7,O116,"")</f>
        <v/>
      </c>
      <c r="S116" s="694"/>
      <c r="T116" s="695"/>
      <c r="U116" s="36"/>
      <c r="V116" s="156"/>
      <c r="W116" s="34"/>
      <c r="X116" s="34"/>
      <c r="Y116" s="742"/>
      <c r="Z116" s="85"/>
      <c r="AA116" s="85"/>
      <c r="AC116" s="203">
        <v>253</v>
      </c>
      <c r="AD116" s="204" t="b">
        <f>IF(OR($U$109=8, $U$109=13), TRUE, FALSE)</f>
        <v>0</v>
      </c>
      <c r="AE116" s="202" t="s">
        <v>144</v>
      </c>
    </row>
    <row r="117" spans="2:39" x14ac:dyDescent="0.25">
      <c r="B117" s="49"/>
      <c r="C117" s="39"/>
      <c r="D117" s="46" t="s">
        <v>300</v>
      </c>
      <c r="E117" s="11"/>
      <c r="F117" s="46"/>
      <c r="G117" s="11"/>
      <c r="H117" s="20"/>
      <c r="I117" s="20"/>
      <c r="J117" s="20"/>
      <c r="K117" s="46"/>
      <c r="L117" s="20"/>
      <c r="M117" s="794">
        <v>27310918</v>
      </c>
      <c r="N117" s="795"/>
      <c r="O117" s="796">
        <v>1705</v>
      </c>
      <c r="P117" s="730">
        <v>1625.5</v>
      </c>
      <c r="Q117" s="731">
        <v>1625.5</v>
      </c>
      <c r="R117" s="693" t="str">
        <f>IF(U$109=8,O117,"")</f>
        <v/>
      </c>
      <c r="S117" s="694"/>
      <c r="T117" s="695"/>
      <c r="U117" s="36"/>
      <c r="V117" s="156"/>
      <c r="W117" s="34"/>
      <c r="X117" s="34"/>
      <c r="Y117" s="742"/>
      <c r="Z117" s="85"/>
      <c r="AA117" s="85"/>
    </row>
    <row r="118" spans="2:39" x14ac:dyDescent="0.25">
      <c r="B118" s="49"/>
      <c r="C118" s="39"/>
      <c r="D118" s="46" t="s">
        <v>99</v>
      </c>
      <c r="E118" s="11"/>
      <c r="F118" s="46"/>
      <c r="G118" s="11"/>
      <c r="H118" s="20"/>
      <c r="I118" s="20"/>
      <c r="J118" s="20"/>
      <c r="K118" s="46"/>
      <c r="L118" s="20"/>
      <c r="M118" s="105">
        <v>27310919</v>
      </c>
      <c r="N118" s="106"/>
      <c r="O118" s="819">
        <v>3375</v>
      </c>
      <c r="P118" s="820">
        <v>3212.9</v>
      </c>
      <c r="Q118" s="821">
        <v>3212.9</v>
      </c>
      <c r="R118" s="693" t="str">
        <f>IF(U$109=10,O118,"")</f>
        <v/>
      </c>
      <c r="S118" s="694"/>
      <c r="T118" s="695"/>
      <c r="U118" s="36"/>
      <c r="V118" s="156"/>
      <c r="W118" s="34"/>
      <c r="X118" s="34"/>
      <c r="Y118" s="742"/>
      <c r="Z118" s="85"/>
      <c r="AA118" s="85"/>
    </row>
    <row r="119" spans="2:39" ht="17.25" customHeight="1" x14ac:dyDescent="0.25">
      <c r="B119" s="49"/>
      <c r="C119" s="174"/>
      <c r="D119" s="44" t="s">
        <v>301</v>
      </c>
      <c r="E119" s="43"/>
      <c r="F119" s="44"/>
      <c r="G119" s="43"/>
      <c r="H119" s="45"/>
      <c r="I119" s="45"/>
      <c r="J119" s="45"/>
      <c r="K119" s="44"/>
      <c r="L119" s="45"/>
      <c r="M119" s="654">
        <v>27309464</v>
      </c>
      <c r="N119" s="655"/>
      <c r="O119" s="681">
        <v>3265</v>
      </c>
      <c r="P119" s="730">
        <v>3393.9</v>
      </c>
      <c r="Q119" s="731">
        <v>3393.9</v>
      </c>
      <c r="R119" s="680" t="str">
        <f>IF(U$109=11,O119,"")</f>
        <v/>
      </c>
      <c r="S119" s="681"/>
      <c r="T119" s="786"/>
      <c r="U119" s="36"/>
      <c r="V119" s="156"/>
      <c r="W119" s="34"/>
      <c r="X119" s="34"/>
      <c r="Y119" s="742"/>
      <c r="Z119" s="85"/>
      <c r="AA119" s="85"/>
    </row>
    <row r="120" spans="2:39" s="159" customFormat="1" x14ac:dyDescent="0.25">
      <c r="B120" s="156"/>
      <c r="C120" s="174"/>
      <c r="D120" s="44" t="s">
        <v>303</v>
      </c>
      <c r="E120" s="43"/>
      <c r="F120" s="44"/>
      <c r="G120" s="43"/>
      <c r="H120" s="45"/>
      <c r="I120" s="45"/>
      <c r="J120" s="45"/>
      <c r="K120" s="44"/>
      <c r="L120" s="45"/>
      <c r="M120" s="450">
        <v>27311045</v>
      </c>
      <c r="N120" s="451"/>
      <c r="O120" s="819">
        <v>3565</v>
      </c>
      <c r="P120" s="820"/>
      <c r="Q120" s="821"/>
      <c r="R120" s="680" t="str">
        <f>IF(U$109=14,O120,"")</f>
        <v/>
      </c>
      <c r="S120" s="681"/>
      <c r="T120" s="786"/>
      <c r="U120" s="36"/>
      <c r="V120" s="156"/>
      <c r="W120" s="154"/>
      <c r="X120" s="154"/>
      <c r="Y120" s="742"/>
      <c r="Z120" s="85"/>
      <c r="AA120" s="85"/>
      <c r="AB120" s="160"/>
      <c r="AC120" s="188"/>
      <c r="AD120" s="187"/>
      <c r="AE120" s="187"/>
      <c r="AF120" s="187"/>
      <c r="AG120" s="187"/>
      <c r="AH120" s="187"/>
      <c r="AI120" s="187"/>
      <c r="AJ120" s="187"/>
      <c r="AK120" s="187"/>
      <c r="AL120" s="187"/>
      <c r="AM120" s="160"/>
    </row>
    <row r="121" spans="2:39" ht="17.25" customHeight="1" x14ac:dyDescent="0.25">
      <c r="B121" s="49"/>
      <c r="C121" s="39"/>
      <c r="D121" s="46" t="s">
        <v>302</v>
      </c>
      <c r="E121" s="11"/>
      <c r="F121" s="46"/>
      <c r="G121" s="11"/>
      <c r="H121" s="20"/>
      <c r="I121" s="20"/>
      <c r="J121" s="20"/>
      <c r="K121" s="46"/>
      <c r="L121" s="20"/>
      <c r="M121" s="677"/>
      <c r="N121" s="678"/>
      <c r="O121" s="693" t="s">
        <v>304</v>
      </c>
      <c r="P121" s="817"/>
      <c r="Q121" s="818"/>
      <c r="R121" s="693" t="str">
        <f>IF(U$109=12,"Call Account Rep","")</f>
        <v/>
      </c>
      <c r="S121" s="694"/>
      <c r="T121" s="695"/>
      <c r="U121" s="36"/>
      <c r="V121" s="156"/>
      <c r="W121" s="34"/>
      <c r="X121" s="34"/>
      <c r="Y121" s="742"/>
    </row>
    <row r="122" spans="2:39" s="142" customFormat="1" ht="17.25" customHeight="1" x14ac:dyDescent="0.25">
      <c r="B122" s="148"/>
      <c r="C122" s="146"/>
      <c r="D122" s="155" t="s">
        <v>173</v>
      </c>
      <c r="E122" s="143"/>
      <c r="F122" s="147"/>
      <c r="G122" s="143"/>
      <c r="H122" s="144"/>
      <c r="I122" s="144"/>
      <c r="J122" s="144"/>
      <c r="K122" s="260"/>
      <c r="L122" s="144"/>
      <c r="M122" s="150"/>
      <c r="N122" s="149"/>
      <c r="O122" s="332"/>
      <c r="P122" s="333"/>
      <c r="Q122" s="334"/>
      <c r="R122" s="392"/>
      <c r="S122" s="393"/>
      <c r="T122" s="394"/>
      <c r="U122" s="36"/>
      <c r="V122" s="156"/>
      <c r="W122" s="145"/>
      <c r="X122" s="145"/>
      <c r="Y122" s="379"/>
      <c r="Z122" s="159"/>
      <c r="AA122" s="159"/>
      <c r="AB122" s="160"/>
      <c r="AC122" s="188"/>
      <c r="AD122" s="187"/>
      <c r="AE122" s="187"/>
      <c r="AF122" s="187"/>
      <c r="AG122" s="187"/>
      <c r="AH122" s="187"/>
      <c r="AI122" s="187"/>
      <c r="AJ122" s="187"/>
      <c r="AK122" s="187"/>
      <c r="AL122" s="187"/>
      <c r="AM122" s="160"/>
    </row>
    <row r="123" spans="2:39" ht="17.25" customHeight="1" x14ac:dyDescent="0.25">
      <c r="B123" s="49"/>
      <c r="C123" s="39"/>
      <c r="D123" s="46" t="s">
        <v>66</v>
      </c>
      <c r="E123" s="11"/>
      <c r="F123" s="46"/>
      <c r="G123" s="11"/>
      <c r="H123" s="20"/>
      <c r="I123" s="20"/>
      <c r="J123" s="20"/>
      <c r="K123" s="46"/>
      <c r="L123" s="20"/>
      <c r="M123" s="677">
        <v>27300781</v>
      </c>
      <c r="N123" s="678"/>
      <c r="O123" s="716">
        <v>240</v>
      </c>
      <c r="P123" s="657">
        <v>228.10000000000002</v>
      </c>
      <c r="Q123" s="658">
        <v>228.10000000000002</v>
      </c>
      <c r="R123" s="693" t="str">
        <f>IF(U$123=TRUE,O123,"")</f>
        <v/>
      </c>
      <c r="S123" s="694"/>
      <c r="T123" s="695"/>
      <c r="U123" s="36" t="b">
        <v>0</v>
      </c>
      <c r="V123" s="156"/>
      <c r="W123" s="34"/>
      <c r="X123" s="34"/>
      <c r="Z123" s="85"/>
      <c r="AA123" s="85"/>
    </row>
    <row r="124" spans="2:39" ht="17.25" customHeight="1" x14ac:dyDescent="0.25">
      <c r="B124" s="49"/>
      <c r="C124" s="39"/>
      <c r="D124" s="46" t="s">
        <v>108</v>
      </c>
      <c r="E124" s="11"/>
      <c r="F124" s="46"/>
      <c r="G124" s="11"/>
      <c r="H124" s="20"/>
      <c r="I124" s="20"/>
      <c r="J124" s="20"/>
      <c r="K124" s="46"/>
      <c r="L124" s="20"/>
      <c r="M124" s="111"/>
      <c r="N124" s="112"/>
      <c r="O124" s="721">
        <v>190</v>
      </c>
      <c r="P124" s="681">
        <v>179.3</v>
      </c>
      <c r="Q124" s="790">
        <v>179.3</v>
      </c>
      <c r="R124" s="693" t="str">
        <f>IF(U$124=TRUE,O124,"")</f>
        <v/>
      </c>
      <c r="S124" s="694"/>
      <c r="T124" s="695"/>
      <c r="U124" s="36" t="b">
        <v>0</v>
      </c>
      <c r="V124" s="156"/>
      <c r="W124" s="34"/>
      <c r="X124" s="34"/>
      <c r="Z124" s="85"/>
      <c r="AA124" s="85"/>
    </row>
    <row r="125" spans="2:39" ht="17.25" customHeight="1" x14ac:dyDescent="0.25">
      <c r="B125" s="49"/>
      <c r="C125" s="39"/>
      <c r="D125" s="46" t="s">
        <v>187</v>
      </c>
      <c r="E125" s="11"/>
      <c r="F125" s="46"/>
      <c r="G125" s="52"/>
      <c r="H125" s="52"/>
      <c r="I125" s="52"/>
      <c r="J125" s="52"/>
      <c r="K125" s="52"/>
      <c r="L125" s="52"/>
      <c r="M125" s="677">
        <v>50103459</v>
      </c>
      <c r="N125" s="678"/>
      <c r="O125" s="791">
        <v>25</v>
      </c>
      <c r="P125" s="792">
        <v>25</v>
      </c>
      <c r="Q125" s="793">
        <v>25</v>
      </c>
      <c r="R125" s="693" t="str">
        <f>IF(U$125=TRUE,O125,"")</f>
        <v/>
      </c>
      <c r="S125" s="694"/>
      <c r="T125" s="695"/>
      <c r="U125" s="36" t="b">
        <v>0</v>
      </c>
      <c r="V125" s="156"/>
      <c r="W125" s="34"/>
      <c r="X125" s="34"/>
      <c r="Z125" s="85"/>
      <c r="AA125" s="85"/>
    </row>
    <row r="126" spans="2:39" ht="17.25" customHeight="1" x14ac:dyDescent="0.25">
      <c r="B126" s="49"/>
      <c r="C126" s="39"/>
      <c r="D126" s="38" t="s">
        <v>188</v>
      </c>
      <c r="E126" s="15"/>
      <c r="F126" s="38"/>
      <c r="G126" s="11"/>
      <c r="H126" s="20"/>
      <c r="I126" s="153"/>
      <c r="J126" s="153"/>
      <c r="K126" s="153"/>
      <c r="L126" s="153"/>
      <c r="M126" s="677">
        <v>27104663</v>
      </c>
      <c r="N126" s="678"/>
      <c r="O126" s="791">
        <v>30</v>
      </c>
      <c r="P126" s="792">
        <v>27.1</v>
      </c>
      <c r="Q126" s="793">
        <v>27.1</v>
      </c>
      <c r="R126" s="693" t="str">
        <f>IF(U$126=TRUE,O126,"")</f>
        <v/>
      </c>
      <c r="S126" s="694"/>
      <c r="T126" s="695"/>
      <c r="U126" s="36" t="b">
        <v>0</v>
      </c>
      <c r="V126" s="156"/>
      <c r="W126" s="34"/>
      <c r="X126" s="34"/>
      <c r="Z126" s="85"/>
      <c r="AA126" s="85"/>
    </row>
    <row r="127" spans="2:39" ht="8.25" customHeight="1" x14ac:dyDescent="0.25">
      <c r="B127" s="13"/>
      <c r="C127" s="56"/>
      <c r="D127" s="56"/>
      <c r="E127" s="57"/>
      <c r="F127" s="56"/>
      <c r="G127" s="57"/>
      <c r="H127" s="57"/>
      <c r="I127" s="57"/>
      <c r="J127" s="58"/>
      <c r="K127" s="56"/>
      <c r="L127" s="58"/>
      <c r="M127" s="58"/>
      <c r="N127" s="58"/>
      <c r="O127" s="787"/>
      <c r="P127" s="789"/>
      <c r="Q127" s="789"/>
      <c r="R127" s="787"/>
      <c r="S127" s="788"/>
      <c r="T127" s="788"/>
      <c r="U127" s="270"/>
      <c r="V127" s="156"/>
      <c r="W127" s="34"/>
      <c r="X127" s="34"/>
    </row>
    <row r="128" spans="2:39" ht="7.5" customHeight="1" x14ac:dyDescent="0.25">
      <c r="O128" s="85"/>
      <c r="P128" s="85"/>
      <c r="Q128" s="85"/>
      <c r="R128" s="85"/>
      <c r="S128" s="85"/>
      <c r="T128" s="85"/>
      <c r="U128" s="36"/>
      <c r="V128" s="158"/>
      <c r="W128" s="34"/>
      <c r="X128" s="34"/>
    </row>
    <row r="129" spans="2:47" ht="8.25" customHeight="1" x14ac:dyDescent="0.25">
      <c r="B129" s="480"/>
      <c r="C129" s="269"/>
      <c r="D129" s="269"/>
      <c r="E129" s="269"/>
      <c r="F129" s="269"/>
      <c r="G129" s="269"/>
      <c r="H129" s="269"/>
      <c r="I129" s="269"/>
      <c r="J129" s="269"/>
      <c r="K129" s="269"/>
      <c r="L129" s="269"/>
      <c r="M129" s="269"/>
      <c r="N129" s="269"/>
      <c r="O129" s="269"/>
      <c r="P129" s="269"/>
      <c r="Q129" s="269"/>
      <c r="R129" s="269"/>
      <c r="S129" s="269"/>
      <c r="T129" s="269"/>
      <c r="U129" s="269"/>
      <c r="V129" s="481"/>
      <c r="W129" s="34"/>
      <c r="X129" s="34"/>
    </row>
    <row r="130" spans="2:47" x14ac:dyDescent="0.25">
      <c r="B130" s="49"/>
      <c r="C130" s="16" t="s">
        <v>90</v>
      </c>
      <c r="D130" s="17"/>
      <c r="E130" s="17"/>
      <c r="F130" s="17"/>
      <c r="G130" s="17"/>
      <c r="H130" s="17"/>
      <c r="I130" s="17"/>
      <c r="J130" s="17"/>
      <c r="K130" s="17"/>
      <c r="L130" s="17"/>
      <c r="M130" s="814" t="s">
        <v>158</v>
      </c>
      <c r="N130" s="824"/>
      <c r="O130" s="86"/>
      <c r="P130" s="86"/>
      <c r="Q130" s="86"/>
      <c r="R130" s="86"/>
      <c r="S130" s="86"/>
      <c r="T130" s="86"/>
      <c r="U130" s="36"/>
      <c r="V130" s="156"/>
      <c r="W130" s="34"/>
      <c r="X130" s="34"/>
    </row>
    <row r="131" spans="2:47" ht="6" customHeight="1" x14ac:dyDescent="0.25">
      <c r="B131" s="49"/>
      <c r="C131" s="4"/>
      <c r="G131" s="4"/>
      <c r="H131" s="4"/>
      <c r="I131" s="4"/>
      <c r="J131" s="4"/>
      <c r="M131" s="4"/>
      <c r="N131" s="4"/>
      <c r="O131" s="87"/>
      <c r="P131" s="87"/>
      <c r="Q131" s="87"/>
      <c r="R131" s="87"/>
      <c r="S131" s="87"/>
      <c r="T131" s="87"/>
      <c r="U131" s="36"/>
      <c r="V131" s="156"/>
      <c r="W131" s="34"/>
      <c r="X131" s="34"/>
    </row>
    <row r="132" spans="2:47" ht="18" customHeight="1" x14ac:dyDescent="0.25">
      <c r="B132" s="49"/>
      <c r="C132" s="10"/>
      <c r="D132" s="46" t="s">
        <v>87</v>
      </c>
      <c r="E132" s="11"/>
      <c r="F132" s="46"/>
      <c r="G132" s="11"/>
      <c r="H132" s="20"/>
      <c r="I132" s="11"/>
      <c r="J132" s="11"/>
      <c r="K132" s="11"/>
      <c r="L132" s="11"/>
      <c r="M132" s="677">
        <v>27011478</v>
      </c>
      <c r="N132" s="678"/>
      <c r="O132" s="663">
        <v>3460</v>
      </c>
      <c r="P132" s="664">
        <v>3292.5</v>
      </c>
      <c r="Q132" s="664">
        <v>3292.5</v>
      </c>
      <c r="R132" s="693" t="str">
        <f>IF(U$132=1,O132,"")</f>
        <v/>
      </c>
      <c r="S132" s="694"/>
      <c r="T132" s="695"/>
      <c r="U132" s="36">
        <v>0</v>
      </c>
      <c r="V132" s="156"/>
      <c r="W132" s="34"/>
      <c r="X132" s="34"/>
      <c r="Y132" s="126"/>
      <c r="Z132" s="85"/>
      <c r="AA132" s="85"/>
    </row>
    <row r="133" spans="2:47" ht="18" customHeight="1" x14ac:dyDescent="0.25">
      <c r="B133" s="49"/>
      <c r="C133" s="10"/>
      <c r="D133" s="46" t="s">
        <v>88</v>
      </c>
      <c r="E133" s="11"/>
      <c r="F133" s="46"/>
      <c r="G133" s="11"/>
      <c r="H133" s="20"/>
      <c r="I133" s="11"/>
      <c r="J133" s="11"/>
      <c r="K133" s="11"/>
      <c r="L133" s="11"/>
      <c r="M133" s="677">
        <v>27011010</v>
      </c>
      <c r="N133" s="678"/>
      <c r="O133" s="663">
        <v>3455</v>
      </c>
      <c r="P133" s="664">
        <v>3292.5</v>
      </c>
      <c r="Q133" s="664">
        <v>3292.5</v>
      </c>
      <c r="R133" s="693" t="str">
        <f>IF(U$132=2,O133,"")</f>
        <v/>
      </c>
      <c r="S133" s="694"/>
      <c r="T133" s="695"/>
      <c r="U133" s="36"/>
      <c r="V133" s="156"/>
      <c r="W133" s="34"/>
      <c r="X133" s="34"/>
      <c r="Y133" s="160"/>
      <c r="Z133" s="85"/>
      <c r="AA133" s="85"/>
      <c r="AC133" s="187" t="s">
        <v>130</v>
      </c>
      <c r="AD133" s="187" t="b">
        <f>IF(AND($U$57&gt;=12, $U$57&lt;=356, U109&lt;14), TRUE, FALSE)</f>
        <v>0</v>
      </c>
    </row>
    <row r="134" spans="2:47" ht="17.25" customHeight="1" x14ac:dyDescent="0.25">
      <c r="B134" s="49"/>
      <c r="C134" s="151"/>
      <c r="D134" s="46" t="s">
        <v>89</v>
      </c>
      <c r="E134" s="11"/>
      <c r="F134" s="46"/>
      <c r="G134" s="11"/>
      <c r="H134" s="20"/>
      <c r="I134" s="20"/>
      <c r="J134" s="20"/>
      <c r="K134" s="46"/>
      <c r="L134" s="20"/>
      <c r="M134" s="677">
        <v>27011031</v>
      </c>
      <c r="N134" s="678"/>
      <c r="O134" s="663">
        <v>4030</v>
      </c>
      <c r="P134" s="664">
        <v>3836.7000000000003</v>
      </c>
      <c r="Q134" s="664">
        <v>3836.7000000000003</v>
      </c>
      <c r="R134" s="693" t="str">
        <f>IF(U$132=3,O134,"")</f>
        <v/>
      </c>
      <c r="S134" s="694"/>
      <c r="T134" s="695"/>
      <c r="U134" s="36"/>
      <c r="V134" s="156"/>
      <c r="W134" s="34"/>
      <c r="X134" s="34"/>
      <c r="Y134" s="160"/>
      <c r="Z134" s="85"/>
      <c r="AA134" s="85"/>
      <c r="AC134" s="187" t="s">
        <v>131</v>
      </c>
      <c r="AD134" s="187" t="b">
        <f>IF(AND($U$57&gt;356, U109&lt;14), TRUE, FALSE)</f>
        <v>0</v>
      </c>
    </row>
    <row r="135" spans="2:47" ht="4.5" customHeight="1" x14ac:dyDescent="0.25">
      <c r="B135" s="13"/>
      <c r="C135" s="14"/>
      <c r="D135" s="14"/>
      <c r="E135" s="14"/>
      <c r="F135" s="14"/>
      <c r="G135" s="14"/>
      <c r="H135" s="14"/>
      <c r="I135" s="14"/>
      <c r="J135" s="14"/>
      <c r="K135" s="14"/>
      <c r="L135" s="14"/>
      <c r="M135" s="14"/>
      <c r="N135" s="14"/>
      <c r="O135" s="88"/>
      <c r="P135" s="88"/>
      <c r="Q135" s="88"/>
      <c r="R135" s="88"/>
      <c r="S135" s="88"/>
      <c r="T135" s="88"/>
      <c r="U135" s="270"/>
      <c r="V135" s="156"/>
      <c r="W135" s="34"/>
      <c r="X135" s="34"/>
    </row>
    <row r="136" spans="2:47" ht="7.5" customHeight="1" x14ac:dyDescent="0.25">
      <c r="O136" s="85"/>
      <c r="P136" s="85"/>
      <c r="Q136" s="85"/>
      <c r="R136" s="85"/>
      <c r="S136" s="85"/>
      <c r="T136" s="85"/>
      <c r="U136" s="36"/>
      <c r="V136" s="158"/>
      <c r="W136" s="34"/>
      <c r="X136" s="34"/>
    </row>
    <row r="137" spans="2:47" ht="8.25" customHeight="1" x14ac:dyDescent="0.25">
      <c r="B137" s="480"/>
      <c r="C137" s="269"/>
      <c r="D137" s="269"/>
      <c r="E137" s="269"/>
      <c r="F137" s="269"/>
      <c r="G137" s="269"/>
      <c r="H137" s="269"/>
      <c r="I137" s="269"/>
      <c r="J137" s="269"/>
      <c r="K137" s="269"/>
      <c r="L137" s="269"/>
      <c r="M137" s="269"/>
      <c r="N137" s="269"/>
      <c r="O137" s="269"/>
      <c r="P137" s="269"/>
      <c r="Q137" s="269"/>
      <c r="R137" s="269"/>
      <c r="S137" s="269"/>
      <c r="T137" s="269"/>
      <c r="U137" s="269"/>
      <c r="V137" s="481"/>
      <c r="W137" s="34"/>
      <c r="X137" s="34"/>
    </row>
    <row r="138" spans="2:47" ht="16.149999999999999" customHeight="1" x14ac:dyDescent="0.25">
      <c r="B138" s="49"/>
      <c r="C138" s="161" t="s">
        <v>91</v>
      </c>
      <c r="D138" s="67"/>
      <c r="E138" s="67"/>
      <c r="F138" s="67"/>
      <c r="G138" s="67"/>
      <c r="H138" s="67"/>
      <c r="I138" s="67"/>
      <c r="J138" s="67"/>
      <c r="K138" s="67"/>
      <c r="L138" s="67"/>
      <c r="M138" s="814" t="s">
        <v>158</v>
      </c>
      <c r="N138" s="815"/>
      <c r="O138" s="96"/>
      <c r="P138" s="96"/>
      <c r="Q138" s="96"/>
      <c r="R138" s="96"/>
      <c r="S138" s="96"/>
      <c r="T138" s="96"/>
      <c r="U138" s="36"/>
      <c r="V138" s="156"/>
      <c r="W138" s="34"/>
      <c r="X138" s="34"/>
      <c r="Z138" s="55"/>
      <c r="AA138" s="55"/>
    </row>
    <row r="139" spans="2:47" ht="6" customHeight="1" x14ac:dyDescent="0.25">
      <c r="B139" s="49"/>
      <c r="C139" s="226"/>
      <c r="D139" s="6"/>
      <c r="E139" s="6"/>
      <c r="F139" s="6"/>
      <c r="G139" s="226"/>
      <c r="H139" s="226"/>
      <c r="I139" s="226"/>
      <c r="J139" s="226"/>
      <c r="K139" s="6"/>
      <c r="L139" s="6"/>
      <c r="M139" s="226"/>
      <c r="N139" s="226"/>
      <c r="O139" s="103"/>
      <c r="P139" s="103"/>
      <c r="Q139" s="103"/>
      <c r="R139" s="103"/>
      <c r="S139" s="103"/>
      <c r="T139" s="103"/>
      <c r="U139" s="36"/>
      <c r="V139" s="156"/>
      <c r="W139" s="34"/>
      <c r="X139" s="34"/>
    </row>
    <row r="140" spans="2:47" ht="17.25" customHeight="1" x14ac:dyDescent="0.25">
      <c r="B140" s="49"/>
      <c r="C140" s="115" t="s">
        <v>109</v>
      </c>
      <c r="D140" s="155"/>
      <c r="E140" s="152"/>
      <c r="F140" s="155"/>
      <c r="G140" s="152"/>
      <c r="H140" s="153"/>
      <c r="I140" s="153"/>
      <c r="J140" s="153"/>
      <c r="K140" s="155"/>
      <c r="L140" s="237"/>
      <c r="M140" s="677">
        <v>21009589</v>
      </c>
      <c r="N140" s="729"/>
      <c r="O140" s="660"/>
      <c r="P140" s="661"/>
      <c r="Q140" s="661"/>
      <c r="R140" s="732">
        <v>980</v>
      </c>
      <c r="S140" s="733"/>
      <c r="T140" s="734"/>
      <c r="U140" s="36">
        <v>5</v>
      </c>
      <c r="V140" s="156"/>
      <c r="W140" s="34"/>
      <c r="X140" s="34"/>
      <c r="Y140" s="122"/>
      <c r="Z140" s="122"/>
      <c r="AA140" s="122"/>
      <c r="AB140" s="122"/>
      <c r="AC140" s="122"/>
      <c r="AD140" s="122"/>
      <c r="AE140" s="122"/>
      <c r="AF140" s="122"/>
      <c r="AG140" s="122"/>
      <c r="AH140" s="122"/>
      <c r="AI140" s="122"/>
      <c r="AJ140" s="122"/>
      <c r="AK140" s="122"/>
      <c r="AN140" s="66"/>
      <c r="AO140" s="66"/>
      <c r="AP140" s="66"/>
      <c r="AQ140" s="66"/>
      <c r="AR140" s="66"/>
      <c r="AS140" s="66"/>
      <c r="AT140" s="66"/>
      <c r="AU140" s="66"/>
    </row>
    <row r="141" spans="2:47" ht="17.25" customHeight="1" x14ac:dyDescent="0.25">
      <c r="B141" s="49"/>
      <c r="C141" s="115" t="s">
        <v>251</v>
      </c>
      <c r="D141" s="155"/>
      <c r="E141" s="152"/>
      <c r="F141" s="155"/>
      <c r="G141" s="152"/>
      <c r="H141" s="153"/>
      <c r="I141" s="153"/>
      <c r="J141" s="153"/>
      <c r="K141" s="155"/>
      <c r="L141" s="237"/>
      <c r="M141" s="677">
        <v>21310786</v>
      </c>
      <c r="N141" s="729"/>
      <c r="O141" s="660"/>
      <c r="P141" s="661"/>
      <c r="Q141" s="661"/>
      <c r="R141" s="663">
        <v>10</v>
      </c>
      <c r="S141" s="664"/>
      <c r="T141" s="664"/>
      <c r="U141" s="36">
        <v>2</v>
      </c>
      <c r="V141" s="156"/>
      <c r="W141" s="34"/>
      <c r="X141" s="34"/>
      <c r="Y141" s="122"/>
      <c r="Z141" s="122"/>
      <c r="AA141" s="122"/>
      <c r="AB141" s="122"/>
      <c r="AC141" s="122"/>
      <c r="AD141" s="122"/>
      <c r="AE141" s="122"/>
      <c r="AF141" s="122"/>
      <c r="AG141" s="122"/>
      <c r="AH141" s="122"/>
      <c r="AI141" s="122"/>
      <c r="AJ141" s="122"/>
      <c r="AK141" s="122"/>
      <c r="AN141" s="66"/>
      <c r="AO141" s="66"/>
      <c r="AP141" s="66"/>
      <c r="AQ141" s="66"/>
      <c r="AR141" s="66"/>
      <c r="AS141" s="66"/>
      <c r="AT141" s="66"/>
      <c r="AU141" s="66"/>
    </row>
    <row r="142" spans="2:47" ht="17.25" customHeight="1" x14ac:dyDescent="0.25">
      <c r="B142" s="49"/>
      <c r="C142" s="115" t="s">
        <v>110</v>
      </c>
      <c r="D142" s="155"/>
      <c r="E142" s="152"/>
      <c r="F142" s="155"/>
      <c r="G142" s="152"/>
      <c r="H142" s="153"/>
      <c r="I142" s="153"/>
      <c r="J142" s="153"/>
      <c r="K142" s="155"/>
      <c r="L142" s="237"/>
      <c r="M142" s="677">
        <v>21111084</v>
      </c>
      <c r="N142" s="729"/>
      <c r="O142" s="660"/>
      <c r="P142" s="661"/>
      <c r="Q142" s="661"/>
      <c r="R142" s="732">
        <v>25</v>
      </c>
      <c r="S142" s="733"/>
      <c r="T142" s="734"/>
      <c r="U142" s="36"/>
      <c r="V142" s="156"/>
      <c r="W142" s="34"/>
      <c r="X142" s="34"/>
      <c r="AC142" s="188" t="s">
        <v>189</v>
      </c>
      <c r="AD142" s="187" t="s">
        <v>190</v>
      </c>
    </row>
    <row r="143" spans="2:47" ht="17.25" customHeight="1" x14ac:dyDescent="0.25">
      <c r="B143" s="49"/>
      <c r="C143" s="115" t="s">
        <v>170</v>
      </c>
      <c r="D143" s="155"/>
      <c r="E143" s="152"/>
      <c r="F143" s="155"/>
      <c r="G143" s="152"/>
      <c r="H143" s="153"/>
      <c r="I143" s="153"/>
      <c r="J143" s="153"/>
      <c r="K143" s="155"/>
      <c r="L143" s="236" t="str">
        <f>IF(F74=0, "", F74)</f>
        <v/>
      </c>
      <c r="M143" s="677">
        <v>21307458</v>
      </c>
      <c r="N143" s="729"/>
      <c r="O143" s="805">
        <v>5</v>
      </c>
      <c r="P143" s="806"/>
      <c r="Q143" s="807"/>
      <c r="R143" s="693" t="str">
        <f>IF(ISERROR(O143*L143), "", O143*L143)</f>
        <v/>
      </c>
      <c r="S143" s="694"/>
      <c r="T143" s="710"/>
      <c r="U143" s="36"/>
      <c r="V143" s="156"/>
      <c r="W143" s="34"/>
      <c r="X143" s="34"/>
      <c r="AC143" s="188">
        <v>2</v>
      </c>
      <c r="AD143" s="187">
        <v>2</v>
      </c>
    </row>
    <row r="144" spans="2:47" ht="17.25" customHeight="1" x14ac:dyDescent="0.25">
      <c r="B144" s="49"/>
      <c r="C144" s="115" t="s">
        <v>111</v>
      </c>
      <c r="D144" s="155"/>
      <c r="E144" s="152"/>
      <c r="F144" s="155"/>
      <c r="G144" s="152"/>
      <c r="H144" s="153"/>
      <c r="I144" s="153"/>
      <c r="J144" s="153"/>
      <c r="K144" s="155"/>
      <c r="L144" s="236" t="str">
        <f>IF(F74=0,"",INDEX(AD143:AD147,MATCH(F74,AC143:AC147,0)))</f>
        <v/>
      </c>
      <c r="M144" s="677">
        <v>21309668</v>
      </c>
      <c r="N144" s="729"/>
      <c r="O144" s="805">
        <v>2</v>
      </c>
      <c r="P144" s="806"/>
      <c r="Q144" s="807"/>
      <c r="R144" s="693" t="str">
        <f>IF(ISERROR(O144*L144), "", O144*L144)</f>
        <v/>
      </c>
      <c r="S144" s="694"/>
      <c r="T144" s="710"/>
      <c r="U144" s="36"/>
      <c r="V144" s="156"/>
      <c r="W144" s="34"/>
      <c r="X144" s="34"/>
      <c r="AC144" s="188">
        <v>3</v>
      </c>
      <c r="AD144" s="187">
        <v>4</v>
      </c>
    </row>
    <row r="145" spans="2:39" ht="17.25" customHeight="1" x14ac:dyDescent="0.25">
      <c r="B145" s="49"/>
      <c r="C145" s="115" t="s">
        <v>112</v>
      </c>
      <c r="D145" s="155"/>
      <c r="E145" s="152"/>
      <c r="F145" s="155"/>
      <c r="G145" s="152"/>
      <c r="H145" s="153"/>
      <c r="I145" s="153"/>
      <c r="J145" s="153"/>
      <c r="K145" s="155"/>
      <c r="L145" s="237"/>
      <c r="M145" s="677">
        <v>21109894</v>
      </c>
      <c r="N145" s="729"/>
      <c r="O145" s="660"/>
      <c r="P145" s="661"/>
      <c r="Q145" s="661"/>
      <c r="R145" s="732">
        <v>30</v>
      </c>
      <c r="S145" s="733"/>
      <c r="T145" s="734"/>
      <c r="U145" s="36"/>
      <c r="V145" s="156"/>
      <c r="W145" s="34"/>
      <c r="X145" s="34"/>
      <c r="Y145" s="134"/>
      <c r="AC145" s="188">
        <v>4</v>
      </c>
      <c r="AD145" s="187">
        <v>5</v>
      </c>
    </row>
    <row r="146" spans="2:39" ht="17.25" customHeight="1" x14ac:dyDescent="0.25">
      <c r="B146" s="49"/>
      <c r="C146" s="115" t="s">
        <v>113</v>
      </c>
      <c r="D146" s="155"/>
      <c r="E146" s="152"/>
      <c r="F146" s="155"/>
      <c r="G146" s="152"/>
      <c r="H146" s="153"/>
      <c r="I146" s="153"/>
      <c r="J146" s="153"/>
      <c r="K146" s="155"/>
      <c r="L146" s="261"/>
      <c r="M146" s="677">
        <v>21111083</v>
      </c>
      <c r="N146" s="729"/>
      <c r="O146" s="660"/>
      <c r="P146" s="661"/>
      <c r="Q146" s="661"/>
      <c r="R146" s="732">
        <v>50</v>
      </c>
      <c r="S146" s="733"/>
      <c r="T146" s="734"/>
      <c r="U146" s="36"/>
      <c r="V146" s="156"/>
      <c r="W146" s="34"/>
      <c r="X146" s="34"/>
      <c r="Y146" s="134"/>
      <c r="AC146" s="188">
        <v>5</v>
      </c>
      <c r="AD146" s="187">
        <v>7</v>
      </c>
    </row>
    <row r="147" spans="2:39" ht="17.25" customHeight="1" x14ac:dyDescent="0.25">
      <c r="B147" s="49"/>
      <c r="C147" s="115" t="s">
        <v>114</v>
      </c>
      <c r="D147" s="155"/>
      <c r="E147" s="152"/>
      <c r="F147" s="155"/>
      <c r="G147" s="152"/>
      <c r="H147" s="153"/>
      <c r="I147" s="153"/>
      <c r="J147" s="153"/>
      <c r="K147" s="52" t="s">
        <v>67</v>
      </c>
      <c r="L147" s="236" t="str">
        <f>IF(U57=0,"",ROUNDUP(U57/12,0)+4)</f>
        <v/>
      </c>
      <c r="M147" s="810">
        <v>21309696</v>
      </c>
      <c r="N147" s="729"/>
      <c r="O147" s="808">
        <v>5</v>
      </c>
      <c r="P147" s="809"/>
      <c r="Q147" s="809"/>
      <c r="R147" s="693" t="str">
        <f>IF(ISERROR(O147*L147), "", O147*L147)</f>
        <v/>
      </c>
      <c r="S147" s="694"/>
      <c r="T147" s="710"/>
      <c r="U147" s="36"/>
      <c r="V147" s="156"/>
      <c r="W147" s="34"/>
      <c r="X147" s="34"/>
      <c r="Y147" s="126"/>
      <c r="AC147" s="188">
        <v>6</v>
      </c>
      <c r="AD147" s="187">
        <v>9</v>
      </c>
    </row>
    <row r="148" spans="2:39" ht="17.25" customHeight="1" x14ac:dyDescent="0.25">
      <c r="B148" s="49"/>
      <c r="C148" s="115" t="s">
        <v>115</v>
      </c>
      <c r="D148" s="155"/>
      <c r="E148" s="152"/>
      <c r="F148" s="155"/>
      <c r="G148" s="152"/>
      <c r="H148" s="153"/>
      <c r="I148" s="153"/>
      <c r="J148" s="153"/>
      <c r="K148" s="155"/>
      <c r="L148" s="262"/>
      <c r="M148" s="677">
        <v>21111230</v>
      </c>
      <c r="N148" s="729"/>
      <c r="O148" s="660"/>
      <c r="P148" s="661"/>
      <c r="Q148" s="661"/>
      <c r="R148" s="663">
        <v>80</v>
      </c>
      <c r="S148" s="664"/>
      <c r="T148" s="664"/>
      <c r="U148" s="36"/>
      <c r="V148" s="156"/>
      <c r="W148" s="34"/>
      <c r="X148" s="34"/>
      <c r="Y148" s="134"/>
      <c r="AM148" s="331"/>
    </row>
    <row r="149" spans="2:39" ht="17.25" customHeight="1" x14ac:dyDescent="0.25">
      <c r="B149" s="49"/>
      <c r="C149" s="115" t="s">
        <v>195</v>
      </c>
      <c r="D149" s="155"/>
      <c r="E149" s="152"/>
      <c r="F149" s="155"/>
      <c r="G149" s="152"/>
      <c r="H149" s="153"/>
      <c r="I149" s="153"/>
      <c r="J149" s="153"/>
      <c r="K149" s="155"/>
      <c r="L149" s="237"/>
      <c r="M149" s="677">
        <v>21111228</v>
      </c>
      <c r="N149" s="729"/>
      <c r="O149" s="805">
        <v>285</v>
      </c>
      <c r="P149" s="806"/>
      <c r="Q149" s="811"/>
      <c r="R149" s="660" t="str">
        <f>IF($U$52=1, O149, "")</f>
        <v/>
      </c>
      <c r="S149" s="661"/>
      <c r="T149" s="661"/>
      <c r="U149" s="36"/>
      <c r="V149" s="156"/>
      <c r="W149" s="34"/>
      <c r="X149" s="34"/>
      <c r="Y149" s="134"/>
    </row>
    <row r="150" spans="2:39" ht="17.25" customHeight="1" x14ac:dyDescent="0.25">
      <c r="B150" s="49"/>
      <c r="C150" s="115" t="s">
        <v>196</v>
      </c>
      <c r="D150" s="155"/>
      <c r="E150" s="152"/>
      <c r="F150" s="155"/>
      <c r="G150" s="152"/>
      <c r="H150" s="153"/>
      <c r="I150" s="153"/>
      <c r="J150" s="153"/>
      <c r="K150" s="155"/>
      <c r="L150" s="237"/>
      <c r="M150" s="677" t="s">
        <v>191</v>
      </c>
      <c r="N150" s="729"/>
      <c r="O150" s="805">
        <v>295</v>
      </c>
      <c r="P150" s="806"/>
      <c r="Q150" s="811"/>
      <c r="R150" s="660" t="str">
        <f>IF($U$52=2, O150, "")</f>
        <v/>
      </c>
      <c r="S150" s="661"/>
      <c r="T150" s="661"/>
      <c r="U150" s="36"/>
      <c r="V150" s="156"/>
      <c r="W150" s="34"/>
      <c r="X150" s="34"/>
    </row>
    <row r="151" spans="2:39" ht="17.25" customHeight="1" x14ac:dyDescent="0.25">
      <c r="B151" s="49"/>
      <c r="C151" s="115" t="s">
        <v>116</v>
      </c>
      <c r="D151" s="155"/>
      <c r="E151" s="152"/>
      <c r="F151" s="155"/>
      <c r="G151" s="152"/>
      <c r="H151" s="153"/>
      <c r="I151" s="153"/>
      <c r="J151" s="153"/>
      <c r="K151" s="155"/>
      <c r="L151" s="237"/>
      <c r="M151" s="677">
        <v>21309494</v>
      </c>
      <c r="N151" s="729"/>
      <c r="O151" s="660"/>
      <c r="P151" s="661"/>
      <c r="Q151" s="661"/>
      <c r="R151" s="718">
        <v>190</v>
      </c>
      <c r="S151" s="719"/>
      <c r="T151" s="720"/>
      <c r="U151" s="36"/>
      <c r="V151" s="156"/>
      <c r="W151" s="34"/>
      <c r="X151" s="34"/>
    </row>
    <row r="152" spans="2:39" ht="17.25" customHeight="1" x14ac:dyDescent="0.25">
      <c r="B152" s="49"/>
      <c r="C152" s="115" t="s">
        <v>117</v>
      </c>
      <c r="D152" s="155"/>
      <c r="E152" s="152"/>
      <c r="F152" s="155"/>
      <c r="G152" s="152"/>
      <c r="H152" s="153"/>
      <c r="I152" s="153"/>
      <c r="J152" s="153"/>
      <c r="K152" s="155"/>
      <c r="L152" s="237"/>
      <c r="M152" s="677">
        <v>21307420</v>
      </c>
      <c r="N152" s="729"/>
      <c r="O152" s="660"/>
      <c r="P152" s="661"/>
      <c r="Q152" s="661"/>
      <c r="R152" s="718">
        <v>40</v>
      </c>
      <c r="S152" s="719"/>
      <c r="T152" s="720"/>
      <c r="U152" s="36"/>
      <c r="V152" s="156"/>
      <c r="W152" s="34"/>
      <c r="X152" s="34"/>
    </row>
    <row r="153" spans="2:39" s="159" customFormat="1" ht="17.25" customHeight="1" x14ac:dyDescent="0.25">
      <c r="B153" s="156"/>
      <c r="C153" s="115" t="s">
        <v>118</v>
      </c>
      <c r="D153" s="155"/>
      <c r="E153" s="152"/>
      <c r="F153" s="155"/>
      <c r="G153" s="152"/>
      <c r="H153" s="153"/>
      <c r="I153" s="153"/>
      <c r="J153" s="153"/>
      <c r="K153" s="155"/>
      <c r="L153" s="237"/>
      <c r="M153" s="677">
        <v>70109905</v>
      </c>
      <c r="N153" s="729"/>
      <c r="O153" s="660"/>
      <c r="P153" s="661"/>
      <c r="Q153" s="661"/>
      <c r="R153" s="718">
        <v>30</v>
      </c>
      <c r="S153" s="719"/>
      <c r="T153" s="720"/>
      <c r="U153" s="36"/>
      <c r="V153" s="156"/>
      <c r="W153" s="154"/>
      <c r="X153" s="154"/>
      <c r="Y153" s="157"/>
      <c r="AB153" s="160"/>
      <c r="AC153" s="188"/>
      <c r="AD153" s="187"/>
      <c r="AE153" s="187"/>
      <c r="AF153" s="187"/>
      <c r="AG153" s="187"/>
      <c r="AH153" s="187"/>
      <c r="AI153" s="187"/>
      <c r="AJ153" s="187"/>
      <c r="AK153" s="187"/>
      <c r="AL153" s="187"/>
      <c r="AM153" s="160"/>
    </row>
    <row r="154" spans="2:39" s="159" customFormat="1" ht="17.25" customHeight="1" x14ac:dyDescent="0.25">
      <c r="B154" s="156"/>
      <c r="C154" s="115" t="s">
        <v>197</v>
      </c>
      <c r="D154" s="155"/>
      <c r="E154" s="152"/>
      <c r="F154" s="155"/>
      <c r="G154" s="152"/>
      <c r="H154" s="153"/>
      <c r="I154" s="153"/>
      <c r="J154" s="153"/>
      <c r="K154" s="155"/>
      <c r="L154" s="237"/>
      <c r="M154" s="677" t="s">
        <v>198</v>
      </c>
      <c r="N154" s="729"/>
      <c r="O154" s="660"/>
      <c r="P154" s="661"/>
      <c r="Q154" s="661"/>
      <c r="R154" s="718">
        <v>290</v>
      </c>
      <c r="S154" s="719"/>
      <c r="T154" s="720"/>
      <c r="U154" s="36"/>
      <c r="V154" s="156"/>
      <c r="W154" s="154"/>
      <c r="X154" s="154"/>
      <c r="Y154" s="157"/>
      <c r="AB154" s="160"/>
      <c r="AC154" s="188"/>
      <c r="AD154" s="187"/>
      <c r="AE154" s="187"/>
      <c r="AF154" s="187"/>
      <c r="AG154" s="187"/>
      <c r="AH154" s="187"/>
      <c r="AI154" s="187"/>
      <c r="AJ154" s="187"/>
      <c r="AK154" s="187"/>
      <c r="AL154" s="187"/>
      <c r="AM154" s="160"/>
    </row>
    <row r="155" spans="2:39" ht="17.25" customHeight="1" x14ac:dyDescent="0.25">
      <c r="B155" s="49"/>
      <c r="C155" s="115" t="s">
        <v>199</v>
      </c>
      <c r="D155" s="155"/>
      <c r="E155" s="152"/>
      <c r="F155" s="155"/>
      <c r="G155" s="152"/>
      <c r="H155" s="153"/>
      <c r="I155" s="153"/>
      <c r="J155" s="153"/>
      <c r="K155" s="155"/>
      <c r="L155" s="237"/>
      <c r="M155" s="677">
        <v>21110774</v>
      </c>
      <c r="N155" s="729"/>
      <c r="O155" s="660"/>
      <c r="P155" s="661"/>
      <c r="Q155" s="661"/>
      <c r="R155" s="718">
        <v>10</v>
      </c>
      <c r="S155" s="719"/>
      <c r="T155" s="720"/>
      <c r="U155" s="36"/>
      <c r="V155" s="156"/>
      <c r="W155" s="34"/>
      <c r="X155" s="34"/>
    </row>
    <row r="156" spans="2:39" ht="6" customHeight="1" x14ac:dyDescent="0.25">
      <c r="B156" s="49"/>
      <c r="C156" s="119"/>
      <c r="D156" s="38"/>
      <c r="E156" s="15"/>
      <c r="F156" s="38"/>
      <c r="G156" s="15"/>
      <c r="H156" s="47"/>
      <c r="I156" s="47"/>
      <c r="J156" s="47"/>
      <c r="K156" s="38"/>
      <c r="L156" s="263"/>
      <c r="M156" s="120"/>
      <c r="N156" s="121"/>
      <c r="O156" s="343"/>
      <c r="P156" s="344"/>
      <c r="Q156" s="344"/>
      <c r="R156" s="343"/>
      <c r="S156" s="344"/>
      <c r="T156" s="344"/>
      <c r="U156" s="36"/>
      <c r="V156" s="156"/>
      <c r="W156" s="34"/>
      <c r="X156" s="34"/>
    </row>
    <row r="157" spans="2:39" ht="16.149999999999999" customHeight="1" x14ac:dyDescent="0.25">
      <c r="B157" s="49"/>
      <c r="C157" s="166" t="s">
        <v>174</v>
      </c>
      <c r="D157" s="163"/>
      <c r="E157" s="164"/>
      <c r="F157" s="163"/>
      <c r="G157" s="164"/>
      <c r="H157" s="164"/>
      <c r="I157" s="164"/>
      <c r="J157" s="164"/>
      <c r="K157" s="163"/>
      <c r="L157" s="264" t="s">
        <v>159</v>
      </c>
      <c r="M157" s="167" t="s">
        <v>158</v>
      </c>
      <c r="N157" s="165"/>
      <c r="O157" s="345"/>
      <c r="P157" s="346"/>
      <c r="Q157" s="346"/>
      <c r="R157" s="345"/>
      <c r="S157" s="346"/>
      <c r="T157" s="346"/>
      <c r="U157" s="36"/>
      <c r="V157" s="156"/>
      <c r="W157" s="34"/>
      <c r="X157" s="34"/>
    </row>
    <row r="158" spans="2:39" s="408" customFormat="1" ht="6" customHeight="1" x14ac:dyDescent="0.25">
      <c r="B158" s="409"/>
      <c r="C158" s="410"/>
      <c r="D158" s="411"/>
      <c r="E158" s="412"/>
      <c r="F158" s="411"/>
      <c r="G158" s="412"/>
      <c r="H158" s="413"/>
      <c r="I158" s="413"/>
      <c r="J158" s="413"/>
      <c r="K158" s="387"/>
      <c r="L158" s="414"/>
      <c r="M158" s="415"/>
      <c r="N158" s="416"/>
      <c r="O158" s="417"/>
      <c r="P158" s="418"/>
      <c r="Q158" s="418"/>
      <c r="R158" s="419"/>
      <c r="S158" s="420"/>
      <c r="T158" s="420"/>
      <c r="U158" s="421"/>
      <c r="V158" s="409"/>
      <c r="W158" s="398"/>
      <c r="X158" s="398"/>
      <c r="Y158" s="422"/>
      <c r="AC158" s="398"/>
    </row>
    <row r="159" spans="2:39" ht="25.5" customHeight="1" x14ac:dyDescent="0.25">
      <c r="B159" s="49"/>
      <c r="C159" s="117"/>
      <c r="D159" s="116" t="s">
        <v>120</v>
      </c>
      <c r="E159" s="11"/>
      <c r="F159" s="46"/>
      <c r="G159" s="11"/>
      <c r="H159" s="799" t="s">
        <v>230</v>
      </c>
      <c r="I159" s="800"/>
      <c r="J159" s="800"/>
      <c r="K159" s="801"/>
      <c r="L159" s="37"/>
      <c r="M159" s="677">
        <v>21309290</v>
      </c>
      <c r="N159" s="678"/>
      <c r="O159" s="716">
        <v>210</v>
      </c>
      <c r="P159" s="657">
        <v>196.3</v>
      </c>
      <c r="Q159" s="717">
        <v>196.3</v>
      </c>
      <c r="R159" s="660" t="str">
        <f>IF(U159=TRUE, IF(L159&gt;0, O159*L159, "QTY Needed"), "")</f>
        <v/>
      </c>
      <c r="S159" s="661"/>
      <c r="T159" s="661"/>
      <c r="U159" s="36" t="b">
        <v>0</v>
      </c>
      <c r="V159" s="156"/>
      <c r="W159" s="34"/>
      <c r="X159" s="34"/>
    </row>
    <row r="160" spans="2:39" ht="25.5" customHeight="1" x14ac:dyDescent="0.25">
      <c r="B160" s="49"/>
      <c r="C160" s="118"/>
      <c r="D160" s="116" t="s">
        <v>121</v>
      </c>
      <c r="E160" s="11"/>
      <c r="F160" s="46"/>
      <c r="G160" s="11"/>
      <c r="H160" s="802"/>
      <c r="I160" s="803"/>
      <c r="J160" s="803"/>
      <c r="K160" s="804"/>
      <c r="L160" s="37"/>
      <c r="M160" s="677">
        <v>21309291</v>
      </c>
      <c r="N160" s="678"/>
      <c r="O160" s="721">
        <v>210</v>
      </c>
      <c r="P160" s="681">
        <v>196.3</v>
      </c>
      <c r="Q160" s="722">
        <v>196.3</v>
      </c>
      <c r="R160" s="660" t="str">
        <f>IF(U160=TRUE, IF(L160&gt;0, O160*L160, "QTY Needed"), "")</f>
        <v/>
      </c>
      <c r="S160" s="661"/>
      <c r="T160" s="661"/>
      <c r="U160" s="36" t="b">
        <v>0</v>
      </c>
      <c r="V160" s="156"/>
      <c r="W160" s="34"/>
      <c r="X160" s="34"/>
    </row>
    <row r="161" spans="2:39" s="159" customFormat="1" ht="6" customHeight="1" x14ac:dyDescent="0.25">
      <c r="B161" s="13"/>
      <c r="C161" s="14"/>
      <c r="D161" s="492"/>
      <c r="E161" s="9"/>
      <c r="F161" s="59"/>
      <c r="G161" s="9"/>
      <c r="H161" s="493"/>
      <c r="I161" s="493"/>
      <c r="J161" s="493"/>
      <c r="K161" s="493"/>
      <c r="L161" s="494"/>
      <c r="M161" s="495"/>
      <c r="N161" s="496"/>
      <c r="O161" s="497"/>
      <c r="P161" s="497"/>
      <c r="Q161" s="497"/>
      <c r="R161" s="498"/>
      <c r="S161" s="338"/>
      <c r="T161" s="338"/>
      <c r="U161" s="270"/>
      <c r="V161" s="156"/>
      <c r="W161" s="154"/>
      <c r="X161" s="154"/>
      <c r="Y161" s="157"/>
      <c r="AB161" s="160"/>
      <c r="AC161" s="188"/>
      <c r="AD161" s="187"/>
      <c r="AE161" s="187"/>
      <c r="AF161" s="187"/>
      <c r="AG161" s="187"/>
      <c r="AH161" s="187"/>
      <c r="AI161" s="187"/>
      <c r="AJ161" s="187"/>
      <c r="AK161" s="187"/>
      <c r="AL161" s="187"/>
      <c r="AM161" s="160"/>
    </row>
    <row r="162" spans="2:39" s="388" customFormat="1" ht="6" customHeight="1" x14ac:dyDescent="0.25">
      <c r="D162" s="410"/>
      <c r="E162" s="413"/>
      <c r="F162" s="387"/>
      <c r="G162" s="413"/>
      <c r="H162" s="276"/>
      <c r="I162" s="276"/>
      <c r="J162" s="276"/>
      <c r="K162" s="276"/>
      <c r="L162" s="425"/>
      <c r="M162" s="426"/>
      <c r="N162" s="427"/>
      <c r="O162" s="428"/>
      <c r="P162" s="429"/>
      <c r="Q162" s="429"/>
      <c r="R162" s="428"/>
      <c r="S162" s="429"/>
      <c r="T162" s="429"/>
      <c r="U162" s="421"/>
      <c r="W162" s="421"/>
      <c r="X162" s="421"/>
      <c r="Y162" s="491"/>
      <c r="AC162" s="421"/>
    </row>
    <row r="163" spans="2:39" ht="6" customHeight="1" x14ac:dyDescent="0.25">
      <c r="B163" s="480"/>
      <c r="C163" s="269"/>
      <c r="D163" s="269"/>
      <c r="E163" s="269"/>
      <c r="F163" s="269"/>
      <c r="G163" s="269"/>
      <c r="H163" s="269"/>
      <c r="I163" s="269"/>
      <c r="J163" s="269"/>
      <c r="K163" s="269"/>
      <c r="L163" s="269"/>
      <c r="M163" s="269"/>
      <c r="N163" s="269"/>
      <c r="O163" s="269"/>
      <c r="P163" s="269"/>
      <c r="Q163" s="269"/>
      <c r="R163" s="269"/>
      <c r="S163" s="269"/>
      <c r="T163" s="269"/>
      <c r="U163" s="269"/>
      <c r="V163" s="481"/>
      <c r="W163" s="34"/>
      <c r="X163" s="34"/>
    </row>
    <row r="164" spans="2:39" ht="15.75" customHeight="1" x14ac:dyDescent="0.2">
      <c r="B164" s="49"/>
      <c r="C164" s="704" t="s">
        <v>165</v>
      </c>
      <c r="D164" s="704"/>
      <c r="E164" s="704"/>
      <c r="F164" s="704"/>
      <c r="G164" s="704"/>
      <c r="H164" s="704"/>
      <c r="I164" s="704"/>
      <c r="J164" s="704"/>
      <c r="K164" s="704"/>
      <c r="L164" s="709"/>
      <c r="M164" s="709"/>
      <c r="N164" s="709"/>
      <c r="O164" s="709"/>
      <c r="P164" s="709"/>
      <c r="Q164" s="709"/>
      <c r="R164" s="709"/>
      <c r="S164" s="709"/>
      <c r="T164" s="709"/>
      <c r="U164" s="36"/>
      <c r="V164" s="156"/>
      <c r="W164" s="34"/>
      <c r="X164" s="34"/>
    </row>
    <row r="165" spans="2:39" s="408" customFormat="1" ht="6" customHeight="1" x14ac:dyDescent="0.2">
      <c r="B165" s="409"/>
      <c r="C165" s="423"/>
      <c r="D165" s="423"/>
      <c r="E165" s="423"/>
      <c r="F165" s="423"/>
      <c r="G165" s="423"/>
      <c r="H165" s="423"/>
      <c r="I165" s="423"/>
      <c r="J165" s="423"/>
      <c r="K165" s="423"/>
      <c r="L165" s="424"/>
      <c r="M165" s="424"/>
      <c r="N165" s="424"/>
      <c r="O165" s="424"/>
      <c r="P165" s="424"/>
      <c r="Q165" s="424"/>
      <c r="R165" s="424"/>
      <c r="S165" s="424"/>
      <c r="T165" s="424"/>
      <c r="U165" s="421"/>
      <c r="V165" s="409"/>
      <c r="W165" s="398"/>
      <c r="X165" s="398"/>
      <c r="Y165" s="422"/>
      <c r="AC165" s="398"/>
    </row>
    <row r="166" spans="2:39" ht="17.25" customHeight="1" x14ac:dyDescent="0.25">
      <c r="B166" s="49"/>
      <c r="C166" s="39"/>
      <c r="D166" s="46" t="s">
        <v>95</v>
      </c>
      <c r="E166" s="11"/>
      <c r="F166" s="46"/>
      <c r="G166" s="11"/>
      <c r="H166" s="20"/>
      <c r="I166" s="20"/>
      <c r="J166" s="20"/>
      <c r="K166" s="711" t="s">
        <v>96</v>
      </c>
      <c r="L166" s="712"/>
      <c r="M166" s="712"/>
      <c r="N166" s="712"/>
      <c r="O166" s="712"/>
      <c r="P166" s="712"/>
      <c r="Q166" s="712"/>
      <c r="R166" s="694"/>
      <c r="S166" s="694"/>
      <c r="T166" s="710"/>
      <c r="U166" s="36">
        <v>0</v>
      </c>
      <c r="V166" s="156"/>
      <c r="W166" s="34"/>
      <c r="X166" s="34"/>
    </row>
    <row r="167" spans="2:39" s="408" customFormat="1" ht="6" customHeight="1" x14ac:dyDescent="0.25">
      <c r="B167" s="409"/>
      <c r="C167" s="387"/>
      <c r="D167" s="387"/>
      <c r="E167" s="413"/>
      <c r="F167" s="387"/>
      <c r="G167" s="413"/>
      <c r="H167" s="413"/>
      <c r="I167" s="413"/>
      <c r="J167" s="413"/>
      <c r="K167" s="387"/>
      <c r="L167" s="430"/>
      <c r="M167" s="430"/>
      <c r="N167" s="430"/>
      <c r="O167" s="430"/>
      <c r="P167" s="430"/>
      <c r="Q167" s="430"/>
      <c r="R167" s="417"/>
      <c r="S167" s="417"/>
      <c r="T167" s="417"/>
      <c r="U167" s="421"/>
      <c r="V167" s="409"/>
      <c r="W167" s="398"/>
      <c r="X167" s="398"/>
      <c r="Y167" s="422"/>
      <c r="AC167" s="398"/>
    </row>
    <row r="168" spans="2:39" ht="17.25" customHeight="1" x14ac:dyDescent="0.2">
      <c r="B168" s="49"/>
      <c r="C168" s="704" t="s">
        <v>164</v>
      </c>
      <c r="D168" s="704"/>
      <c r="E168" s="704"/>
      <c r="F168" s="704"/>
      <c r="G168" s="704"/>
      <c r="H168" s="704"/>
      <c r="I168" s="704"/>
      <c r="J168" s="704"/>
      <c r="K168" s="704"/>
      <c r="L168" s="709"/>
      <c r="M168" s="709"/>
      <c r="N168" s="709"/>
      <c r="O168" s="709"/>
      <c r="P168" s="709"/>
      <c r="Q168" s="709"/>
      <c r="R168" s="709"/>
      <c r="S168" s="709"/>
      <c r="T168" s="709"/>
      <c r="U168" s="36"/>
      <c r="V168" s="156"/>
      <c r="W168" s="34"/>
      <c r="X168" s="34"/>
    </row>
    <row r="169" spans="2:39" s="408" customFormat="1" ht="6" customHeight="1" x14ac:dyDescent="0.2">
      <c r="B169" s="409"/>
      <c r="C169" s="423"/>
      <c r="D169" s="423"/>
      <c r="E169" s="423"/>
      <c r="F169" s="423"/>
      <c r="G169" s="423"/>
      <c r="H169" s="423"/>
      <c r="I169" s="423"/>
      <c r="J169" s="423"/>
      <c r="K169" s="423"/>
      <c r="L169" s="424"/>
      <c r="M169" s="424"/>
      <c r="N169" s="424"/>
      <c r="O169" s="424"/>
      <c r="P169" s="424"/>
      <c r="Q169" s="424"/>
      <c r="R169" s="424"/>
      <c r="S169" s="424"/>
      <c r="T169" s="424"/>
      <c r="U169" s="421"/>
      <c r="V169" s="409"/>
      <c r="W169" s="398"/>
      <c r="X169" s="398"/>
      <c r="Y169" s="422"/>
      <c r="AC169" s="398"/>
    </row>
    <row r="170" spans="2:39" ht="17.25" customHeight="1" x14ac:dyDescent="0.25">
      <c r="B170" s="49"/>
      <c r="C170" s="10"/>
      <c r="D170" s="46"/>
      <c r="E170" s="11"/>
      <c r="F170" s="46"/>
      <c r="G170" s="11"/>
      <c r="H170" s="11"/>
      <c r="I170" s="11"/>
      <c r="J170" s="11"/>
      <c r="K170" s="46"/>
      <c r="L170" s="11"/>
      <c r="M170" s="713"/>
      <c r="N170" s="714"/>
      <c r="O170" s="714"/>
      <c r="P170" s="715"/>
      <c r="Q170" s="104"/>
      <c r="R170" s="93"/>
      <c r="S170" s="93"/>
      <c r="T170" s="94"/>
      <c r="U170" s="36">
        <v>0</v>
      </c>
      <c r="V170" s="156"/>
      <c r="W170" s="34"/>
      <c r="X170" s="34"/>
    </row>
    <row r="171" spans="2:39" s="408" customFormat="1" ht="6" customHeight="1" x14ac:dyDescent="0.25">
      <c r="B171" s="409"/>
      <c r="C171" s="431"/>
      <c r="D171" s="431"/>
      <c r="E171" s="432"/>
      <c r="F171" s="431"/>
      <c r="G171" s="432"/>
      <c r="H171" s="432"/>
      <c r="I171" s="432"/>
      <c r="J171" s="432"/>
      <c r="K171" s="431"/>
      <c r="L171" s="413"/>
      <c r="M171" s="433"/>
      <c r="N171" s="433"/>
      <c r="O171" s="433"/>
      <c r="P171" s="433"/>
      <c r="Q171" s="434"/>
      <c r="R171" s="417"/>
      <c r="S171" s="417"/>
      <c r="T171" s="417"/>
      <c r="U171" s="421"/>
      <c r="V171" s="409"/>
      <c r="W171" s="398"/>
      <c r="X171" s="398"/>
      <c r="Y171" s="422"/>
      <c r="AC171" s="398"/>
    </row>
    <row r="172" spans="2:39" ht="16.149999999999999" customHeight="1" x14ac:dyDescent="0.25">
      <c r="B172" s="49"/>
      <c r="C172" s="707" t="s">
        <v>166</v>
      </c>
      <c r="D172" s="708"/>
      <c r="E172" s="708"/>
      <c r="F172" s="708"/>
      <c r="G172" s="708"/>
      <c r="H172" s="708"/>
      <c r="I172" s="708"/>
      <c r="J172" s="708"/>
      <c r="K172" s="708"/>
      <c r="L172" s="265"/>
      <c r="M172" s="222" t="s">
        <v>158</v>
      </c>
      <c r="N172" s="171"/>
      <c r="O172" s="265"/>
      <c r="P172" s="265"/>
      <c r="Q172" s="265"/>
      <c r="R172" s="265"/>
      <c r="S172" s="265"/>
      <c r="T172" s="265"/>
      <c r="U172" s="36"/>
      <c r="V172" s="156"/>
      <c r="W172" s="34"/>
      <c r="X172" s="34"/>
    </row>
    <row r="173" spans="2:39" s="408" customFormat="1" ht="6" customHeight="1" x14ac:dyDescent="0.25">
      <c r="B173" s="409"/>
      <c r="C173" s="435"/>
      <c r="D173" s="436"/>
      <c r="E173" s="436"/>
      <c r="F173" s="436"/>
      <c r="G173" s="436"/>
      <c r="H173" s="437"/>
      <c r="I173" s="437"/>
      <c r="J173" s="437"/>
      <c r="K173" s="436"/>
      <c r="L173" s="438"/>
      <c r="M173" s="170"/>
      <c r="N173" s="426"/>
      <c r="O173" s="438"/>
      <c r="P173" s="438"/>
      <c r="Q173" s="438"/>
      <c r="R173" s="438"/>
      <c r="S173" s="438"/>
      <c r="T173" s="438"/>
      <c r="U173" s="421"/>
      <c r="V173" s="409"/>
      <c r="W173" s="398"/>
      <c r="X173" s="398"/>
      <c r="Y173" s="422"/>
      <c r="AC173" s="398"/>
    </row>
    <row r="174" spans="2:39" ht="17.25" customHeight="1" x14ac:dyDescent="0.25">
      <c r="B174" s="49"/>
      <c r="C174" s="174"/>
      <c r="D174" s="44" t="s">
        <v>42</v>
      </c>
      <c r="E174" s="43"/>
      <c r="F174" s="44"/>
      <c r="G174" s="43"/>
      <c r="H174" s="45"/>
      <c r="I174" s="45"/>
      <c r="J174" s="45"/>
      <c r="K174" s="44"/>
      <c r="L174" s="45"/>
      <c r="M174" s="654" t="s">
        <v>48</v>
      </c>
      <c r="N174" s="662"/>
      <c r="O174" s="663">
        <v>145</v>
      </c>
      <c r="P174" s="664">
        <v>135.80000000000001</v>
      </c>
      <c r="Q174" s="664">
        <v>135.80000000000001</v>
      </c>
      <c r="R174" s="680" t="str">
        <f>IF(U174=2,O174,"")</f>
        <v/>
      </c>
      <c r="S174" s="681"/>
      <c r="T174" s="682"/>
      <c r="U174" s="36">
        <v>0</v>
      </c>
      <c r="V174" s="156"/>
      <c r="W174" s="34"/>
      <c r="X174" s="34"/>
      <c r="Z174" s="85"/>
      <c r="AA174" s="85"/>
    </row>
    <row r="175" spans="2:39" ht="17.25" customHeight="1" x14ac:dyDescent="0.25">
      <c r="B175" s="49"/>
      <c r="C175" s="174"/>
      <c r="D175" s="44" t="s">
        <v>43</v>
      </c>
      <c r="E175" s="43"/>
      <c r="F175" s="44"/>
      <c r="G175" s="43"/>
      <c r="H175" s="45"/>
      <c r="I175" s="45"/>
      <c r="J175" s="45"/>
      <c r="K175" s="44"/>
      <c r="L175" s="45"/>
      <c r="M175" s="654" t="s">
        <v>68</v>
      </c>
      <c r="N175" s="662"/>
      <c r="O175" s="663">
        <v>160</v>
      </c>
      <c r="P175" s="664">
        <v>153.9</v>
      </c>
      <c r="Q175" s="664">
        <v>153.9</v>
      </c>
      <c r="R175" s="680" t="str">
        <f>IF(U174=4,O175,"")</f>
        <v/>
      </c>
      <c r="S175" s="681"/>
      <c r="T175" s="682"/>
      <c r="U175" s="36"/>
      <c r="V175" s="156"/>
      <c r="W175" s="34"/>
      <c r="X175" s="34"/>
      <c r="Z175" s="85"/>
      <c r="AA175" s="85"/>
    </row>
    <row r="176" spans="2:39" ht="17.25" customHeight="1" x14ac:dyDescent="0.25">
      <c r="B176" s="49"/>
      <c r="C176" s="174"/>
      <c r="D176" s="44" t="s">
        <v>44</v>
      </c>
      <c r="E176" s="43"/>
      <c r="F176" s="44"/>
      <c r="G176" s="43"/>
      <c r="H176" s="45"/>
      <c r="I176" s="45"/>
      <c r="J176" s="45"/>
      <c r="K176" s="44"/>
      <c r="L176" s="45"/>
      <c r="M176" s="654" t="s">
        <v>69</v>
      </c>
      <c r="N176" s="662"/>
      <c r="O176" s="663">
        <v>200</v>
      </c>
      <c r="P176" s="664">
        <v>190</v>
      </c>
      <c r="Q176" s="664">
        <v>190</v>
      </c>
      <c r="R176" s="680" t="str">
        <f>IF(U174=1,O176,"")</f>
        <v/>
      </c>
      <c r="S176" s="681"/>
      <c r="T176" s="682"/>
      <c r="U176" s="36"/>
      <c r="V176" s="156"/>
      <c r="W176" s="34"/>
      <c r="X176" s="34"/>
      <c r="Z176" s="85"/>
      <c r="AA176" s="85"/>
    </row>
    <row r="177" spans="2:29" ht="17.25" customHeight="1" x14ac:dyDescent="0.25">
      <c r="B177" s="49"/>
      <c r="C177" s="175"/>
      <c r="D177" s="176" t="s">
        <v>45</v>
      </c>
      <c r="E177" s="177"/>
      <c r="F177" s="176"/>
      <c r="G177" s="177"/>
      <c r="H177" s="178"/>
      <c r="I177" s="178"/>
      <c r="J177" s="178"/>
      <c r="K177" s="176"/>
      <c r="L177" s="178"/>
      <c r="M177" s="654" t="s">
        <v>70</v>
      </c>
      <c r="N177" s="662"/>
      <c r="O177" s="663">
        <v>240</v>
      </c>
      <c r="P177" s="664">
        <v>226.3</v>
      </c>
      <c r="Q177" s="664">
        <v>226.3</v>
      </c>
      <c r="R177" s="680" t="str">
        <f>IF(U174=3,O177,"")</f>
        <v/>
      </c>
      <c r="S177" s="681"/>
      <c r="T177" s="682"/>
      <c r="U177" s="36"/>
      <c r="V177" s="156"/>
      <c r="W177" s="34"/>
      <c r="X177" s="34"/>
      <c r="Z177" s="85"/>
      <c r="AA177" s="85"/>
    </row>
    <row r="178" spans="2:29" ht="17.25" customHeight="1" x14ac:dyDescent="0.25">
      <c r="B178" s="49"/>
      <c r="C178" s="179"/>
      <c r="D178" s="180" t="s">
        <v>46</v>
      </c>
      <c r="E178" s="181"/>
      <c r="F178" s="180"/>
      <c r="G178" s="181"/>
      <c r="H178" s="95"/>
      <c r="I178" s="95"/>
      <c r="J178" s="95"/>
      <c r="K178" s="180"/>
      <c r="L178" s="95"/>
      <c r="M178" s="654" t="s">
        <v>71</v>
      </c>
      <c r="N178" s="662"/>
      <c r="O178" s="663">
        <v>290</v>
      </c>
      <c r="P178" s="664">
        <v>273.40000000000003</v>
      </c>
      <c r="Q178" s="664">
        <v>273.40000000000003</v>
      </c>
      <c r="R178" s="680" t="str">
        <f>IF(U174=5,O178,"")</f>
        <v/>
      </c>
      <c r="S178" s="681"/>
      <c r="T178" s="682"/>
      <c r="U178" s="36"/>
      <c r="V178" s="156"/>
      <c r="W178" s="34"/>
      <c r="X178" s="34"/>
      <c r="Z178" s="85"/>
      <c r="AA178" s="85"/>
    </row>
    <row r="179" spans="2:29" s="408" customFormat="1" ht="6" customHeight="1" x14ac:dyDescent="0.25">
      <c r="B179" s="409"/>
      <c r="C179" s="431"/>
      <c r="D179" s="431"/>
      <c r="E179" s="432"/>
      <c r="F179" s="431"/>
      <c r="G179" s="432"/>
      <c r="H179" s="413"/>
      <c r="I179" s="413"/>
      <c r="J179" s="413"/>
      <c r="K179" s="431"/>
      <c r="L179" s="413"/>
      <c r="M179" s="426"/>
      <c r="N179" s="426"/>
      <c r="O179" s="417"/>
      <c r="P179" s="418"/>
      <c r="Q179" s="418"/>
      <c r="R179" s="417"/>
      <c r="S179" s="417"/>
      <c r="T179" s="417"/>
      <c r="U179" s="421"/>
      <c r="V179" s="409"/>
      <c r="W179" s="398"/>
      <c r="X179" s="398"/>
      <c r="Y179" s="422"/>
      <c r="Z179" s="439"/>
      <c r="AA179" s="439"/>
      <c r="AC179" s="398"/>
    </row>
    <row r="180" spans="2:29" ht="16.149999999999999" customHeight="1" x14ac:dyDescent="0.25">
      <c r="B180" s="49"/>
      <c r="C180" s="707" t="s">
        <v>163</v>
      </c>
      <c r="D180" s="708"/>
      <c r="E180" s="708"/>
      <c r="F180" s="708"/>
      <c r="G180" s="708"/>
      <c r="H180" s="708"/>
      <c r="I180" s="708"/>
      <c r="J180" s="708"/>
      <c r="K180" s="708"/>
      <c r="L180" s="265"/>
      <c r="M180" s="222" t="s">
        <v>158</v>
      </c>
      <c r="N180" s="171"/>
      <c r="O180" s="337"/>
      <c r="P180" s="337"/>
      <c r="Q180" s="337"/>
      <c r="R180" s="337"/>
      <c r="S180" s="337"/>
      <c r="T180" s="337"/>
      <c r="U180" s="36"/>
      <c r="V180" s="156"/>
      <c r="W180" s="34"/>
      <c r="X180" s="34"/>
    </row>
    <row r="181" spans="2:29" s="408" customFormat="1" ht="6" customHeight="1" x14ac:dyDescent="0.25">
      <c r="B181" s="409"/>
      <c r="C181" s="435"/>
      <c r="D181" s="436"/>
      <c r="E181" s="436"/>
      <c r="F181" s="436"/>
      <c r="G181" s="436"/>
      <c r="H181" s="437"/>
      <c r="I181" s="437"/>
      <c r="J181" s="437"/>
      <c r="K181" s="436"/>
      <c r="L181" s="438"/>
      <c r="M181" s="170"/>
      <c r="N181" s="426"/>
      <c r="O181" s="440"/>
      <c r="P181" s="440"/>
      <c r="Q181" s="440"/>
      <c r="R181" s="440"/>
      <c r="S181" s="440"/>
      <c r="T181" s="440"/>
      <c r="U181" s="421"/>
      <c r="V181" s="409"/>
      <c r="W181" s="398"/>
      <c r="X181" s="398"/>
      <c r="Y181" s="422"/>
      <c r="AC181" s="398"/>
    </row>
    <row r="182" spans="2:29" ht="17.25" customHeight="1" x14ac:dyDescent="0.25">
      <c r="B182" s="49"/>
      <c r="C182" s="174"/>
      <c r="D182" s="44" t="s">
        <v>51</v>
      </c>
      <c r="E182" s="43"/>
      <c r="F182" s="44"/>
      <c r="G182" s="43"/>
      <c r="H182" s="45"/>
      <c r="I182" s="45"/>
      <c r="J182" s="45"/>
      <c r="K182" s="44"/>
      <c r="L182" s="45"/>
      <c r="M182" s="654" t="s">
        <v>56</v>
      </c>
      <c r="N182" s="662"/>
      <c r="O182" s="663">
        <v>75</v>
      </c>
      <c r="P182" s="664">
        <v>72.5</v>
      </c>
      <c r="Q182" s="664">
        <v>72.5</v>
      </c>
      <c r="R182" s="680" t="str">
        <f>IF(U182=1,O182,"")</f>
        <v/>
      </c>
      <c r="S182" s="681"/>
      <c r="T182" s="682"/>
      <c r="U182" s="36">
        <v>0</v>
      </c>
      <c r="V182" s="156"/>
      <c r="W182" s="34"/>
      <c r="X182" s="34"/>
      <c r="Z182" s="85"/>
      <c r="AA182" s="85"/>
    </row>
    <row r="183" spans="2:29" ht="17.25" customHeight="1" x14ac:dyDescent="0.25">
      <c r="B183" s="49"/>
      <c r="C183" s="174"/>
      <c r="D183" s="44" t="s">
        <v>52</v>
      </c>
      <c r="E183" s="43"/>
      <c r="F183" s="44"/>
      <c r="G183" s="43"/>
      <c r="H183" s="45"/>
      <c r="I183" s="45"/>
      <c r="J183" s="45"/>
      <c r="K183" s="44"/>
      <c r="L183" s="45"/>
      <c r="M183" s="654" t="s">
        <v>72</v>
      </c>
      <c r="N183" s="662"/>
      <c r="O183" s="663">
        <v>85</v>
      </c>
      <c r="P183" s="664">
        <v>82.4</v>
      </c>
      <c r="Q183" s="664">
        <v>82.4</v>
      </c>
      <c r="R183" s="680" t="str">
        <f>IF(U182=2,O183,"")</f>
        <v/>
      </c>
      <c r="S183" s="681"/>
      <c r="T183" s="682"/>
      <c r="U183" s="36"/>
      <c r="V183" s="156"/>
      <c r="W183" s="34"/>
      <c r="X183" s="34"/>
      <c r="Z183" s="85"/>
      <c r="AA183" s="85"/>
    </row>
    <row r="184" spans="2:29" ht="17.25" customHeight="1" x14ac:dyDescent="0.25">
      <c r="B184" s="49"/>
      <c r="C184" s="174"/>
      <c r="D184" s="44" t="s">
        <v>53</v>
      </c>
      <c r="E184" s="43"/>
      <c r="F184" s="44"/>
      <c r="G184" s="43"/>
      <c r="H184" s="45"/>
      <c r="I184" s="45"/>
      <c r="J184" s="45"/>
      <c r="K184" s="44"/>
      <c r="L184" s="45"/>
      <c r="M184" s="654" t="s">
        <v>73</v>
      </c>
      <c r="N184" s="662"/>
      <c r="O184" s="663">
        <v>120</v>
      </c>
      <c r="P184" s="664">
        <v>114</v>
      </c>
      <c r="Q184" s="664">
        <v>114</v>
      </c>
      <c r="R184" s="680" t="str">
        <f>IF(U182=3,O184,"")</f>
        <v/>
      </c>
      <c r="S184" s="681"/>
      <c r="T184" s="682"/>
      <c r="U184" s="36"/>
      <c r="V184" s="156"/>
      <c r="W184" s="34"/>
      <c r="X184" s="34"/>
      <c r="Z184" s="85"/>
      <c r="AA184" s="85"/>
    </row>
    <row r="185" spans="2:29" ht="17.25" customHeight="1" x14ac:dyDescent="0.25">
      <c r="B185" s="49"/>
      <c r="C185" s="175"/>
      <c r="D185" s="176" t="s">
        <v>54</v>
      </c>
      <c r="E185" s="177"/>
      <c r="F185" s="176"/>
      <c r="G185" s="177"/>
      <c r="H185" s="178"/>
      <c r="I185" s="178"/>
      <c r="J185" s="178"/>
      <c r="K185" s="176"/>
      <c r="L185" s="178"/>
      <c r="M185" s="654" t="s">
        <v>74</v>
      </c>
      <c r="N185" s="662"/>
      <c r="O185" s="663">
        <v>155</v>
      </c>
      <c r="P185" s="664">
        <v>145.80000000000001</v>
      </c>
      <c r="Q185" s="664">
        <v>145.80000000000001</v>
      </c>
      <c r="R185" s="680" t="str">
        <f>IF(U182=4,O185,"")</f>
        <v/>
      </c>
      <c r="S185" s="681"/>
      <c r="T185" s="682"/>
      <c r="U185" s="36"/>
      <c r="V185" s="156"/>
      <c r="W185" s="34"/>
      <c r="X185" s="34"/>
      <c r="Z185" s="85"/>
      <c r="AA185" s="85"/>
    </row>
    <row r="186" spans="2:29" ht="17.25" customHeight="1" x14ac:dyDescent="0.25">
      <c r="B186" s="49"/>
      <c r="C186" s="175"/>
      <c r="D186" s="176" t="s">
        <v>55</v>
      </c>
      <c r="E186" s="177"/>
      <c r="F186" s="176"/>
      <c r="G186" s="177"/>
      <c r="H186" s="178"/>
      <c r="I186" s="178"/>
      <c r="J186" s="178"/>
      <c r="K186" s="176"/>
      <c r="L186" s="178"/>
      <c r="M186" s="812" t="s">
        <v>75</v>
      </c>
      <c r="N186" s="813"/>
      <c r="O186" s="705">
        <v>190</v>
      </c>
      <c r="P186" s="706">
        <v>178.3</v>
      </c>
      <c r="Q186" s="706">
        <v>178.3</v>
      </c>
      <c r="R186" s="700" t="str">
        <f>IF(U182=5,O186,"")</f>
        <v/>
      </c>
      <c r="S186" s="650"/>
      <c r="T186" s="701"/>
      <c r="U186" s="36"/>
      <c r="V186" s="156"/>
      <c r="W186" s="34"/>
      <c r="X186" s="34"/>
      <c r="Z186" s="85"/>
      <c r="AA186" s="85"/>
    </row>
    <row r="187" spans="2:29" s="408" customFormat="1" ht="6" customHeight="1" x14ac:dyDescent="0.25">
      <c r="B187" s="490"/>
      <c r="C187" s="421"/>
      <c r="D187" s="421"/>
      <c r="E187" s="421"/>
      <c r="F187" s="421"/>
      <c r="G187" s="421"/>
      <c r="H187" s="421"/>
      <c r="I187" s="421"/>
      <c r="J187" s="421"/>
      <c r="K187" s="421"/>
      <c r="L187" s="421"/>
      <c r="M187" s="421"/>
      <c r="N187" s="421"/>
      <c r="O187" s="421"/>
      <c r="P187" s="421"/>
      <c r="Q187" s="421"/>
      <c r="R187" s="421"/>
      <c r="S187" s="421"/>
      <c r="T187" s="421"/>
      <c r="U187" s="421"/>
      <c r="V187" s="490"/>
      <c r="W187" s="398"/>
      <c r="X187" s="398"/>
      <c r="Y187" s="422"/>
      <c r="AC187" s="398"/>
    </row>
    <row r="188" spans="2:29" ht="16.149999999999999" customHeight="1" x14ac:dyDescent="0.25">
      <c r="B188" s="49"/>
      <c r="C188" s="699" t="s">
        <v>167</v>
      </c>
      <c r="D188" s="699"/>
      <c r="E188" s="699"/>
      <c r="F188" s="699"/>
      <c r="G188" s="699"/>
      <c r="H188" s="699"/>
      <c r="I188" s="699"/>
      <c r="J188" s="699"/>
      <c r="K188" s="699"/>
      <c r="L188" s="222" t="s">
        <v>159</v>
      </c>
      <c r="M188" s="222" t="s">
        <v>158</v>
      </c>
      <c r="N188" s="67"/>
      <c r="O188" s="223"/>
      <c r="P188" s="96"/>
      <c r="Q188" s="96"/>
      <c r="R188" s="223"/>
      <c r="S188" s="223"/>
      <c r="T188" s="223"/>
      <c r="U188" s="36"/>
      <c r="V188" s="156"/>
      <c r="W188" s="34"/>
      <c r="X188" s="34"/>
    </row>
    <row r="189" spans="2:29" s="408" customFormat="1" ht="6" customHeight="1" x14ac:dyDescent="0.25">
      <c r="B189" s="409"/>
      <c r="C189" s="441"/>
      <c r="D189" s="441"/>
      <c r="E189" s="441"/>
      <c r="F189" s="441"/>
      <c r="G189" s="441"/>
      <c r="H189" s="441"/>
      <c r="I189" s="441"/>
      <c r="J189" s="441"/>
      <c r="K189" s="441"/>
      <c r="L189" s="170"/>
      <c r="M189" s="170"/>
      <c r="N189" s="413"/>
      <c r="O189" s="428"/>
      <c r="P189" s="429"/>
      <c r="Q189" s="429"/>
      <c r="R189" s="428"/>
      <c r="S189" s="428"/>
      <c r="T189" s="428"/>
      <c r="U189" s="421"/>
      <c r="V189" s="409"/>
      <c r="W189" s="398"/>
      <c r="X189" s="398"/>
      <c r="Y189" s="422"/>
      <c r="AC189" s="398"/>
    </row>
    <row r="190" spans="2:29" ht="18" customHeight="1" x14ac:dyDescent="0.25">
      <c r="B190" s="49"/>
      <c r="C190" s="174"/>
      <c r="D190" s="44" t="s">
        <v>41</v>
      </c>
      <c r="E190" s="43"/>
      <c r="F190" s="44"/>
      <c r="G190" s="43"/>
      <c r="H190" s="45"/>
      <c r="I190" s="45"/>
      <c r="J190" s="45"/>
      <c r="K190" s="44"/>
      <c r="L190" s="37"/>
      <c r="M190" s="654">
        <v>21307619</v>
      </c>
      <c r="N190" s="662"/>
      <c r="O190" s="663">
        <v>30</v>
      </c>
      <c r="P190" s="664">
        <v>25.8</v>
      </c>
      <c r="Q190" s="664">
        <v>25.8</v>
      </c>
      <c r="R190" s="663" t="str">
        <f>IF(U190=TRUE, IF(L190&gt;0, O190*L190, "QTY Needed"), "")</f>
        <v/>
      </c>
      <c r="S190" s="664"/>
      <c r="T190" s="664"/>
      <c r="U190" s="36" t="b">
        <v>0</v>
      </c>
      <c r="V190" s="156"/>
      <c r="W190" s="34"/>
      <c r="X190" s="34"/>
    </row>
    <row r="191" spans="2:29" ht="18" customHeight="1" x14ac:dyDescent="0.25">
      <c r="B191" s="49"/>
      <c r="C191" s="174"/>
      <c r="D191" s="44" t="s">
        <v>47</v>
      </c>
      <c r="E191" s="43"/>
      <c r="F191" s="44"/>
      <c r="G191" s="43"/>
      <c r="H191" s="45"/>
      <c r="I191" s="45"/>
      <c r="J191" s="45"/>
      <c r="K191" s="44"/>
      <c r="L191" s="37"/>
      <c r="M191" s="654" t="s">
        <v>49</v>
      </c>
      <c r="N191" s="662"/>
      <c r="O191" s="663">
        <v>40</v>
      </c>
      <c r="P191" s="664">
        <v>36.700000000000003</v>
      </c>
      <c r="Q191" s="664">
        <v>36.700000000000003</v>
      </c>
      <c r="R191" s="663" t="str">
        <f>IF(U191=TRUE, IF(L191&gt;0, O191*L191, "QTY Needed"), "")</f>
        <v/>
      </c>
      <c r="S191" s="664"/>
      <c r="T191" s="664"/>
      <c r="U191" s="36" t="b">
        <v>0</v>
      </c>
      <c r="V191" s="156"/>
      <c r="W191" s="34"/>
      <c r="X191" s="34"/>
    </row>
    <row r="192" spans="2:29" s="408" customFormat="1" ht="6" customHeight="1" x14ac:dyDescent="0.25">
      <c r="B192" s="409"/>
      <c r="C192" s="442"/>
      <c r="D192" s="443"/>
      <c r="E192" s="443"/>
      <c r="F192" s="443"/>
      <c r="G192" s="443"/>
      <c r="H192" s="443"/>
      <c r="I192" s="443"/>
      <c r="J192" s="443"/>
      <c r="K192" s="443"/>
      <c r="L192" s="438"/>
      <c r="M192" s="438"/>
      <c r="N192" s="438"/>
      <c r="O192" s="440"/>
      <c r="P192" s="440"/>
      <c r="Q192" s="440"/>
      <c r="R192" s="440"/>
      <c r="S192" s="440"/>
      <c r="T192" s="440"/>
      <c r="U192" s="421"/>
      <c r="V192" s="409"/>
      <c r="W192" s="398"/>
      <c r="X192" s="398"/>
      <c r="Y192" s="422"/>
      <c r="AC192" s="398"/>
    </row>
    <row r="193" spans="1:29" ht="16.149999999999999" customHeight="1" x14ac:dyDescent="0.25">
      <c r="B193" s="49"/>
      <c r="C193" s="699" t="s">
        <v>168</v>
      </c>
      <c r="D193" s="699"/>
      <c r="E193" s="699"/>
      <c r="F193" s="699"/>
      <c r="G193" s="699"/>
      <c r="H193" s="699"/>
      <c r="I193" s="699"/>
      <c r="J193" s="699"/>
      <c r="K193" s="699"/>
      <c r="L193" s="222" t="s">
        <v>159</v>
      </c>
      <c r="M193" s="222" t="s">
        <v>158</v>
      </c>
      <c r="N193" s="67"/>
      <c r="O193" s="335"/>
      <c r="P193" s="336"/>
      <c r="Q193" s="336"/>
      <c r="R193" s="335"/>
      <c r="S193" s="335"/>
      <c r="T193" s="335"/>
      <c r="U193" s="36"/>
      <c r="V193" s="156"/>
      <c r="W193" s="34"/>
      <c r="X193" s="34"/>
    </row>
    <row r="194" spans="1:29" s="408" customFormat="1" ht="6" customHeight="1" x14ac:dyDescent="0.25">
      <c r="B194" s="409"/>
      <c r="C194" s="441"/>
      <c r="D194" s="441"/>
      <c r="E194" s="441"/>
      <c r="F194" s="441"/>
      <c r="G194" s="441"/>
      <c r="H194" s="441"/>
      <c r="I194" s="441"/>
      <c r="J194" s="441"/>
      <c r="K194" s="441"/>
      <c r="L194" s="170"/>
      <c r="M194" s="170"/>
      <c r="N194" s="413"/>
      <c r="O194" s="417"/>
      <c r="P194" s="418"/>
      <c r="Q194" s="418"/>
      <c r="R194" s="417"/>
      <c r="S194" s="417"/>
      <c r="T194" s="417"/>
      <c r="U194" s="421"/>
      <c r="V194" s="409"/>
      <c r="W194" s="398"/>
      <c r="X194" s="398"/>
      <c r="Y194" s="422"/>
      <c r="AC194" s="398"/>
    </row>
    <row r="195" spans="1:29" ht="18" customHeight="1" x14ac:dyDescent="0.25">
      <c r="B195" s="49"/>
      <c r="C195" s="174"/>
      <c r="D195" s="44" t="s">
        <v>229</v>
      </c>
      <c r="E195" s="43"/>
      <c r="F195" s="44"/>
      <c r="G195" s="43"/>
      <c r="H195" s="45"/>
      <c r="I195" s="45"/>
      <c r="J195" s="45"/>
      <c r="K195" s="44"/>
      <c r="L195" s="37"/>
      <c r="M195" s="654">
        <v>21310669</v>
      </c>
      <c r="N195" s="662"/>
      <c r="O195" s="663">
        <v>25</v>
      </c>
      <c r="P195" s="664">
        <v>20.3</v>
      </c>
      <c r="Q195" s="664">
        <v>20.3</v>
      </c>
      <c r="R195" s="663" t="str">
        <f>IF(U195=TRUE, IF(L195&gt;0, O195*L195, "QTY Needed"), "")</f>
        <v/>
      </c>
      <c r="S195" s="664"/>
      <c r="T195" s="664"/>
      <c r="U195" s="36" t="b">
        <v>0</v>
      </c>
      <c r="V195" s="156"/>
      <c r="W195" s="34"/>
      <c r="X195" s="34"/>
    </row>
    <row r="196" spans="1:29" ht="18" customHeight="1" x14ac:dyDescent="0.25">
      <c r="B196" s="49"/>
      <c r="C196" s="174"/>
      <c r="D196" s="44" t="s">
        <v>50</v>
      </c>
      <c r="E196" s="43"/>
      <c r="F196" s="44"/>
      <c r="G196" s="43"/>
      <c r="H196" s="45"/>
      <c r="I196" s="45"/>
      <c r="J196" s="45"/>
      <c r="K196" s="44"/>
      <c r="L196" s="37"/>
      <c r="M196" s="654" t="s">
        <v>76</v>
      </c>
      <c r="N196" s="662"/>
      <c r="O196" s="663">
        <v>40</v>
      </c>
      <c r="P196" s="664">
        <v>34.300000000000004</v>
      </c>
      <c r="Q196" s="664">
        <v>34.300000000000004</v>
      </c>
      <c r="R196" s="663" t="str">
        <f>IF(U196=TRUE, IF(L196&gt;0, O196*L196, "QTY Needed"), "")</f>
        <v/>
      </c>
      <c r="S196" s="664"/>
      <c r="T196" s="664"/>
      <c r="U196" s="36" t="b">
        <v>0</v>
      </c>
      <c r="V196" s="156"/>
      <c r="W196" s="34"/>
      <c r="X196" s="34"/>
    </row>
    <row r="197" spans="1:29" s="408" customFormat="1" ht="6" customHeight="1" x14ac:dyDescent="0.25">
      <c r="B197" s="409"/>
      <c r="C197" s="431"/>
      <c r="D197" s="431"/>
      <c r="E197" s="432"/>
      <c r="F197" s="431"/>
      <c r="G197" s="432"/>
      <c r="H197" s="413"/>
      <c r="I197" s="413"/>
      <c r="J197" s="413"/>
      <c r="K197" s="431"/>
      <c r="L197" s="425"/>
      <c r="M197" s="426"/>
      <c r="N197" s="426"/>
      <c r="O197" s="417"/>
      <c r="P197" s="418"/>
      <c r="Q197" s="418"/>
      <c r="R197" s="417"/>
      <c r="S197" s="418"/>
      <c r="T197" s="418"/>
      <c r="U197" s="421"/>
      <c r="V197" s="409"/>
      <c r="W197" s="398"/>
      <c r="X197" s="398"/>
      <c r="Y197" s="422"/>
      <c r="AC197" s="398"/>
    </row>
    <row r="198" spans="1:29" s="408" customFormat="1" ht="6" customHeight="1" x14ac:dyDescent="0.25">
      <c r="A198" s="556"/>
      <c r="B198" s="557"/>
      <c r="C198" s="558"/>
      <c r="D198" s="558"/>
      <c r="E198" s="559"/>
      <c r="F198" s="558"/>
      <c r="G198" s="559"/>
      <c r="H198" s="559"/>
      <c r="I198" s="559"/>
      <c r="J198" s="559"/>
      <c r="K198" s="558"/>
      <c r="L198" s="560"/>
      <c r="M198" s="561"/>
      <c r="N198" s="561"/>
      <c r="O198" s="562"/>
      <c r="P198" s="563"/>
      <c r="Q198" s="563"/>
      <c r="R198" s="562"/>
      <c r="S198" s="563"/>
      <c r="T198" s="563"/>
      <c r="U198" s="564"/>
      <c r="V198" s="409"/>
      <c r="W198" s="398"/>
      <c r="X198" s="398"/>
      <c r="Y198" s="422"/>
      <c r="AC198" s="398"/>
    </row>
    <row r="199" spans="1:29" ht="16.149999999999999" customHeight="1" x14ac:dyDescent="0.2">
      <c r="B199" s="49"/>
      <c r="C199" s="703" t="s">
        <v>169</v>
      </c>
      <c r="D199" s="703"/>
      <c r="E199" s="703"/>
      <c r="F199" s="703"/>
      <c r="G199" s="703"/>
      <c r="H199" s="703"/>
      <c r="I199" s="703"/>
      <c r="J199" s="703"/>
      <c r="K199" s="703"/>
      <c r="L199" s="222"/>
      <c r="M199" s="222" t="s">
        <v>158</v>
      </c>
      <c r="N199" s="67"/>
      <c r="O199" s="335"/>
      <c r="P199" s="336"/>
      <c r="Q199" s="336"/>
      <c r="R199" s="335"/>
      <c r="S199" s="335"/>
      <c r="T199" s="335"/>
      <c r="U199" s="36"/>
      <c r="V199" s="156"/>
      <c r="W199" s="34"/>
      <c r="X199" s="34"/>
    </row>
    <row r="200" spans="1:29" s="408" customFormat="1" ht="6" customHeight="1" x14ac:dyDescent="0.2">
      <c r="B200" s="409"/>
      <c r="C200" s="444"/>
      <c r="D200" s="444"/>
      <c r="E200" s="444"/>
      <c r="F200" s="444"/>
      <c r="G200" s="444"/>
      <c r="H200" s="423"/>
      <c r="I200" s="423"/>
      <c r="J200" s="423"/>
      <c r="K200" s="444"/>
      <c r="L200" s="170"/>
      <c r="M200" s="170"/>
      <c r="N200" s="413"/>
      <c r="O200" s="417"/>
      <c r="P200" s="418"/>
      <c r="Q200" s="418"/>
      <c r="R200" s="417"/>
      <c r="S200" s="417"/>
      <c r="T200" s="417"/>
      <c r="U200" s="421"/>
      <c r="V200" s="409"/>
      <c r="W200" s="398"/>
      <c r="X200" s="398"/>
      <c r="Y200" s="422"/>
      <c r="AC200" s="398"/>
    </row>
    <row r="201" spans="1:29" ht="18" customHeight="1" x14ac:dyDescent="0.25">
      <c r="B201" s="49"/>
      <c r="C201" s="174"/>
      <c r="D201" s="44" t="s">
        <v>77</v>
      </c>
      <c r="E201" s="43"/>
      <c r="F201" s="44"/>
      <c r="G201" s="43"/>
      <c r="H201" s="45"/>
      <c r="I201" s="45"/>
      <c r="J201" s="45"/>
      <c r="K201" s="44"/>
      <c r="L201" s="45"/>
      <c r="M201" s="654">
        <v>21309457</v>
      </c>
      <c r="N201" s="662"/>
      <c r="O201" s="663">
        <v>480</v>
      </c>
      <c r="P201" s="664">
        <v>454.40000000000003</v>
      </c>
      <c r="Q201" s="664">
        <v>454.40000000000003</v>
      </c>
      <c r="R201" s="680" t="str">
        <f>IF(U201=4,O201,"")</f>
        <v/>
      </c>
      <c r="S201" s="681"/>
      <c r="T201" s="682"/>
      <c r="U201" s="36">
        <v>0</v>
      </c>
      <c r="V201" s="156"/>
      <c r="W201" s="34"/>
      <c r="X201" s="34"/>
    </row>
    <row r="202" spans="1:29" ht="18" customHeight="1" x14ac:dyDescent="0.25">
      <c r="B202" s="49"/>
      <c r="C202" s="174"/>
      <c r="D202" s="44" t="s">
        <v>78</v>
      </c>
      <c r="E202" s="43"/>
      <c r="F202" s="44"/>
      <c r="G202" s="43"/>
      <c r="H202" s="45"/>
      <c r="I202" s="45"/>
      <c r="J202" s="45"/>
      <c r="K202" s="44"/>
      <c r="L202" s="45"/>
      <c r="M202" s="654">
        <v>21307356</v>
      </c>
      <c r="N202" s="662"/>
      <c r="O202" s="663">
        <v>560</v>
      </c>
      <c r="P202" s="664">
        <v>534</v>
      </c>
      <c r="Q202" s="664">
        <v>534</v>
      </c>
      <c r="R202" s="680" t="str">
        <f>IF(U201=3,O202,"")</f>
        <v/>
      </c>
      <c r="S202" s="681"/>
      <c r="T202" s="682"/>
      <c r="U202" s="36"/>
      <c r="V202" s="156"/>
      <c r="W202" s="34"/>
      <c r="X202" s="34"/>
    </row>
    <row r="203" spans="1:29" ht="18" customHeight="1" x14ac:dyDescent="0.25">
      <c r="B203" s="49"/>
      <c r="C203" s="174"/>
      <c r="D203" s="44" t="s">
        <v>79</v>
      </c>
      <c r="E203" s="43"/>
      <c r="F203" s="44"/>
      <c r="G203" s="43"/>
      <c r="H203" s="45"/>
      <c r="I203" s="45"/>
      <c r="J203" s="45"/>
      <c r="K203" s="44"/>
      <c r="L203" s="45"/>
      <c r="M203" s="654">
        <v>21309458</v>
      </c>
      <c r="N203" s="662"/>
      <c r="O203" s="663">
        <v>685</v>
      </c>
      <c r="P203" s="664">
        <v>653.5</v>
      </c>
      <c r="Q203" s="664">
        <v>653.5</v>
      </c>
      <c r="R203" s="680" t="str">
        <f>IF(U201=1,O203,"")</f>
        <v/>
      </c>
      <c r="S203" s="681"/>
      <c r="T203" s="682"/>
      <c r="U203" s="36"/>
      <c r="V203" s="156"/>
      <c r="W203" s="34"/>
      <c r="X203" s="34"/>
    </row>
    <row r="204" spans="1:29" ht="18" customHeight="1" x14ac:dyDescent="0.25">
      <c r="B204" s="49"/>
      <c r="C204" s="174"/>
      <c r="D204" s="44" t="s">
        <v>80</v>
      </c>
      <c r="E204" s="43"/>
      <c r="F204" s="44"/>
      <c r="G204" s="43"/>
      <c r="H204" s="45"/>
      <c r="I204" s="45"/>
      <c r="J204" s="45"/>
      <c r="K204" s="44"/>
      <c r="L204" s="45"/>
      <c r="M204" s="654">
        <v>21309459</v>
      </c>
      <c r="N204" s="662"/>
      <c r="O204" s="663">
        <v>755</v>
      </c>
      <c r="P204" s="664">
        <v>716.80000000000007</v>
      </c>
      <c r="Q204" s="664">
        <v>716.80000000000007</v>
      </c>
      <c r="R204" s="680" t="str">
        <f>IF(U201=2,O204,"")</f>
        <v/>
      </c>
      <c r="S204" s="681"/>
      <c r="T204" s="682"/>
      <c r="U204" s="36"/>
      <c r="V204" s="156"/>
      <c r="W204" s="34"/>
      <c r="X204" s="34"/>
    </row>
    <row r="205" spans="1:29" ht="18" customHeight="1" x14ac:dyDescent="0.25">
      <c r="B205" s="49"/>
      <c r="C205" s="174"/>
      <c r="D205" s="44" t="s">
        <v>81</v>
      </c>
      <c r="E205" s="43"/>
      <c r="F205" s="44"/>
      <c r="G205" s="43"/>
      <c r="H205" s="45"/>
      <c r="I205" s="45"/>
      <c r="J205" s="45"/>
      <c r="K205" s="44"/>
      <c r="L205" s="45"/>
      <c r="M205" s="654">
        <v>21309460</v>
      </c>
      <c r="N205" s="662"/>
      <c r="O205" s="663">
        <v>845</v>
      </c>
      <c r="P205" s="664">
        <v>801.90000000000009</v>
      </c>
      <c r="Q205" s="664">
        <v>801.90000000000009</v>
      </c>
      <c r="R205" s="680" t="str">
        <f>IF(U201=5,O205,"")</f>
        <v/>
      </c>
      <c r="S205" s="681"/>
      <c r="T205" s="682"/>
      <c r="U205" s="36"/>
      <c r="V205" s="156"/>
      <c r="W205" s="34"/>
      <c r="X205" s="34"/>
    </row>
    <row r="206" spans="1:29" s="408" customFormat="1" ht="6" customHeight="1" x14ac:dyDescent="0.25">
      <c r="B206" s="409"/>
      <c r="C206" s="387"/>
      <c r="D206" s="387"/>
      <c r="E206" s="413"/>
      <c r="F206" s="387"/>
      <c r="G206" s="413"/>
      <c r="H206" s="413"/>
      <c r="I206" s="413"/>
      <c r="J206" s="413"/>
      <c r="K206" s="387"/>
      <c r="L206" s="413"/>
      <c r="M206" s="426"/>
      <c r="N206" s="426"/>
      <c r="O206" s="417"/>
      <c r="P206" s="418"/>
      <c r="Q206" s="418"/>
      <c r="R206" s="417"/>
      <c r="S206" s="417"/>
      <c r="T206" s="417"/>
      <c r="U206" s="421"/>
      <c r="V206" s="409"/>
      <c r="W206" s="398"/>
      <c r="X206" s="398"/>
      <c r="Y206" s="422"/>
      <c r="AC206" s="398"/>
    </row>
    <row r="207" spans="1:29" ht="16.149999999999999" customHeight="1" x14ac:dyDescent="0.2">
      <c r="B207" s="130"/>
      <c r="C207" s="704" t="s">
        <v>171</v>
      </c>
      <c r="D207" s="704"/>
      <c r="E207" s="704"/>
      <c r="F207" s="704"/>
      <c r="G207" s="704"/>
      <c r="H207" s="704"/>
      <c r="I207" s="704"/>
      <c r="J207" s="704"/>
      <c r="K207" s="704"/>
      <c r="L207" s="222"/>
      <c r="M207" s="222" t="s">
        <v>158</v>
      </c>
      <c r="N207" s="67"/>
      <c r="O207" s="223"/>
      <c r="P207" s="96"/>
      <c r="Q207" s="96"/>
      <c r="R207" s="223"/>
      <c r="S207" s="223"/>
      <c r="T207" s="223"/>
      <c r="U207" s="36"/>
      <c r="V207" s="156"/>
      <c r="W207" s="34"/>
      <c r="X207" s="34"/>
    </row>
    <row r="208" spans="1:29" s="408" customFormat="1" ht="6" customHeight="1" x14ac:dyDescent="0.2">
      <c r="B208" s="409"/>
      <c r="C208" s="423"/>
      <c r="D208" s="423"/>
      <c r="E208" s="423"/>
      <c r="F208" s="423"/>
      <c r="G208" s="423"/>
      <c r="H208" s="423"/>
      <c r="I208" s="423"/>
      <c r="J208" s="423"/>
      <c r="K208" s="423"/>
      <c r="L208" s="170"/>
      <c r="M208" s="170"/>
      <c r="N208" s="413"/>
      <c r="O208" s="428"/>
      <c r="P208" s="429"/>
      <c r="Q208" s="429"/>
      <c r="R208" s="428"/>
      <c r="S208" s="428"/>
      <c r="T208" s="428"/>
      <c r="U208" s="421"/>
      <c r="V208" s="409"/>
      <c r="W208" s="398"/>
      <c r="X208" s="398"/>
      <c r="Y208" s="422"/>
      <c r="AC208" s="398"/>
    </row>
    <row r="209" spans="2:33" ht="18" customHeight="1" x14ac:dyDescent="0.25">
      <c r="B209" s="49"/>
      <c r="C209" s="174"/>
      <c r="D209" s="44" t="s">
        <v>57</v>
      </c>
      <c r="E209" s="43"/>
      <c r="F209" s="44"/>
      <c r="G209" s="43"/>
      <c r="H209" s="45"/>
      <c r="I209" s="45"/>
      <c r="J209" s="45"/>
      <c r="K209" s="44"/>
      <c r="L209" s="45"/>
      <c r="M209" s="654">
        <v>21309867</v>
      </c>
      <c r="N209" s="662"/>
      <c r="O209" s="663">
        <v>35</v>
      </c>
      <c r="P209" s="664">
        <v>30.700000000000003</v>
      </c>
      <c r="Q209" s="664">
        <v>30.700000000000003</v>
      </c>
      <c r="R209" s="680" t="str">
        <f>IF(U209=1,O209,"")</f>
        <v/>
      </c>
      <c r="S209" s="681"/>
      <c r="T209" s="682"/>
      <c r="U209" s="36">
        <v>0</v>
      </c>
      <c r="V209" s="156"/>
      <c r="W209" s="34"/>
      <c r="X209" s="34"/>
    </row>
    <row r="210" spans="2:33" ht="18" customHeight="1" x14ac:dyDescent="0.25">
      <c r="B210" s="49"/>
      <c r="C210" s="174"/>
      <c r="D210" s="44" t="s">
        <v>59</v>
      </c>
      <c r="E210" s="43"/>
      <c r="F210" s="44"/>
      <c r="G210" s="43"/>
      <c r="H210" s="45"/>
      <c r="I210" s="45"/>
      <c r="J210" s="45"/>
      <c r="K210" s="44"/>
      <c r="L210" s="45"/>
      <c r="M210" s="654" t="s">
        <v>82</v>
      </c>
      <c r="N210" s="662"/>
      <c r="O210" s="663">
        <v>40</v>
      </c>
      <c r="P210" s="664">
        <v>38.400000000000006</v>
      </c>
      <c r="Q210" s="664">
        <v>38.400000000000006</v>
      </c>
      <c r="R210" s="680" t="str">
        <f>IF(U209=2,O210,"")</f>
        <v/>
      </c>
      <c r="S210" s="681"/>
      <c r="T210" s="682"/>
      <c r="U210" s="36"/>
      <c r="V210" s="156"/>
      <c r="W210" s="34"/>
      <c r="X210" s="34"/>
    </row>
    <row r="211" spans="2:33" ht="18" customHeight="1" x14ac:dyDescent="0.25">
      <c r="B211" s="49"/>
      <c r="C211" s="174"/>
      <c r="D211" s="44" t="s">
        <v>58</v>
      </c>
      <c r="E211" s="43"/>
      <c r="F211" s="44"/>
      <c r="G211" s="43"/>
      <c r="H211" s="45"/>
      <c r="I211" s="45"/>
      <c r="J211" s="182"/>
      <c r="K211" s="44"/>
      <c r="L211" s="182"/>
      <c r="M211" s="654" t="s">
        <v>83</v>
      </c>
      <c r="N211" s="679"/>
      <c r="O211" s="663">
        <v>50</v>
      </c>
      <c r="P211" s="816">
        <v>46.1</v>
      </c>
      <c r="Q211" s="816">
        <v>46.1</v>
      </c>
      <c r="R211" s="680" t="str">
        <f>IF(U209=3,O211,"")</f>
        <v/>
      </c>
      <c r="S211" s="925"/>
      <c r="T211" s="926"/>
      <c r="U211" s="36"/>
      <c r="V211" s="156"/>
      <c r="W211" s="34"/>
      <c r="X211" s="34"/>
    </row>
    <row r="212" spans="2:33" s="408" customFormat="1" ht="6" customHeight="1" x14ac:dyDescent="0.25">
      <c r="B212" s="409"/>
      <c r="C212" s="387"/>
      <c r="D212" s="387"/>
      <c r="E212" s="413"/>
      <c r="F212" s="387"/>
      <c r="G212" s="413"/>
      <c r="H212" s="413"/>
      <c r="I212" s="413"/>
      <c r="J212" s="388"/>
      <c r="K212" s="387"/>
      <c r="L212" s="388"/>
      <c r="M212" s="426"/>
      <c r="N212" s="445"/>
      <c r="O212" s="417"/>
      <c r="P212" s="446"/>
      <c r="Q212" s="446"/>
      <c r="R212" s="417"/>
      <c r="S212" s="447"/>
      <c r="T212" s="447"/>
      <c r="U212" s="421"/>
      <c r="V212" s="409"/>
      <c r="W212" s="398"/>
      <c r="X212" s="398"/>
      <c r="Y212" s="422"/>
      <c r="AC212" s="398"/>
    </row>
    <row r="213" spans="2:33" s="159" customFormat="1" ht="16.149999999999999" customHeight="1" x14ac:dyDescent="0.2">
      <c r="B213" s="130"/>
      <c r="C213" s="704" t="s">
        <v>200</v>
      </c>
      <c r="D213" s="704"/>
      <c r="E213" s="704"/>
      <c r="F213" s="704"/>
      <c r="G213" s="704"/>
      <c r="H213" s="704"/>
      <c r="I213" s="704"/>
      <c r="J213" s="704"/>
      <c r="K213" s="704"/>
      <c r="L213" s="222"/>
      <c r="M213" s="222" t="s">
        <v>158</v>
      </c>
      <c r="N213" s="67"/>
      <c r="O213" s="335"/>
      <c r="P213" s="336"/>
      <c r="Q213" s="336"/>
      <c r="R213" s="335"/>
      <c r="S213" s="335"/>
      <c r="T213" s="335"/>
      <c r="U213" s="36"/>
      <c r="V213" s="156"/>
      <c r="W213" s="154"/>
      <c r="X213" s="154"/>
      <c r="Y213" s="157"/>
      <c r="AB213" s="160"/>
      <c r="AC213" s="188"/>
      <c r="AD213" s="187"/>
      <c r="AE213" s="187"/>
      <c r="AF213" s="187"/>
      <c r="AG213" s="187"/>
    </row>
    <row r="214" spans="2:33" s="408" customFormat="1" ht="6" customHeight="1" x14ac:dyDescent="0.2">
      <c r="B214" s="409"/>
      <c r="C214" s="423"/>
      <c r="D214" s="423"/>
      <c r="E214" s="423"/>
      <c r="F214" s="423"/>
      <c r="G214" s="423"/>
      <c r="H214" s="423"/>
      <c r="I214" s="423"/>
      <c r="J214" s="423"/>
      <c r="K214" s="423"/>
      <c r="L214" s="170"/>
      <c r="M214" s="170"/>
      <c r="N214" s="413"/>
      <c r="O214" s="417"/>
      <c r="P214" s="418"/>
      <c r="Q214" s="418"/>
      <c r="R214" s="417"/>
      <c r="S214" s="417"/>
      <c r="T214" s="417"/>
      <c r="U214" s="421"/>
      <c r="V214" s="409"/>
      <c r="W214" s="398"/>
      <c r="X214" s="398"/>
      <c r="Y214" s="422"/>
      <c r="AC214" s="398"/>
    </row>
    <row r="215" spans="2:33" s="159" customFormat="1" ht="18" customHeight="1" x14ac:dyDescent="0.25">
      <c r="B215" s="156"/>
      <c r="C215" s="174" t="s">
        <v>201</v>
      </c>
      <c r="D215" s="44"/>
      <c r="E215" s="43"/>
      <c r="F215" s="44"/>
      <c r="G215" s="43"/>
      <c r="H215" s="45"/>
      <c r="I215" s="45"/>
      <c r="J215" s="45"/>
      <c r="K215" s="44"/>
      <c r="L215" s="45"/>
      <c r="M215" s="654">
        <v>21001398</v>
      </c>
      <c r="N215" s="662"/>
      <c r="O215" s="663">
        <v>35</v>
      </c>
      <c r="P215" s="664"/>
      <c r="Q215" s="664"/>
      <c r="R215" s="680">
        <f>IF(U215=3,O215,"")</f>
        <v>35</v>
      </c>
      <c r="S215" s="681"/>
      <c r="T215" s="682"/>
      <c r="U215" s="36">
        <v>3</v>
      </c>
      <c r="V215" s="156">
        <v>3</v>
      </c>
      <c r="W215" s="154"/>
      <c r="X215" s="154"/>
      <c r="Y215" s="157"/>
      <c r="AB215" s="160"/>
      <c r="AC215" s="188"/>
      <c r="AD215" s="187"/>
      <c r="AE215" s="187"/>
      <c r="AF215" s="187"/>
      <c r="AG215" s="187"/>
    </row>
    <row r="216" spans="2:33" s="408" customFormat="1" ht="6" customHeight="1" x14ac:dyDescent="0.25">
      <c r="B216" s="409"/>
      <c r="C216" s="431"/>
      <c r="D216" s="431"/>
      <c r="E216" s="432"/>
      <c r="F216" s="431"/>
      <c r="G216" s="432"/>
      <c r="H216" s="413"/>
      <c r="I216" s="413"/>
      <c r="J216" s="413"/>
      <c r="K216" s="431"/>
      <c r="L216" s="413"/>
      <c r="M216" s="426"/>
      <c r="N216" s="426"/>
      <c r="O216" s="417"/>
      <c r="P216" s="418"/>
      <c r="Q216" s="418"/>
      <c r="R216" s="417"/>
      <c r="S216" s="417"/>
      <c r="T216" s="417"/>
      <c r="U216" s="421"/>
      <c r="V216" s="409"/>
      <c r="W216" s="398"/>
      <c r="X216" s="398"/>
      <c r="Y216" s="422"/>
      <c r="AC216" s="398"/>
    </row>
    <row r="217" spans="2:33" ht="16.149999999999999" customHeight="1" x14ac:dyDescent="0.25">
      <c r="B217" s="49"/>
      <c r="C217" s="702" t="s">
        <v>172</v>
      </c>
      <c r="D217" s="703"/>
      <c r="E217" s="703"/>
      <c r="F217" s="703"/>
      <c r="G217" s="703"/>
      <c r="H217" s="703"/>
      <c r="I217" s="703"/>
      <c r="J217" s="703"/>
      <c r="K217" s="703"/>
      <c r="L217" s="265"/>
      <c r="M217" s="222" t="s">
        <v>158</v>
      </c>
      <c r="N217" s="265"/>
      <c r="O217" s="337"/>
      <c r="P217" s="337"/>
      <c r="Q217" s="337"/>
      <c r="R217" s="337"/>
      <c r="S217" s="337"/>
      <c r="T217" s="337"/>
      <c r="U217" s="36"/>
      <c r="V217" s="156"/>
      <c r="W217" s="34"/>
      <c r="X217" s="34"/>
    </row>
    <row r="218" spans="2:33" s="408" customFormat="1" ht="6" customHeight="1" x14ac:dyDescent="0.25">
      <c r="B218" s="409"/>
      <c r="C218" s="448"/>
      <c r="D218" s="444"/>
      <c r="E218" s="444"/>
      <c r="F218" s="444"/>
      <c r="G218" s="444"/>
      <c r="H218" s="423"/>
      <c r="I218" s="423"/>
      <c r="J218" s="423"/>
      <c r="K218" s="444"/>
      <c r="L218" s="438"/>
      <c r="M218" s="170"/>
      <c r="N218" s="438"/>
      <c r="O218" s="440"/>
      <c r="P218" s="440"/>
      <c r="Q218" s="440"/>
      <c r="R218" s="440"/>
      <c r="S218" s="440"/>
      <c r="T218" s="440"/>
      <c r="U218" s="421"/>
      <c r="V218" s="409"/>
      <c r="W218" s="398"/>
      <c r="X218" s="398"/>
      <c r="Y218" s="422"/>
      <c r="AC218" s="398"/>
    </row>
    <row r="219" spans="2:33" ht="18" customHeight="1" x14ac:dyDescent="0.25">
      <c r="B219" s="49"/>
      <c r="C219" s="39"/>
      <c r="D219" s="44" t="s">
        <v>60</v>
      </c>
      <c r="E219" s="43"/>
      <c r="F219" s="44"/>
      <c r="G219" s="43"/>
      <c r="H219" s="45"/>
      <c r="I219" s="45"/>
      <c r="J219" s="45"/>
      <c r="K219" s="44"/>
      <c r="L219" s="45"/>
      <c r="M219" s="654">
        <v>21309865</v>
      </c>
      <c r="N219" s="662"/>
      <c r="O219" s="663">
        <v>20</v>
      </c>
      <c r="P219" s="664">
        <v>15.200000000000001</v>
      </c>
      <c r="Q219" s="664">
        <v>15.200000000000001</v>
      </c>
      <c r="R219" s="693" t="str">
        <f>IF($U$219=1,O219,"")</f>
        <v/>
      </c>
      <c r="S219" s="694"/>
      <c r="T219" s="710"/>
      <c r="U219" s="36">
        <v>0</v>
      </c>
      <c r="V219" s="156"/>
      <c r="W219" s="34"/>
      <c r="X219" s="34"/>
    </row>
    <row r="220" spans="2:33" ht="18" customHeight="1" x14ac:dyDescent="0.25">
      <c r="B220" s="49"/>
      <c r="C220" s="39"/>
      <c r="D220" s="46" t="s">
        <v>62</v>
      </c>
      <c r="E220" s="11"/>
      <c r="F220" s="46"/>
      <c r="G220" s="11"/>
      <c r="H220" s="20"/>
      <c r="I220" s="20"/>
      <c r="J220" s="20"/>
      <c r="K220" s="46"/>
      <c r="L220" s="153"/>
      <c r="M220" s="677" t="s">
        <v>84</v>
      </c>
      <c r="N220" s="729"/>
      <c r="O220" s="663">
        <v>25</v>
      </c>
      <c r="P220" s="664">
        <v>22.400000000000002</v>
      </c>
      <c r="Q220" s="664">
        <v>22.400000000000002</v>
      </c>
      <c r="R220" s="693" t="str">
        <f>IF($U$219=2,O220,"")</f>
        <v/>
      </c>
      <c r="S220" s="694"/>
      <c r="T220" s="710"/>
      <c r="U220" s="36"/>
      <c r="V220" s="156"/>
      <c r="W220" s="34"/>
      <c r="X220" s="34"/>
    </row>
    <row r="221" spans="2:33" ht="18" customHeight="1" x14ac:dyDescent="0.25">
      <c r="B221" s="49"/>
      <c r="C221" s="39"/>
      <c r="D221" s="46" t="s">
        <v>61</v>
      </c>
      <c r="E221" s="11"/>
      <c r="F221" s="46"/>
      <c r="G221" s="11"/>
      <c r="H221" s="20"/>
      <c r="I221" s="20"/>
      <c r="J221" s="20"/>
      <c r="K221" s="46"/>
      <c r="L221" s="153"/>
      <c r="M221" s="677" t="s">
        <v>85</v>
      </c>
      <c r="N221" s="729"/>
      <c r="O221" s="663">
        <v>35</v>
      </c>
      <c r="P221" s="664">
        <v>30.700000000000003</v>
      </c>
      <c r="Q221" s="664">
        <v>30.700000000000003</v>
      </c>
      <c r="R221" s="693" t="str">
        <f>IF($U$219=3,O221,"")</f>
        <v/>
      </c>
      <c r="S221" s="694"/>
      <c r="T221" s="710"/>
      <c r="U221" s="36"/>
      <c r="V221" s="156"/>
      <c r="W221" s="34"/>
      <c r="X221" s="34"/>
    </row>
    <row r="222" spans="2:33" ht="8.25" customHeight="1" x14ac:dyDescent="0.25">
      <c r="B222" s="13"/>
      <c r="C222" s="59"/>
      <c r="D222" s="59"/>
      <c r="E222" s="9"/>
      <c r="F222" s="59"/>
      <c r="G222" s="9"/>
      <c r="H222" s="9"/>
      <c r="I222" s="9"/>
      <c r="J222" s="9"/>
      <c r="K222" s="59"/>
      <c r="L222" s="9"/>
      <c r="M222" s="9"/>
      <c r="N222" s="9"/>
      <c r="O222" s="89"/>
      <c r="P222" s="98"/>
      <c r="Q222" s="98"/>
      <c r="R222" s="89"/>
      <c r="S222" s="89"/>
      <c r="T222" s="89"/>
      <c r="U222" s="270"/>
      <c r="V222" s="156"/>
      <c r="W222" s="34"/>
      <c r="X222" s="34"/>
    </row>
    <row r="223" spans="2:33" ht="6.75" customHeight="1" x14ac:dyDescent="0.25">
      <c r="C223" s="6"/>
      <c r="D223" s="6"/>
      <c r="E223" s="28"/>
      <c r="F223" s="6"/>
      <c r="G223" s="6"/>
      <c r="H223" s="6"/>
      <c r="I223" s="6"/>
      <c r="J223" s="6"/>
      <c r="K223" s="6"/>
      <c r="L223" s="6"/>
      <c r="M223" s="6"/>
      <c r="N223" s="6"/>
      <c r="O223" s="99"/>
      <c r="P223" s="99"/>
      <c r="Q223" s="99"/>
      <c r="R223" s="99"/>
      <c r="S223" s="99"/>
      <c r="T223" s="99"/>
      <c r="U223" s="36"/>
      <c r="V223" s="158"/>
      <c r="W223" s="34"/>
      <c r="X223" s="34"/>
    </row>
    <row r="224" spans="2:33" s="277" customFormat="1" ht="8.25" customHeight="1" x14ac:dyDescent="0.25">
      <c r="B224" s="282"/>
      <c r="C224" s="284"/>
      <c r="D224" s="284"/>
      <c r="E224" s="284"/>
      <c r="F224" s="284"/>
      <c r="G224" s="284"/>
      <c r="H224" s="284"/>
      <c r="I224" s="284"/>
      <c r="J224" s="284"/>
      <c r="K224" s="284"/>
      <c r="L224" s="284"/>
      <c r="M224" s="284"/>
      <c r="N224" s="284"/>
      <c r="O224" s="399"/>
      <c r="P224" s="399"/>
      <c r="Q224" s="399"/>
      <c r="R224" s="399"/>
      <c r="S224" s="399"/>
      <c r="T224" s="399"/>
      <c r="U224" s="368"/>
      <c r="V224" s="278"/>
      <c r="X224" s="154"/>
      <c r="Y224" s="322"/>
      <c r="Z224" s="325"/>
      <c r="AA224" s="325"/>
      <c r="AB224" s="398"/>
      <c r="AC224" s="281"/>
      <c r="AD224" s="281"/>
      <c r="AE224" s="281"/>
      <c r="AF224" s="281"/>
    </row>
    <row r="225" spans="2:33" s="277" customFormat="1" ht="16.350000000000001" customHeight="1" x14ac:dyDescent="0.25">
      <c r="B225" s="278"/>
      <c r="C225" s="292" t="s">
        <v>15</v>
      </c>
      <c r="D225" s="293"/>
      <c r="E225" s="293"/>
      <c r="F225" s="293"/>
      <c r="G225" s="293"/>
      <c r="H225" s="293"/>
      <c r="I225" s="400" t="s">
        <v>39</v>
      </c>
      <c r="J225" s="293"/>
      <c r="K225" s="293"/>
      <c r="L225" s="293"/>
      <c r="M225" s="293"/>
      <c r="N225" s="293"/>
      <c r="O225" s="401"/>
      <c r="P225" s="401"/>
      <c r="Q225" s="401"/>
      <c r="R225" s="401"/>
      <c r="S225" s="401"/>
      <c r="T225" s="401"/>
      <c r="U225" s="302"/>
      <c r="X225" s="154"/>
      <c r="Y225" s="322"/>
      <c r="Z225" s="325"/>
      <c r="AA225" s="325"/>
      <c r="AB225" s="398"/>
      <c r="AC225" s="281"/>
      <c r="AD225" s="281"/>
      <c r="AE225" s="281"/>
      <c r="AF225" s="281"/>
    </row>
    <row r="226" spans="2:33" s="277" customFormat="1" ht="8.25" customHeight="1" x14ac:dyDescent="0.25">
      <c r="B226" s="278"/>
      <c r="C226" s="297"/>
      <c r="O226" s="402"/>
      <c r="P226" s="402"/>
      <c r="Q226" s="402"/>
      <c r="R226" s="402"/>
      <c r="S226" s="402"/>
      <c r="T226" s="402"/>
      <c r="U226" s="302"/>
      <c r="X226" s="154"/>
      <c r="Y226" s="322"/>
      <c r="Z226" s="325"/>
      <c r="AA226" s="325"/>
      <c r="AB226" s="398"/>
      <c r="AC226" s="281"/>
      <c r="AD226" s="281"/>
      <c r="AE226" s="281"/>
      <c r="AF226" s="281"/>
    </row>
    <row r="227" spans="2:33" s="277" customFormat="1" ht="18" customHeight="1" x14ac:dyDescent="0.25">
      <c r="B227" s="278"/>
      <c r="C227" s="403" t="s">
        <v>14</v>
      </c>
      <c r="D227" s="313"/>
      <c r="E227" s="314"/>
      <c r="F227" s="313"/>
      <c r="G227" s="313" t="s">
        <v>12</v>
      </c>
      <c r="H227" s="314"/>
      <c r="I227" s="314"/>
      <c r="J227" s="313"/>
      <c r="K227" s="313" t="s">
        <v>13</v>
      </c>
      <c r="L227" s="315"/>
      <c r="M227" s="927" t="str">
        <f>IF(U227=3,21009820,(IF(U227=2,21009819,IF(U227=4,21009821,""))))</f>
        <v/>
      </c>
      <c r="N227" s="928"/>
      <c r="O227" s="929">
        <v>355</v>
      </c>
      <c r="P227" s="930"/>
      <c r="Q227" s="931"/>
      <c r="R227" s="673" t="str">
        <f>IF(AND(U$227&gt;=2,U$227&lt;5),O227,"")</f>
        <v/>
      </c>
      <c r="S227" s="683"/>
      <c r="T227" s="696"/>
      <c r="U227" s="302">
        <v>0</v>
      </c>
      <c r="X227" s="154"/>
      <c r="Y227" s="322"/>
      <c r="Z227" s="325"/>
      <c r="AA227" s="325"/>
      <c r="AB227" s="398"/>
      <c r="AC227" s="281"/>
      <c r="AD227" s="281"/>
      <c r="AE227" s="281"/>
      <c r="AF227" s="281"/>
    </row>
    <row r="228" spans="2:33" s="277" customFormat="1" ht="18" customHeight="1" x14ac:dyDescent="0.25">
      <c r="B228" s="278"/>
      <c r="C228" s="404"/>
      <c r="D228" s="313" t="s">
        <v>292</v>
      </c>
      <c r="E228" s="314"/>
      <c r="F228" s="313"/>
      <c r="G228" s="313"/>
      <c r="H228" s="314"/>
      <c r="I228" s="314"/>
      <c r="J228" s="314"/>
      <c r="K228" s="313"/>
      <c r="L228" s="314"/>
      <c r="M228" s="797"/>
      <c r="N228" s="798"/>
      <c r="O228" s="784" t="s">
        <v>293</v>
      </c>
      <c r="P228" s="683"/>
      <c r="Q228" s="785"/>
      <c r="R228" s="924" t="str">
        <f>IF(U$227=1,0,"")</f>
        <v/>
      </c>
      <c r="S228" s="683"/>
      <c r="T228" s="696"/>
      <c r="U228" s="302"/>
      <c r="X228" s="154"/>
      <c r="Y228" s="322"/>
      <c r="Z228" s="325"/>
      <c r="AA228" s="325"/>
      <c r="AB228" s="398"/>
      <c r="AC228" s="281"/>
      <c r="AD228" s="281"/>
      <c r="AE228" s="281"/>
      <c r="AF228" s="281"/>
    </row>
    <row r="229" spans="2:33" s="277" customFormat="1" ht="8.25" customHeight="1" x14ac:dyDescent="0.25">
      <c r="B229" s="326"/>
      <c r="C229" s="304"/>
      <c r="D229" s="304"/>
      <c r="E229" s="372"/>
      <c r="F229" s="304"/>
      <c r="G229" s="304"/>
      <c r="H229" s="304"/>
      <c r="I229" s="304"/>
      <c r="J229" s="304"/>
      <c r="K229" s="304"/>
      <c r="L229" s="304"/>
      <c r="M229" s="304"/>
      <c r="N229" s="304"/>
      <c r="O229" s="405"/>
      <c r="P229" s="405"/>
      <c r="Q229" s="405"/>
      <c r="R229" s="405"/>
      <c r="S229" s="405"/>
      <c r="T229" s="405"/>
      <c r="U229" s="406"/>
      <c r="X229" s="154"/>
      <c r="Y229" s="322"/>
      <c r="Z229" s="325"/>
      <c r="AA229" s="325"/>
      <c r="AB229" s="398"/>
      <c r="AC229" s="281"/>
      <c r="AD229" s="281"/>
      <c r="AE229" s="281"/>
      <c r="AF229" s="281"/>
    </row>
    <row r="230" spans="2:33" ht="5.25" customHeight="1" x14ac:dyDescent="0.25">
      <c r="C230" s="6"/>
      <c r="D230" s="6"/>
      <c r="E230" s="28"/>
      <c r="F230" s="6"/>
      <c r="G230" s="6"/>
      <c r="H230" s="6"/>
      <c r="I230" s="6"/>
      <c r="J230" s="6"/>
      <c r="K230" s="6"/>
      <c r="L230" s="6"/>
      <c r="M230" s="6"/>
      <c r="N230" s="6"/>
      <c r="O230" s="339"/>
      <c r="P230" s="339"/>
      <c r="Q230" s="339"/>
      <c r="R230" s="340"/>
      <c r="S230" s="340"/>
      <c r="T230" s="340"/>
      <c r="U230" s="36"/>
      <c r="V230" s="158"/>
      <c r="W230" s="34"/>
      <c r="X230" s="34"/>
    </row>
    <row r="231" spans="2:33" s="159" customFormat="1" ht="8.25" customHeight="1" x14ac:dyDescent="0.25">
      <c r="B231" s="480"/>
      <c r="C231" s="269"/>
      <c r="D231" s="269"/>
      <c r="E231" s="269"/>
      <c r="F231" s="269"/>
      <c r="G231" s="269"/>
      <c r="H231" s="269"/>
      <c r="I231" s="269"/>
      <c r="J231" s="269"/>
      <c r="K231" s="269"/>
      <c r="L231" s="269"/>
      <c r="M231" s="269"/>
      <c r="N231" s="269"/>
      <c r="O231" s="269"/>
      <c r="P231" s="269"/>
      <c r="Q231" s="269"/>
      <c r="R231" s="269"/>
      <c r="S231" s="269"/>
      <c r="T231" s="269"/>
      <c r="U231" s="457"/>
      <c r="V231" s="36"/>
      <c r="W231" s="36"/>
      <c r="X231" s="154"/>
      <c r="Y231" s="123"/>
      <c r="AB231" s="160"/>
      <c r="AC231" s="188"/>
      <c r="AD231" s="187"/>
      <c r="AE231" s="187"/>
      <c r="AF231" s="187"/>
      <c r="AG231" s="187"/>
    </row>
    <row r="232" spans="2:33" s="159" customFormat="1" ht="16.149999999999999" customHeight="1" x14ac:dyDescent="0.25">
      <c r="B232" s="156"/>
      <c r="C232" s="161" t="s">
        <v>203</v>
      </c>
      <c r="D232" s="67"/>
      <c r="E232" s="67"/>
      <c r="F232" s="67"/>
      <c r="G232" s="67"/>
      <c r="H232" s="67"/>
      <c r="I232" s="67"/>
      <c r="J232" s="67"/>
      <c r="K232" s="67"/>
      <c r="L232" s="222" t="s">
        <v>159</v>
      </c>
      <c r="M232" s="222" t="s">
        <v>158</v>
      </c>
      <c r="N232" s="67"/>
      <c r="O232" s="96"/>
      <c r="P232" s="96"/>
      <c r="Q232" s="96"/>
      <c r="R232" s="96"/>
      <c r="S232" s="96"/>
      <c r="T232" s="96"/>
      <c r="U232" s="279"/>
      <c r="V232" s="158"/>
      <c r="W232" s="36"/>
      <c r="X232" s="154"/>
      <c r="Y232" s="157"/>
      <c r="AB232" s="160"/>
      <c r="AC232" s="188"/>
      <c r="AD232" s="187"/>
      <c r="AE232" s="187"/>
      <c r="AF232" s="187"/>
      <c r="AG232" s="187"/>
    </row>
    <row r="233" spans="2:33" s="468" customFormat="1" ht="13.5" x14ac:dyDescent="0.25">
      <c r="B233" s="469"/>
      <c r="C233" s="470" t="s">
        <v>226</v>
      </c>
      <c r="G233" s="5"/>
      <c r="H233" s="5"/>
      <c r="I233" s="5"/>
      <c r="J233" s="5"/>
      <c r="M233" s="5"/>
      <c r="N233" s="5"/>
      <c r="O233" s="471"/>
      <c r="P233" s="471"/>
      <c r="Q233" s="471"/>
      <c r="R233" s="471"/>
      <c r="S233" s="471"/>
      <c r="T233" s="471"/>
      <c r="U233" s="483"/>
      <c r="V233" s="5"/>
      <c r="W233" s="472"/>
      <c r="X233" s="473"/>
      <c r="AB233" s="474"/>
      <c r="AC233" s="475"/>
      <c r="AD233" s="476"/>
      <c r="AE233" s="476"/>
      <c r="AF233" s="476"/>
      <c r="AG233" s="476"/>
    </row>
    <row r="234" spans="2:33" s="468" customFormat="1" ht="13.5" x14ac:dyDescent="0.25">
      <c r="B234" s="469"/>
      <c r="C234" s="470" t="s">
        <v>227</v>
      </c>
      <c r="G234" s="5"/>
      <c r="H234" s="5"/>
      <c r="I234" s="5"/>
      <c r="J234" s="5"/>
      <c r="L234" s="383"/>
      <c r="N234" s="5"/>
      <c r="O234" s="471"/>
      <c r="P234" s="471"/>
      <c r="Q234" s="471"/>
      <c r="R234" s="471"/>
      <c r="S234" s="471"/>
      <c r="T234" s="471"/>
      <c r="U234" s="483"/>
      <c r="V234" s="5"/>
      <c r="W234" s="472"/>
      <c r="X234" s="473"/>
      <c r="AB234" s="474"/>
      <c r="AC234" s="475"/>
      <c r="AD234" s="476"/>
      <c r="AE234" s="476"/>
      <c r="AF234" s="476"/>
      <c r="AG234" s="476"/>
    </row>
    <row r="235" spans="2:33" s="159" customFormat="1" ht="18" customHeight="1" x14ac:dyDescent="0.25">
      <c r="B235" s="156"/>
      <c r="C235" s="151"/>
      <c r="D235" s="155" t="s">
        <v>204</v>
      </c>
      <c r="E235" s="152"/>
      <c r="F235" s="152"/>
      <c r="G235" s="152"/>
      <c r="H235" s="152"/>
      <c r="I235" s="152"/>
      <c r="J235" s="152"/>
      <c r="K235" s="152"/>
      <c r="L235" s="183"/>
      <c r="M235" s="831">
        <v>21106244</v>
      </c>
      <c r="N235" s="832"/>
      <c r="O235" s="722">
        <v>115</v>
      </c>
      <c r="P235" s="664">
        <v>105.10000000000001</v>
      </c>
      <c r="Q235" s="664">
        <v>105.10000000000001</v>
      </c>
      <c r="R235" s="663" t="str">
        <f>IF(U235=TRUE, IF(L235&gt;0, O235*L235, "QTY Needed"), "")</f>
        <v/>
      </c>
      <c r="S235" s="664"/>
      <c r="T235" s="664"/>
      <c r="U235" s="279" t="b">
        <v>0</v>
      </c>
      <c r="V235" s="158" t="b">
        <v>0</v>
      </c>
      <c r="W235" s="36"/>
      <c r="X235" s="154"/>
      <c r="Y235" s="134"/>
      <c r="Z235" s="160"/>
      <c r="AA235" s="160"/>
      <c r="AB235" s="160"/>
      <c r="AC235" s="188"/>
      <c r="AD235" s="187"/>
      <c r="AE235" s="187"/>
      <c r="AF235" s="187"/>
      <c r="AG235" s="187"/>
    </row>
    <row r="236" spans="2:33" s="159" customFormat="1" ht="18" customHeight="1" x14ac:dyDescent="0.25">
      <c r="B236" s="156"/>
      <c r="C236" s="151"/>
      <c r="D236" s="155" t="s">
        <v>205</v>
      </c>
      <c r="E236" s="152"/>
      <c r="F236" s="152"/>
      <c r="G236" s="152"/>
      <c r="H236" s="152"/>
      <c r="I236" s="152"/>
      <c r="J236" s="152"/>
      <c r="K236" s="152"/>
      <c r="L236" s="183"/>
      <c r="M236" s="831">
        <v>21003539</v>
      </c>
      <c r="N236" s="832"/>
      <c r="O236" s="722">
        <v>45</v>
      </c>
      <c r="P236" s="664">
        <v>41.900000000000006</v>
      </c>
      <c r="Q236" s="664">
        <v>41.900000000000006</v>
      </c>
      <c r="R236" s="663" t="str">
        <f>IF(U236=TRUE, IF(L236&gt;0, O236*L236, "QTY Needed"), "")</f>
        <v/>
      </c>
      <c r="S236" s="664"/>
      <c r="T236" s="664"/>
      <c r="U236" s="279" t="b">
        <v>0</v>
      </c>
      <c r="V236" s="158" t="b">
        <v>0</v>
      </c>
      <c r="W236" s="36"/>
      <c r="X236" s="154"/>
      <c r="Y236" s="124"/>
      <c r="Z236" s="160"/>
      <c r="AA236" s="160"/>
      <c r="AB236" s="160"/>
      <c r="AC236" s="188"/>
      <c r="AD236" s="187"/>
      <c r="AE236" s="187"/>
      <c r="AF236" s="187"/>
      <c r="AG236" s="187"/>
    </row>
    <row r="237" spans="2:33" s="159" customFormat="1" ht="7.5" customHeight="1" x14ac:dyDescent="0.25">
      <c r="B237" s="13"/>
      <c r="C237" s="9"/>
      <c r="D237" s="29"/>
      <c r="E237" s="9"/>
      <c r="F237" s="9"/>
      <c r="G237" s="9"/>
      <c r="H237" s="9"/>
      <c r="I237" s="9"/>
      <c r="J237" s="9"/>
      <c r="K237" s="9"/>
      <c r="L237" s="9"/>
      <c r="M237" s="9"/>
      <c r="N237" s="9"/>
      <c r="O237" s="338"/>
      <c r="P237" s="338"/>
      <c r="Q237" s="338"/>
      <c r="R237" s="338"/>
      <c r="S237" s="338"/>
      <c r="T237" s="338"/>
      <c r="U237" s="406"/>
      <c r="V237" s="158"/>
      <c r="W237" s="36"/>
      <c r="X237" s="154"/>
      <c r="Y237" s="157"/>
      <c r="AB237" s="160"/>
      <c r="AC237" s="188"/>
      <c r="AD237" s="187"/>
      <c r="AE237" s="187"/>
      <c r="AF237" s="187"/>
      <c r="AG237" s="187"/>
    </row>
    <row r="238" spans="2:33" s="159" customFormat="1" ht="8.25" customHeight="1" x14ac:dyDescent="0.25">
      <c r="C238" s="6"/>
      <c r="D238" s="6"/>
      <c r="E238" s="28"/>
      <c r="F238" s="6"/>
      <c r="G238" s="6"/>
      <c r="H238" s="6"/>
      <c r="I238" s="6"/>
      <c r="J238" s="6"/>
      <c r="K238" s="6"/>
      <c r="L238" s="6"/>
      <c r="M238" s="6"/>
      <c r="N238" s="6"/>
      <c r="O238" s="339"/>
      <c r="P238" s="339"/>
      <c r="Q238" s="339"/>
      <c r="R238" s="340"/>
      <c r="S238" s="340"/>
      <c r="T238" s="340"/>
      <c r="U238" s="36"/>
      <c r="V238" s="158"/>
      <c r="W238" s="36"/>
      <c r="X238" s="154"/>
      <c r="Y238" s="157"/>
      <c r="AB238" s="160"/>
      <c r="AC238" s="188"/>
      <c r="AD238" s="187"/>
      <c r="AE238" s="187"/>
      <c r="AF238" s="187"/>
      <c r="AG238" s="187"/>
    </row>
    <row r="239" spans="2:33" s="159" customFormat="1" ht="8.25" customHeight="1" x14ac:dyDescent="0.25">
      <c r="B239" s="2"/>
      <c r="C239" s="100"/>
      <c r="D239" s="100"/>
      <c r="E239" s="100"/>
      <c r="F239" s="100"/>
      <c r="G239" s="100"/>
      <c r="H239" s="100"/>
      <c r="I239" s="100"/>
      <c r="J239" s="100"/>
      <c r="K239" s="100"/>
      <c r="L239" s="100"/>
      <c r="M239" s="100"/>
      <c r="N239" s="100"/>
      <c r="O239" s="341"/>
      <c r="P239" s="341"/>
      <c r="Q239" s="341"/>
      <c r="R239" s="341"/>
      <c r="S239" s="341"/>
      <c r="T239" s="341"/>
      <c r="U239" s="457"/>
      <c r="V239" s="158"/>
      <c r="W239" s="36"/>
      <c r="X239" s="154"/>
      <c r="Y239" s="123"/>
      <c r="AB239" s="160"/>
      <c r="AC239" s="188"/>
      <c r="AD239" s="187"/>
      <c r="AE239" s="187"/>
      <c r="AF239" s="187"/>
      <c r="AG239" s="187"/>
    </row>
    <row r="240" spans="2:33" s="159" customFormat="1" ht="16.149999999999999" customHeight="1" x14ac:dyDescent="0.25">
      <c r="B240" s="156"/>
      <c r="C240" s="161" t="s">
        <v>206</v>
      </c>
      <c r="D240" s="67"/>
      <c r="E240" s="67"/>
      <c r="F240" s="67"/>
      <c r="G240" s="67"/>
      <c r="H240" s="67"/>
      <c r="I240" s="67"/>
      <c r="J240" s="67"/>
      <c r="K240" s="67"/>
      <c r="L240" s="222" t="s">
        <v>159</v>
      </c>
      <c r="M240" s="222" t="s">
        <v>158</v>
      </c>
      <c r="N240" s="67"/>
      <c r="O240" s="336"/>
      <c r="P240" s="336"/>
      <c r="Q240" s="336"/>
      <c r="R240" s="336"/>
      <c r="S240" s="336"/>
      <c r="T240" s="336"/>
      <c r="U240" s="279"/>
      <c r="V240" s="158"/>
      <c r="W240" s="36"/>
      <c r="X240" s="154"/>
      <c r="Y240" s="157"/>
      <c r="AB240" s="160"/>
      <c r="AC240" s="188"/>
      <c r="AD240" s="187"/>
      <c r="AE240" s="187"/>
      <c r="AF240" s="187"/>
      <c r="AG240" s="187"/>
    </row>
    <row r="241" spans="2:39" s="159" customFormat="1" ht="6" customHeight="1" x14ac:dyDescent="0.25">
      <c r="B241" s="156"/>
      <c r="C241" s="162"/>
      <c r="E241" s="6"/>
      <c r="F241" s="6"/>
      <c r="G241" s="226"/>
      <c r="H241" s="226"/>
      <c r="I241" s="226"/>
      <c r="J241" s="226"/>
      <c r="K241" s="6"/>
      <c r="L241" s="228"/>
      <c r="M241" s="6"/>
      <c r="N241" s="226"/>
      <c r="O241" s="342"/>
      <c r="P241" s="342"/>
      <c r="Q241" s="342"/>
      <c r="R241" s="342"/>
      <c r="S241" s="342"/>
      <c r="T241" s="342"/>
      <c r="U241" s="279">
        <v>1</v>
      </c>
      <c r="V241" s="158">
        <v>2</v>
      </c>
      <c r="W241" s="36"/>
      <c r="X241" s="154"/>
      <c r="Y241" s="157"/>
      <c r="AB241" s="160"/>
      <c r="AC241" s="188"/>
      <c r="AD241" s="187"/>
      <c r="AE241" s="187"/>
      <c r="AF241" s="187"/>
      <c r="AG241" s="187"/>
    </row>
    <row r="242" spans="2:39" s="159" customFormat="1" ht="18" customHeight="1" x14ac:dyDescent="0.25">
      <c r="B242" s="156"/>
      <c r="C242" s="151"/>
      <c r="D242" s="155" t="s">
        <v>207</v>
      </c>
      <c r="E242" s="152"/>
      <c r="F242" s="152"/>
      <c r="G242" s="152"/>
      <c r="H242" s="152"/>
      <c r="I242" s="152"/>
      <c r="J242" s="152"/>
      <c r="K242" s="152"/>
      <c r="L242" s="183"/>
      <c r="M242" s="831">
        <v>21311023</v>
      </c>
      <c r="N242" s="832"/>
      <c r="O242" s="722">
        <v>10</v>
      </c>
      <c r="P242" s="664">
        <v>6.6000000000000005</v>
      </c>
      <c r="Q242" s="664">
        <v>6.6000000000000005</v>
      </c>
      <c r="R242" s="663" t="str">
        <f>IF(U242=TRUE, IF(L242&gt;0, O242*L242, "QTY Needed"), "")</f>
        <v/>
      </c>
      <c r="S242" s="664"/>
      <c r="T242" s="664"/>
      <c r="U242" s="279" t="b">
        <v>0</v>
      </c>
      <c r="V242" s="158" t="b">
        <v>0</v>
      </c>
      <c r="W242" s="36"/>
      <c r="X242" s="154"/>
      <c r="Y242" s="134"/>
      <c r="Z242" s="160"/>
      <c r="AA242" s="160"/>
      <c r="AB242" s="160"/>
      <c r="AC242" s="188"/>
      <c r="AD242" s="187"/>
      <c r="AE242" s="187"/>
      <c r="AF242" s="187"/>
      <c r="AG242" s="187"/>
    </row>
    <row r="243" spans="2:39" s="159" customFormat="1" ht="18" customHeight="1" x14ac:dyDescent="0.25">
      <c r="B243" s="156"/>
      <c r="C243" s="151"/>
      <c r="D243" s="155" t="s">
        <v>208</v>
      </c>
      <c r="E243" s="152"/>
      <c r="F243" s="152"/>
      <c r="G243" s="152"/>
      <c r="H243" s="152"/>
      <c r="I243" s="152"/>
      <c r="J243" s="152"/>
      <c r="K243" s="152"/>
      <c r="L243" s="183"/>
      <c r="M243" s="831">
        <v>21311022</v>
      </c>
      <c r="N243" s="832"/>
      <c r="O243" s="722">
        <v>10</v>
      </c>
      <c r="P243" s="664">
        <v>6.4</v>
      </c>
      <c r="Q243" s="664">
        <v>6.4</v>
      </c>
      <c r="R243" s="663" t="str">
        <f>IF(U243=TRUE, IF(L243&gt;0, O243*L243, "QTY Needed"), "")</f>
        <v/>
      </c>
      <c r="S243" s="664"/>
      <c r="T243" s="664"/>
      <c r="U243" s="279" t="b">
        <v>0</v>
      </c>
      <c r="V243" s="158" t="b">
        <v>0</v>
      </c>
      <c r="W243" s="36"/>
      <c r="X243" s="154"/>
      <c r="Y243" s="124"/>
      <c r="Z243" s="160"/>
      <c r="AA243" s="160"/>
      <c r="AB243" s="160"/>
      <c r="AC243" s="188"/>
      <c r="AD243" s="187"/>
      <c r="AE243" s="187"/>
      <c r="AF243" s="187"/>
      <c r="AG243" s="187"/>
    </row>
    <row r="244" spans="2:39" s="159" customFormat="1" ht="7.5" customHeight="1" x14ac:dyDescent="0.25">
      <c r="B244" s="13"/>
      <c r="C244" s="9"/>
      <c r="D244" s="29"/>
      <c r="E244" s="9"/>
      <c r="F244" s="9"/>
      <c r="G244" s="9"/>
      <c r="H244" s="9"/>
      <c r="I244" s="9"/>
      <c r="J244" s="9"/>
      <c r="K244" s="9"/>
      <c r="L244" s="9"/>
      <c r="M244" s="9"/>
      <c r="N244" s="9"/>
      <c r="O244" s="98"/>
      <c r="P244" s="98"/>
      <c r="Q244" s="98"/>
      <c r="R244" s="98"/>
      <c r="S244" s="98"/>
      <c r="T244" s="98"/>
      <c r="U244" s="406"/>
      <c r="V244" s="158"/>
      <c r="W244" s="36"/>
      <c r="X244" s="154"/>
      <c r="Y244" s="157"/>
      <c r="AB244" s="160"/>
      <c r="AC244" s="188"/>
      <c r="AD244" s="187"/>
      <c r="AE244" s="187"/>
      <c r="AF244" s="187"/>
      <c r="AG244" s="187"/>
    </row>
    <row r="245" spans="2:39" s="158" customFormat="1" ht="7.5" customHeight="1" x14ac:dyDescent="0.25">
      <c r="C245" s="274"/>
      <c r="D245" s="467"/>
      <c r="E245" s="274"/>
      <c r="F245" s="274"/>
      <c r="G245" s="274"/>
      <c r="H245" s="274"/>
      <c r="I245" s="274"/>
      <c r="J245" s="274"/>
      <c r="K245" s="274"/>
      <c r="L245" s="274"/>
      <c r="M245" s="274"/>
      <c r="N245" s="274"/>
      <c r="O245" s="97"/>
      <c r="P245" s="97"/>
      <c r="Q245" s="97"/>
      <c r="R245" s="97"/>
      <c r="S245" s="97"/>
      <c r="T245" s="97"/>
      <c r="U245" s="36"/>
      <c r="W245" s="36"/>
      <c r="X245" s="36"/>
      <c r="Y245" s="41"/>
      <c r="AB245" s="127"/>
      <c r="AC245" s="195"/>
      <c r="AD245" s="196"/>
      <c r="AE245" s="196"/>
      <c r="AF245" s="196"/>
      <c r="AG245" s="196"/>
    </row>
    <row r="246" spans="2:39" s="159" customFormat="1" ht="8.25" customHeight="1" x14ac:dyDescent="0.25">
      <c r="B246" s="2"/>
      <c r="C246" s="100"/>
      <c r="D246" s="100"/>
      <c r="E246" s="100"/>
      <c r="F246" s="100"/>
      <c r="G246" s="100"/>
      <c r="H246" s="100"/>
      <c r="I246" s="100"/>
      <c r="J246" s="100"/>
      <c r="K246" s="100"/>
      <c r="L246" s="100"/>
      <c r="M246" s="100"/>
      <c r="N246" s="100"/>
      <c r="O246" s="341"/>
      <c r="P246" s="341"/>
      <c r="Q246" s="341"/>
      <c r="R246" s="341"/>
      <c r="S246" s="341"/>
      <c r="T246" s="341"/>
      <c r="U246" s="457"/>
      <c r="V246" s="158"/>
      <c r="W246" s="36"/>
      <c r="X246" s="154"/>
      <c r="Y246" s="123"/>
      <c r="AB246" s="160"/>
      <c r="AC246" s="188"/>
      <c r="AD246" s="187"/>
      <c r="AE246" s="187"/>
      <c r="AF246" s="187"/>
      <c r="AG246" s="187"/>
      <c r="AH246" s="187"/>
      <c r="AI246" s="187"/>
      <c r="AJ246" s="187"/>
      <c r="AK246" s="187"/>
      <c r="AL246" s="187"/>
      <c r="AM246" s="160"/>
    </row>
    <row r="247" spans="2:39" ht="16.149999999999999" customHeight="1" x14ac:dyDescent="0.25">
      <c r="B247" s="156"/>
      <c r="C247" s="161" t="s">
        <v>26</v>
      </c>
      <c r="D247" s="67"/>
      <c r="E247" s="67"/>
      <c r="F247" s="67"/>
      <c r="G247" s="67"/>
      <c r="H247" s="67"/>
      <c r="I247" s="67"/>
      <c r="J247" s="67"/>
      <c r="K247" s="67"/>
      <c r="L247" s="67"/>
      <c r="M247" s="67"/>
      <c r="N247" s="67"/>
      <c r="O247" s="336"/>
      <c r="P247" s="336"/>
      <c r="Q247" s="336"/>
      <c r="R247" s="336"/>
      <c r="S247" s="336"/>
      <c r="T247" s="336"/>
      <c r="U247" s="279"/>
      <c r="V247" s="158"/>
      <c r="W247" s="36"/>
      <c r="X247" s="34"/>
    </row>
    <row r="248" spans="2:39" ht="6" customHeight="1" x14ac:dyDescent="0.25">
      <c r="B248" s="156"/>
      <c r="C248" s="274"/>
      <c r="D248" s="274"/>
      <c r="E248" s="274"/>
      <c r="F248" s="274"/>
      <c r="G248" s="274"/>
      <c r="H248" s="274"/>
      <c r="I248" s="274"/>
      <c r="J248" s="274"/>
      <c r="K248" s="274"/>
      <c r="L248" s="274"/>
      <c r="M248" s="274"/>
      <c r="N248" s="274"/>
      <c r="O248" s="342"/>
      <c r="P248" s="342"/>
      <c r="Q248" s="342"/>
      <c r="R248" s="342"/>
      <c r="S248" s="342"/>
      <c r="T248" s="342"/>
      <c r="U248" s="279"/>
      <c r="V248" s="158"/>
      <c r="W248" s="36"/>
      <c r="X248" s="34"/>
    </row>
    <row r="249" spans="2:39" s="277" customFormat="1" ht="13.5" customHeight="1" x14ac:dyDescent="0.25">
      <c r="B249" s="278"/>
      <c r="C249" s="477" t="s">
        <v>155</v>
      </c>
      <c r="D249" s="364"/>
      <c r="E249" s="407"/>
      <c r="F249" s="407"/>
      <c r="G249" s="407"/>
      <c r="H249" s="407"/>
      <c r="I249" s="407"/>
      <c r="J249" s="407"/>
      <c r="K249" s="407"/>
      <c r="L249" s="478"/>
      <c r="M249" s="407"/>
      <c r="N249" s="407"/>
      <c r="O249" s="479"/>
      <c r="P249" s="479"/>
      <c r="Q249" s="479"/>
      <c r="R249" s="479"/>
      <c r="S249" s="479"/>
      <c r="T249" s="479"/>
      <c r="U249" s="279">
        <v>1</v>
      </c>
      <c r="V249" s="364">
        <v>1</v>
      </c>
      <c r="W249" s="364"/>
      <c r="X249" s="154"/>
      <c r="Y249" s="321"/>
      <c r="Z249" s="325"/>
      <c r="AA249" s="325"/>
      <c r="AB249" s="398"/>
      <c r="AC249" s="281"/>
      <c r="AD249" s="281"/>
      <c r="AE249" s="281"/>
      <c r="AF249" s="281"/>
    </row>
    <row r="250" spans="2:39" s="277" customFormat="1" ht="18" customHeight="1" x14ac:dyDescent="0.25">
      <c r="B250" s="278"/>
      <c r="C250" s="452" t="s">
        <v>16</v>
      </c>
      <c r="D250" s="354"/>
      <c r="E250" s="355"/>
      <c r="F250" s="355"/>
      <c r="G250" s="355"/>
      <c r="H250" s="355"/>
      <c r="I250" s="355"/>
      <c r="J250" s="355"/>
      <c r="K250" s="355"/>
      <c r="L250" s="484"/>
      <c r="M250" s="837"/>
      <c r="N250" s="838"/>
      <c r="O250" s="833">
        <v>1455</v>
      </c>
      <c r="P250" s="834"/>
      <c r="Q250" s="834"/>
      <c r="R250" s="836" t="str">
        <f>IF(L250&gt;0,L250*O250,"")</f>
        <v/>
      </c>
      <c r="S250" s="691"/>
      <c r="T250" s="692"/>
      <c r="U250" s="279"/>
      <c r="V250" s="364"/>
      <c r="W250" s="364"/>
      <c r="X250" s="154"/>
      <c r="Y250" s="322"/>
      <c r="Z250" s="325"/>
      <c r="AA250" s="325"/>
      <c r="AB250" s="398"/>
      <c r="AC250" s="281"/>
      <c r="AD250" s="281"/>
      <c r="AE250" s="281"/>
      <c r="AF250" s="281"/>
    </row>
    <row r="251" spans="2:39" s="277" customFormat="1" ht="18" customHeight="1" x14ac:dyDescent="0.25">
      <c r="B251" s="278"/>
      <c r="C251" s="453" t="s">
        <v>202</v>
      </c>
      <c r="D251" s="354"/>
      <c r="E251" s="355"/>
      <c r="F251" s="355"/>
      <c r="G251" s="355"/>
      <c r="H251" s="355"/>
      <c r="I251" s="355"/>
      <c r="J251" s="355"/>
      <c r="K251" s="355"/>
      <c r="L251" s="485" t="str">
        <f>IF(L250=0, "", L250)</f>
        <v/>
      </c>
      <c r="M251" s="923"/>
      <c r="N251" s="923"/>
      <c r="O251" s="687" t="s">
        <v>293</v>
      </c>
      <c r="P251" s="688"/>
      <c r="Q251" s="689"/>
      <c r="R251" s="690" t="str">
        <f>IF(L251&lt;&gt;"",O251,"")</f>
        <v/>
      </c>
      <c r="S251" s="691"/>
      <c r="T251" s="692"/>
      <c r="U251" s="279"/>
      <c r="V251" s="364"/>
      <c r="W251" s="364"/>
      <c r="X251" s="154"/>
      <c r="Y251" s="321"/>
      <c r="Z251" s="325"/>
      <c r="AA251" s="325"/>
      <c r="AB251" s="398"/>
      <c r="AC251" s="281"/>
      <c r="AD251" s="281"/>
      <c r="AE251" s="281"/>
      <c r="AF251" s="281"/>
    </row>
    <row r="252" spans="2:39" s="277" customFormat="1" ht="18" customHeight="1" x14ac:dyDescent="0.25">
      <c r="B252" s="278"/>
      <c r="C252" s="486" t="s">
        <v>129</v>
      </c>
      <c r="D252" s="355"/>
      <c r="E252" s="355"/>
      <c r="F252" s="355"/>
      <c r="G252" s="355"/>
      <c r="H252" s="355"/>
      <c r="I252" s="355"/>
      <c r="J252" s="355"/>
      <c r="K252" s="355"/>
      <c r="L252" s="355"/>
      <c r="M252" s="355"/>
      <c r="N252" s="355"/>
      <c r="O252" s="381"/>
      <c r="P252" s="487"/>
      <c r="Q252" s="487"/>
      <c r="R252" s="381"/>
      <c r="S252" s="381"/>
      <c r="T252" s="488"/>
      <c r="U252" s="279"/>
      <c r="V252" s="364"/>
      <c r="W252" s="364"/>
      <c r="X252" s="154"/>
      <c r="Y252" s="454"/>
      <c r="Z252" s="325"/>
      <c r="AA252" s="325"/>
      <c r="AB252" s="398"/>
      <c r="AC252" s="281"/>
      <c r="AD252" s="281"/>
      <c r="AE252" s="281"/>
      <c r="AF252" s="281"/>
    </row>
    <row r="253" spans="2:39" ht="7.5" customHeight="1" x14ac:dyDescent="0.25">
      <c r="B253" s="13"/>
      <c r="C253" s="9"/>
      <c r="D253" s="29"/>
      <c r="E253" s="9"/>
      <c r="F253" s="9"/>
      <c r="G253" s="9"/>
      <c r="H253" s="9"/>
      <c r="I253" s="9"/>
      <c r="J253" s="9"/>
      <c r="K253" s="9"/>
      <c r="L253" s="9"/>
      <c r="M253" s="9"/>
      <c r="N253" s="9"/>
      <c r="O253" s="98"/>
      <c r="P253" s="98"/>
      <c r="Q253" s="98"/>
      <c r="R253" s="98"/>
      <c r="S253" s="98"/>
      <c r="T253" s="98"/>
      <c r="U253" s="406"/>
      <c r="V253" s="158"/>
      <c r="W253" s="36"/>
      <c r="X253" s="34"/>
    </row>
    <row r="254" spans="2:39" ht="8.25" customHeight="1" x14ac:dyDescent="0.25">
      <c r="C254" s="6"/>
      <c r="D254" s="6"/>
      <c r="E254" s="28"/>
      <c r="F254" s="6"/>
      <c r="G254" s="6"/>
      <c r="H254" s="6"/>
      <c r="I254" s="6"/>
      <c r="J254" s="6"/>
      <c r="K254" s="6"/>
      <c r="L254" s="6"/>
      <c r="M254" s="6"/>
      <c r="N254" s="6"/>
      <c r="O254" s="99"/>
      <c r="P254" s="99"/>
      <c r="Q254" s="99"/>
      <c r="R254" s="101"/>
      <c r="S254" s="101"/>
      <c r="T254" s="101"/>
      <c r="U254" s="36"/>
      <c r="V254" s="158"/>
      <c r="W254" s="36"/>
      <c r="X254" s="34"/>
    </row>
    <row r="255" spans="2:39" s="159" customFormat="1" ht="8.25" customHeight="1" x14ac:dyDescent="0.25">
      <c r="B255" s="480"/>
      <c r="C255" s="269"/>
      <c r="D255" s="269"/>
      <c r="E255" s="269"/>
      <c r="F255" s="269"/>
      <c r="G255" s="269"/>
      <c r="H255" s="269"/>
      <c r="I255" s="269"/>
      <c r="J255" s="269"/>
      <c r="K255" s="269"/>
      <c r="L255" s="269"/>
      <c r="M255" s="269"/>
      <c r="N255" s="269"/>
      <c r="O255" s="269"/>
      <c r="P255" s="269"/>
      <c r="Q255" s="269"/>
      <c r="R255" s="269"/>
      <c r="S255" s="269"/>
      <c r="T255" s="269"/>
      <c r="U255" s="457"/>
      <c r="V255" s="36"/>
      <c r="W255" s="274"/>
      <c r="X255" s="154"/>
      <c r="Y255" s="157"/>
      <c r="AB255" s="160"/>
      <c r="AC255" s="188"/>
      <c r="AD255" s="187"/>
      <c r="AE255" s="187"/>
      <c r="AF255" s="187"/>
      <c r="AG255" s="187"/>
    </row>
    <row r="256" spans="2:39" s="159" customFormat="1" ht="16.149999999999999" customHeight="1" x14ac:dyDescent="0.25">
      <c r="B256" s="156"/>
      <c r="C256" s="161" t="s">
        <v>38</v>
      </c>
      <c r="D256" s="67"/>
      <c r="E256" s="67"/>
      <c r="F256" s="67"/>
      <c r="G256" s="67"/>
      <c r="H256" s="67"/>
      <c r="I256" s="67"/>
      <c r="J256" s="67"/>
      <c r="K256" s="67"/>
      <c r="L256" s="222" t="s">
        <v>159</v>
      </c>
      <c r="M256" s="222" t="s">
        <v>158</v>
      </c>
      <c r="N256" s="67"/>
      <c r="O256" s="96"/>
      <c r="P256" s="96"/>
      <c r="Q256" s="96"/>
      <c r="R256" s="96"/>
      <c r="S256" s="96"/>
      <c r="T256" s="96"/>
      <c r="U256" s="279"/>
      <c r="V256" s="158"/>
      <c r="W256" s="36"/>
      <c r="X256" s="154"/>
      <c r="Y256" s="157"/>
      <c r="AB256" s="160"/>
      <c r="AC256" s="188"/>
      <c r="AD256" s="187"/>
      <c r="AE256" s="187"/>
      <c r="AF256" s="187"/>
      <c r="AG256" s="187"/>
    </row>
    <row r="257" spans="2:45" s="159" customFormat="1" ht="6" customHeight="1" x14ac:dyDescent="0.25">
      <c r="B257" s="156"/>
      <c r="C257" s="226"/>
      <c r="D257" s="6"/>
      <c r="E257" s="6"/>
      <c r="F257" s="6"/>
      <c r="G257" s="226"/>
      <c r="H257" s="226"/>
      <c r="I257" s="226"/>
      <c r="J257" s="226"/>
      <c r="K257" s="6"/>
      <c r="L257" s="6"/>
      <c r="M257" s="226"/>
      <c r="N257" s="226"/>
      <c r="O257" s="97"/>
      <c r="P257" s="97"/>
      <c r="Q257" s="97"/>
      <c r="R257" s="97"/>
      <c r="S257" s="97"/>
      <c r="T257" s="97"/>
      <c r="U257" s="279"/>
      <c r="V257" s="158"/>
      <c r="W257" s="36"/>
      <c r="X257" s="154"/>
      <c r="Y257" s="157"/>
      <c r="AB257" s="160"/>
      <c r="AC257" s="188"/>
      <c r="AD257" s="187"/>
      <c r="AE257" s="187"/>
      <c r="AF257" s="187"/>
      <c r="AG257" s="187"/>
    </row>
    <row r="258" spans="2:45" s="159" customFormat="1" ht="18" customHeight="1" x14ac:dyDescent="0.25">
      <c r="B258" s="156"/>
      <c r="C258" s="151" t="s">
        <v>17</v>
      </c>
      <c r="D258" s="155"/>
      <c r="E258" s="152"/>
      <c r="F258" s="152"/>
      <c r="G258" s="152"/>
      <c r="H258" s="152"/>
      <c r="I258" s="152"/>
      <c r="J258" s="152"/>
      <c r="K258" s="152"/>
      <c r="L258" s="37"/>
      <c r="M258" s="152">
        <v>21310877</v>
      </c>
      <c r="N258" s="152"/>
      <c r="O258" s="835">
        <v>1485</v>
      </c>
      <c r="P258" s="681">
        <v>1411.9</v>
      </c>
      <c r="Q258" s="790">
        <v>1411.9</v>
      </c>
      <c r="R258" s="693" t="str">
        <f>IF(L258&gt;0,L258*O258,"")</f>
        <v/>
      </c>
      <c r="S258" s="694"/>
      <c r="T258" s="695"/>
      <c r="U258" s="279">
        <v>1</v>
      </c>
      <c r="V258" s="158">
        <v>2</v>
      </c>
      <c r="W258" s="36"/>
      <c r="X258" s="154"/>
      <c r="Y258" s="157"/>
      <c r="AB258" s="160"/>
      <c r="AC258" s="188"/>
      <c r="AD258" s="187"/>
      <c r="AE258" s="187"/>
      <c r="AF258" s="187"/>
      <c r="AG258" s="187"/>
    </row>
    <row r="259" spans="2:45" s="159" customFormat="1" ht="18" customHeight="1" x14ac:dyDescent="0.25">
      <c r="B259" s="156"/>
      <c r="C259" s="238" t="s">
        <v>209</v>
      </c>
      <c r="D259" s="155"/>
      <c r="E259" s="152"/>
      <c r="F259" s="152"/>
      <c r="G259" s="152"/>
      <c r="H259" s="152"/>
      <c r="I259" s="152"/>
      <c r="J259" s="152"/>
      <c r="K259" s="152"/>
      <c r="L259" s="239"/>
      <c r="M259" s="830"/>
      <c r="N259" s="830"/>
      <c r="O259" s="691"/>
      <c r="P259" s="691"/>
      <c r="Q259" s="691"/>
      <c r="R259" s="694"/>
      <c r="S259" s="694"/>
      <c r="T259" s="710"/>
      <c r="U259" s="279"/>
      <c r="V259" s="158"/>
      <c r="W259" s="36"/>
      <c r="X259" s="154"/>
      <c r="Y259" s="157"/>
      <c r="AB259" s="160"/>
      <c r="AC259" s="188"/>
      <c r="AD259" s="187"/>
      <c r="AE259" s="187"/>
      <c r="AF259" s="187"/>
      <c r="AG259" s="187"/>
    </row>
    <row r="260" spans="2:45" s="159" customFormat="1" ht="6.6" customHeight="1" x14ac:dyDescent="0.25">
      <c r="B260" s="13"/>
      <c r="C260" s="9"/>
      <c r="D260" s="56"/>
      <c r="E260" s="9"/>
      <c r="F260" s="9"/>
      <c r="G260" s="9"/>
      <c r="H260" s="9"/>
      <c r="I260" s="9"/>
      <c r="J260" s="9"/>
      <c r="K260" s="9"/>
      <c r="L260" s="504"/>
      <c r="M260" s="505"/>
      <c r="N260" s="505"/>
      <c r="O260" s="498"/>
      <c r="P260" s="498"/>
      <c r="Q260" s="498"/>
      <c r="R260" s="498"/>
      <c r="S260" s="498"/>
      <c r="T260" s="498"/>
      <c r="U260" s="406"/>
      <c r="V260" s="158"/>
      <c r="W260" s="36"/>
      <c r="X260" s="154"/>
      <c r="Y260" s="157"/>
      <c r="AB260" s="160"/>
      <c r="AC260" s="188"/>
      <c r="AD260" s="187"/>
      <c r="AE260" s="187"/>
      <c r="AF260" s="187"/>
      <c r="AG260" s="187"/>
    </row>
    <row r="261" spans="2:45" s="159" customFormat="1" ht="6.6" customHeight="1" x14ac:dyDescent="0.25">
      <c r="B261" s="272"/>
      <c r="C261" s="506"/>
      <c r="D261" s="507"/>
      <c r="E261" s="506"/>
      <c r="F261" s="506"/>
      <c r="G261" s="506"/>
      <c r="H261" s="506"/>
      <c r="I261" s="506"/>
      <c r="J261" s="506"/>
      <c r="K261" s="506"/>
      <c r="L261" s="508"/>
      <c r="M261" s="509"/>
      <c r="N261" s="509"/>
      <c r="O261" s="389"/>
      <c r="P261" s="389"/>
      <c r="Q261" s="389"/>
      <c r="R261" s="389"/>
      <c r="S261" s="389"/>
      <c r="T261" s="389"/>
      <c r="U261" s="375"/>
      <c r="V261" s="158"/>
      <c r="W261" s="36"/>
      <c r="X261" s="154"/>
      <c r="Y261" s="157"/>
      <c r="AB261" s="160"/>
      <c r="AC261" s="188"/>
      <c r="AD261" s="187"/>
      <c r="AE261" s="187"/>
      <c r="AF261" s="187"/>
      <c r="AG261" s="187"/>
    </row>
    <row r="262" spans="2:45" s="277" customFormat="1" ht="6.6" customHeight="1" x14ac:dyDescent="0.25">
      <c r="B262" s="282"/>
      <c r="C262" s="284"/>
      <c r="D262" s="284"/>
      <c r="E262" s="286"/>
      <c r="F262" s="284"/>
      <c r="G262" s="284"/>
      <c r="H262" s="284"/>
      <c r="I262" s="284"/>
      <c r="J262" s="284"/>
      <c r="K262" s="284"/>
      <c r="L262" s="284"/>
      <c r="M262" s="284"/>
      <c r="N262" s="284"/>
      <c r="O262" s="367"/>
      <c r="P262" s="367"/>
      <c r="Q262" s="367"/>
      <c r="R262" s="284"/>
      <c r="S262" s="284"/>
      <c r="T262" s="284"/>
      <c r="U262" s="368"/>
      <c r="W262" s="154"/>
      <c r="X262" s="154"/>
      <c r="Y262" s="500"/>
      <c r="Z262" s="323"/>
      <c r="AB262" s="154"/>
      <c r="AM262" s="323"/>
      <c r="AN262" s="323"/>
      <c r="AO262" s="323"/>
      <c r="AP262" s="323"/>
      <c r="AQ262" s="323"/>
      <c r="AS262" s="323"/>
    </row>
    <row r="263" spans="2:45" s="277" customFormat="1" ht="16.5" customHeight="1" x14ac:dyDescent="0.25">
      <c r="B263" s="278"/>
      <c r="C263" s="292" t="s">
        <v>313</v>
      </c>
      <c r="D263" s="293"/>
      <c r="E263" s="293"/>
      <c r="F263" s="293"/>
      <c r="G263" s="293"/>
      <c r="H263" s="293"/>
      <c r="I263" s="293"/>
      <c r="J263" s="293"/>
      <c r="K263" s="293"/>
      <c r="L263" s="293"/>
      <c r="M263" s="293"/>
      <c r="N263" s="293"/>
      <c r="O263" s="401"/>
      <c r="P263" s="401"/>
      <c r="Q263" s="401"/>
      <c r="R263" s="401"/>
      <c r="S263" s="401"/>
      <c r="T263" s="401"/>
      <c r="U263" s="302"/>
      <c r="W263" s="154"/>
      <c r="X263" s="154"/>
      <c r="AB263" s="154"/>
      <c r="AM263" s="323"/>
      <c r="AN263" s="323"/>
      <c r="AO263" s="323"/>
      <c r="AP263" s="323"/>
      <c r="AQ263" s="323"/>
      <c r="AS263" s="323"/>
    </row>
    <row r="264" spans="2:45" s="277" customFormat="1" ht="6" customHeight="1" x14ac:dyDescent="0.25">
      <c r="B264" s="278"/>
      <c r="C264" s="297"/>
      <c r="D264" s="297"/>
      <c r="E264" s="297"/>
      <c r="F264" s="297"/>
      <c r="G264" s="297"/>
      <c r="H264" s="297"/>
      <c r="I264" s="297"/>
      <c r="J264" s="297"/>
      <c r="K264" s="297"/>
      <c r="L264" s="297"/>
      <c r="M264" s="297"/>
      <c r="N264" s="297"/>
      <c r="O264" s="320"/>
      <c r="P264" s="320"/>
      <c r="Q264" s="320"/>
      <c r="R264" s="320"/>
      <c r="S264" s="320"/>
      <c r="T264" s="320"/>
      <c r="U264" s="279"/>
      <c r="X264" s="154"/>
      <c r="Y264" s="154"/>
      <c r="Z264" s="321"/>
      <c r="AA264" s="325"/>
      <c r="AB264" s="325"/>
      <c r="AC264" s="398"/>
      <c r="AD264" s="281"/>
      <c r="AE264" s="281"/>
      <c r="AF264" s="281"/>
      <c r="AG264" s="281"/>
    </row>
    <row r="265" spans="2:45" s="277" customFormat="1" ht="18" customHeight="1" x14ac:dyDescent="0.25">
      <c r="B265" s="278"/>
      <c r="C265" s="954" t="s">
        <v>314</v>
      </c>
      <c r="D265" s="955"/>
      <c r="E265" s="955"/>
      <c r="F265" s="955"/>
      <c r="G265" s="955"/>
      <c r="H265" s="955"/>
      <c r="I265" s="955"/>
      <c r="J265" s="955"/>
      <c r="K265" s="955"/>
      <c r="L265" s="466" t="str">
        <f>IF(L250&gt;0,1,IF(L258&gt;0,1,""))</f>
        <v/>
      </c>
      <c r="M265" s="501">
        <v>21007783</v>
      </c>
      <c r="N265" s="502"/>
      <c r="O265" s="956">
        <v>415</v>
      </c>
      <c r="P265" s="956"/>
      <c r="Q265" s="957"/>
      <c r="R265" s="958" t="str">
        <f>IF(L265&lt;&gt;"",O265*L265,"")</f>
        <v/>
      </c>
      <c r="S265" s="958"/>
      <c r="T265" s="959"/>
      <c r="U265" s="302"/>
      <c r="W265" s="154"/>
      <c r="X265" s="154"/>
      <c r="Y265" s="960"/>
      <c r="Z265" s="960"/>
      <c r="AA265" s="960"/>
      <c r="AB265" s="960"/>
      <c r="AC265" s="960"/>
      <c r="AD265" s="960"/>
      <c r="AE265" s="960"/>
      <c r="AF265" s="960"/>
      <c r="AG265" s="503"/>
      <c r="AH265" s="961"/>
      <c r="AI265" s="962"/>
      <c r="AJ265" s="963"/>
      <c r="AK265" s="963"/>
      <c r="AL265" s="964"/>
      <c r="AM265" s="645"/>
      <c r="AN265" s="645"/>
      <c r="AO265" s="645"/>
      <c r="AS265" s="323"/>
    </row>
    <row r="266" spans="2:45" s="277" customFormat="1" ht="6.6" customHeight="1" x14ac:dyDescent="0.25">
      <c r="B266" s="326"/>
      <c r="C266" s="327"/>
      <c r="D266" s="327"/>
      <c r="E266" s="372"/>
      <c r="F266" s="327"/>
      <c r="G266" s="327"/>
      <c r="H266" s="327"/>
      <c r="I266" s="327"/>
      <c r="J266" s="327"/>
      <c r="K266" s="327"/>
      <c r="L266" s="327"/>
      <c r="M266" s="327"/>
      <c r="N266" s="327"/>
      <c r="O266" s="328"/>
      <c r="P266" s="328"/>
      <c r="Q266" s="328"/>
      <c r="R266" s="965"/>
      <c r="S266" s="965"/>
      <c r="T266" s="965"/>
      <c r="U266" s="330"/>
      <c r="W266" s="154"/>
      <c r="X266" s="154"/>
      <c r="Y266" s="500"/>
      <c r="Z266" s="323"/>
      <c r="AB266" s="154"/>
      <c r="AM266" s="323"/>
      <c r="AN266" s="323"/>
      <c r="AO266" s="323"/>
      <c r="AP266" s="323"/>
      <c r="AQ266" s="323"/>
      <c r="AS266" s="323"/>
    </row>
    <row r="267" spans="2:45" s="159" customFormat="1" ht="6.6" customHeight="1" x14ac:dyDescent="0.25">
      <c r="C267" s="6"/>
      <c r="D267" s="6"/>
      <c r="E267" s="28"/>
      <c r="F267" s="6"/>
      <c r="G267" s="6"/>
      <c r="H267" s="6"/>
      <c r="I267" s="6"/>
      <c r="J267" s="6"/>
      <c r="K267" s="6"/>
      <c r="L267" s="6"/>
      <c r="M267" s="6"/>
      <c r="N267" s="6"/>
      <c r="O267" s="99"/>
      <c r="P267" s="99"/>
      <c r="Q267" s="99"/>
      <c r="R267" s="101"/>
      <c r="S267" s="101"/>
      <c r="T267" s="101"/>
      <c r="U267" s="36"/>
      <c r="V267" s="158"/>
      <c r="W267" s="154"/>
      <c r="X267" s="154"/>
      <c r="Y267" s="157"/>
      <c r="AB267" s="160"/>
      <c r="AC267" s="188"/>
      <c r="AD267" s="187"/>
      <c r="AE267" s="187"/>
      <c r="AF267" s="187"/>
      <c r="AG267" s="187"/>
    </row>
    <row r="268" spans="2:45" ht="6.6" customHeight="1" x14ac:dyDescent="0.25">
      <c r="B268" s="350"/>
      <c r="C268" s="351"/>
      <c r="D268" s="351"/>
      <c r="E268" s="351"/>
      <c r="F268" s="351"/>
      <c r="G268" s="351"/>
      <c r="H268" s="351"/>
      <c r="I268" s="351"/>
      <c r="J268" s="351"/>
      <c r="K268" s="351"/>
      <c r="L268" s="351"/>
      <c r="M268" s="351"/>
      <c r="N268" s="351"/>
      <c r="O268" s="351"/>
      <c r="P268" s="351"/>
      <c r="Q268" s="351"/>
      <c r="R268" s="351"/>
      <c r="S268" s="351"/>
      <c r="T268" s="351"/>
      <c r="U268" s="351"/>
      <c r="V268" s="352"/>
      <c r="W268" s="34" t="b">
        <v>0</v>
      </c>
      <c r="X268" s="34" t="b">
        <v>0</v>
      </c>
      <c r="AC268" s="188" t="b">
        <v>0</v>
      </c>
    </row>
    <row r="269" spans="2:45" ht="16.149999999999999" customHeight="1" x14ac:dyDescent="0.25">
      <c r="B269" s="49"/>
      <c r="C269" s="113" t="s">
        <v>125</v>
      </c>
      <c r="D269" s="67"/>
      <c r="E269" s="67"/>
      <c r="F269" s="67"/>
      <c r="G269" s="67"/>
      <c r="H269" s="67"/>
      <c r="I269" s="67"/>
      <c r="J269" s="67"/>
      <c r="K269" s="67"/>
      <c r="L269" s="67"/>
      <c r="M269" s="67"/>
      <c r="N269" s="67"/>
      <c r="O269" s="96"/>
      <c r="P269" s="96"/>
      <c r="Q269" s="96"/>
      <c r="R269" s="96"/>
      <c r="S269" s="96"/>
      <c r="T269" s="96"/>
      <c r="U269" s="36" t="b">
        <v>0</v>
      </c>
      <c r="V269" s="156"/>
      <c r="W269" s="34" t="b">
        <v>0</v>
      </c>
      <c r="X269" s="34" t="b">
        <v>0</v>
      </c>
      <c r="AC269" s="188" t="b">
        <v>0</v>
      </c>
    </row>
    <row r="270" spans="2:45" ht="6" customHeight="1" x14ac:dyDescent="0.25">
      <c r="B270" s="49"/>
      <c r="C270" s="92"/>
      <c r="D270" s="6"/>
      <c r="E270" s="6"/>
      <c r="F270" s="6"/>
      <c r="G270" s="92"/>
      <c r="H270" s="92"/>
      <c r="I270" s="92"/>
      <c r="J270" s="92"/>
      <c r="K270" s="6"/>
      <c r="L270" s="6"/>
      <c r="M270" s="92"/>
      <c r="N270" s="92"/>
      <c r="O270" s="97"/>
      <c r="P270" s="97"/>
      <c r="Q270" s="97"/>
      <c r="R270" s="97"/>
      <c r="S270" s="97"/>
      <c r="T270" s="97"/>
      <c r="U270" s="36">
        <v>0</v>
      </c>
      <c r="V270" s="156"/>
      <c r="W270" s="34" t="b">
        <v>0</v>
      </c>
      <c r="X270" s="34" t="b">
        <v>0</v>
      </c>
    </row>
    <row r="271" spans="2:45" ht="16.149999999999999" customHeight="1" x14ac:dyDescent="0.25">
      <c r="B271" s="49"/>
      <c r="C271" s="173" t="s">
        <v>162</v>
      </c>
      <c r="D271" s="173"/>
      <c r="E271" s="172"/>
      <c r="F271" s="173"/>
      <c r="G271" s="173"/>
      <c r="H271" s="172"/>
      <c r="I271" s="172"/>
      <c r="J271" s="172"/>
      <c r="K271" s="172"/>
      <c r="L271" s="172"/>
      <c r="M271" s="169" t="s">
        <v>158</v>
      </c>
      <c r="N271" s="168"/>
      <c r="O271" s="685"/>
      <c r="P271" s="686"/>
      <c r="Q271" s="686"/>
      <c r="R271" s="685"/>
      <c r="S271" s="685"/>
      <c r="T271" s="685"/>
      <c r="U271" s="36"/>
      <c r="V271" s="156"/>
      <c r="W271" s="34"/>
      <c r="X271" s="34"/>
      <c r="Y271" s="125"/>
      <c r="Z271" s="122"/>
      <c r="AA271" s="122"/>
      <c r="AB271" s="122"/>
      <c r="AC271" s="205"/>
    </row>
    <row r="272" spans="2:45" s="408" customFormat="1" ht="6" customHeight="1" x14ac:dyDescent="0.25">
      <c r="B272" s="409"/>
      <c r="C272" s="538"/>
      <c r="D272" s="538"/>
      <c r="E272" s="539"/>
      <c r="F272" s="538"/>
      <c r="G272" s="538"/>
      <c r="H272" s="539"/>
      <c r="I272" s="539"/>
      <c r="J272" s="539"/>
      <c r="K272" s="539"/>
      <c r="L272" s="539"/>
      <c r="M272" s="170"/>
      <c r="N272" s="427"/>
      <c r="O272" s="428"/>
      <c r="P272" s="429"/>
      <c r="Q272" s="429"/>
      <c r="R272" s="540"/>
      <c r="S272" s="540"/>
      <c r="T272" s="540"/>
      <c r="U272" s="421"/>
      <c r="V272" s="409"/>
      <c r="W272" s="398"/>
      <c r="X272" s="398"/>
      <c r="Y272" s="541"/>
      <c r="Z272" s="542"/>
      <c r="AA272" s="542"/>
      <c r="AB272" s="542"/>
      <c r="AC272" s="542"/>
    </row>
    <row r="273" spans="2:44" ht="18" customHeight="1" x14ac:dyDescent="0.25">
      <c r="B273" s="49"/>
      <c r="C273" s="65" t="s">
        <v>122</v>
      </c>
      <c r="D273" s="48"/>
      <c r="E273" s="40"/>
      <c r="F273" s="40"/>
      <c r="G273" s="40"/>
      <c r="H273" s="40"/>
      <c r="I273" s="40"/>
      <c r="J273" s="40"/>
      <c r="K273" s="40"/>
      <c r="L273" s="40"/>
      <c r="M273" s="677">
        <v>21309448</v>
      </c>
      <c r="N273" s="678"/>
      <c r="O273" s="663">
        <v>25</v>
      </c>
      <c r="P273" s="664">
        <v>19.8</v>
      </c>
      <c r="Q273" s="664">
        <v>19.8</v>
      </c>
      <c r="R273" s="673" t="str">
        <f>IF(U$44=1,O273,"")</f>
        <v/>
      </c>
      <c r="S273" s="683"/>
      <c r="T273" s="684"/>
      <c r="U273" s="36"/>
      <c r="V273" s="156"/>
      <c r="W273" s="34" t="e">
        <f>IF(#REF!=TRUE,1,"")</f>
        <v>#REF!</v>
      </c>
      <c r="X273" s="34" t="e">
        <f>IF(#REF!=TRUE,1,"")</f>
        <v>#REF!</v>
      </c>
      <c r="Y273" s="134"/>
      <c r="Z273" s="160"/>
      <c r="AA273" s="160"/>
    </row>
    <row r="274" spans="2:44" ht="18" customHeight="1" x14ac:dyDescent="0.25">
      <c r="B274" s="49"/>
      <c r="C274" s="65" t="s">
        <v>123</v>
      </c>
      <c r="D274" s="48"/>
      <c r="E274" s="40"/>
      <c r="F274" s="40"/>
      <c r="G274" s="40"/>
      <c r="H274" s="40"/>
      <c r="I274" s="40"/>
      <c r="J274" s="40"/>
      <c r="K274" s="40"/>
      <c r="L274" s="40"/>
      <c r="M274" s="654">
        <v>21306871</v>
      </c>
      <c r="N274" s="655"/>
      <c r="O274" s="663">
        <v>25</v>
      </c>
      <c r="P274" s="664">
        <v>19.8</v>
      </c>
      <c r="Q274" s="664">
        <v>19.8</v>
      </c>
      <c r="R274" s="673" t="str">
        <f>IF(U$44=2,O274,"")</f>
        <v/>
      </c>
      <c r="S274" s="683"/>
      <c r="T274" s="684"/>
      <c r="U274" s="36"/>
      <c r="V274" s="156"/>
      <c r="W274" s="34" t="e">
        <f>IF(#REF!=TRUE,1,"")</f>
        <v>#REF!</v>
      </c>
      <c r="X274" s="34" t="e">
        <f>IF(#REF!=TRUE,1,"")</f>
        <v>#REF!</v>
      </c>
      <c r="Y274" s="134"/>
      <c r="Z274" s="160"/>
      <c r="AA274" s="160"/>
    </row>
    <row r="275" spans="2:44" ht="18" customHeight="1" x14ac:dyDescent="0.25">
      <c r="B275" s="49"/>
      <c r="C275" s="65" t="s">
        <v>124</v>
      </c>
      <c r="D275" s="48"/>
      <c r="E275" s="40"/>
      <c r="F275" s="40"/>
      <c r="G275" s="40"/>
      <c r="H275" s="40"/>
      <c r="I275" s="40"/>
      <c r="J275" s="40"/>
      <c r="K275" s="40"/>
      <c r="L275" s="40"/>
      <c r="M275" s="654">
        <v>21309449</v>
      </c>
      <c r="N275" s="655"/>
      <c r="O275" s="663">
        <v>25</v>
      </c>
      <c r="P275" s="664">
        <v>19.8</v>
      </c>
      <c r="Q275" s="664">
        <v>19.8</v>
      </c>
      <c r="R275" s="673" t="str">
        <f>IF(U$44=3,O275,"")</f>
        <v/>
      </c>
      <c r="S275" s="683"/>
      <c r="T275" s="684"/>
      <c r="U275" s="36"/>
      <c r="V275" s="156"/>
      <c r="W275" s="34" t="e">
        <f>IF(#REF!=TRUE,1,"")</f>
        <v>#REF!</v>
      </c>
      <c r="X275" s="34" t="e">
        <f>IF(#REF!=TRUE,1,"")</f>
        <v>#REF!</v>
      </c>
      <c r="Y275" s="134"/>
      <c r="Z275" s="160"/>
      <c r="AA275" s="160"/>
    </row>
    <row r="276" spans="2:44" ht="4.5" customHeight="1" x14ac:dyDescent="0.25">
      <c r="B276" s="49"/>
      <c r="C276" s="82"/>
      <c r="D276" s="82"/>
      <c r="E276" s="81"/>
      <c r="F276" s="81"/>
      <c r="G276" s="81"/>
      <c r="H276" s="81"/>
      <c r="I276" s="81"/>
      <c r="J276" s="81"/>
      <c r="K276" s="4"/>
      <c r="L276" s="4"/>
      <c r="M276" s="83"/>
      <c r="N276" s="84"/>
      <c r="O276" s="64"/>
      <c r="P276" s="50"/>
      <c r="Q276" s="50"/>
      <c r="R276" s="64"/>
      <c r="S276" s="317"/>
      <c r="T276" s="317"/>
      <c r="U276" s="36"/>
      <c r="V276" s="156"/>
      <c r="W276" s="34"/>
      <c r="X276" s="34"/>
    </row>
    <row r="277" spans="2:44" s="277" customFormat="1" ht="14.25" customHeight="1" x14ac:dyDescent="0.25">
      <c r="B277" s="278"/>
      <c r="C277" s="307" t="s">
        <v>252</v>
      </c>
      <c r="D277" s="308"/>
      <c r="E277" s="307"/>
      <c r="F277" s="309"/>
      <c r="G277" s="309"/>
      <c r="H277" s="310"/>
      <c r="I277" s="307"/>
      <c r="J277" s="310"/>
      <c r="K277" s="307"/>
      <c r="L277" s="310"/>
      <c r="M277" s="310"/>
      <c r="N277" s="310"/>
      <c r="O277" s="671"/>
      <c r="P277" s="672"/>
      <c r="Q277" s="672"/>
      <c r="R277" s="671"/>
      <c r="S277" s="697"/>
      <c r="T277" s="697"/>
      <c r="U277" s="36"/>
      <c r="V277" s="278"/>
      <c r="W277" s="154"/>
      <c r="X277" s="154"/>
      <c r="AC277" s="154"/>
      <c r="AN277" s="311"/>
      <c r="AO277" s="311"/>
      <c r="AP277" s="311"/>
      <c r="AQ277" s="311"/>
      <c r="AR277" s="311"/>
    </row>
    <row r="278" spans="2:44" s="277" customFormat="1" ht="18" customHeight="1" x14ac:dyDescent="0.25">
      <c r="B278" s="278"/>
      <c r="C278" s="312"/>
      <c r="D278" s="313" t="s">
        <v>12</v>
      </c>
      <c r="E278" s="314"/>
      <c r="F278" s="313" t="s">
        <v>14</v>
      </c>
      <c r="G278" s="314"/>
      <c r="H278" s="314"/>
      <c r="I278" s="314"/>
      <c r="J278" s="315"/>
      <c r="K278" s="313" t="s">
        <v>13</v>
      </c>
      <c r="L278" s="315"/>
      <c r="M278" s="315"/>
      <c r="N278" s="315"/>
      <c r="O278" s="673"/>
      <c r="P278" s="674"/>
      <c r="Q278" s="675"/>
      <c r="R278" s="693" t="str">
        <f>IF(F74=2, 315,IF(F74=3, 370,IF(F74=4, 395.4,IF(F74=5, 415.4,IF(F74=6, 430,"")))))</f>
        <v/>
      </c>
      <c r="S278" s="694"/>
      <c r="T278" s="698"/>
      <c r="U278" s="36">
        <v>0</v>
      </c>
      <c r="V278" s="278"/>
      <c r="W278" s="154"/>
      <c r="X278" s="154"/>
      <c r="AC278" s="154" t="e">
        <f>IF(#REF!=TRUE,1,"")</f>
        <v>#REF!</v>
      </c>
      <c r="AN278" s="311"/>
      <c r="AO278" s="311"/>
      <c r="AP278" s="311"/>
      <c r="AQ278" s="311"/>
      <c r="AR278" s="311"/>
    </row>
    <row r="279" spans="2:44" s="277" customFormat="1" ht="10.5" customHeight="1" x14ac:dyDescent="0.25">
      <c r="B279" s="278"/>
      <c r="C279" s="291"/>
      <c r="D279" s="291"/>
      <c r="E279" s="297"/>
      <c r="F279" s="291"/>
      <c r="G279" s="291"/>
      <c r="H279" s="291"/>
      <c r="I279" s="291"/>
      <c r="J279" s="291"/>
      <c r="K279" s="291"/>
      <c r="L279" s="291"/>
      <c r="O279" s="64"/>
      <c r="P279" s="316"/>
      <c r="Q279" s="316"/>
      <c r="R279" s="64"/>
      <c r="S279" s="317"/>
      <c r="T279" s="318"/>
      <c r="U279" s="36"/>
      <c r="V279" s="278"/>
      <c r="W279" s="154"/>
      <c r="X279" s="154"/>
      <c r="AC279" s="154"/>
      <c r="AN279" s="311"/>
      <c r="AO279" s="311"/>
      <c r="AP279" s="311"/>
      <c r="AQ279" s="311"/>
      <c r="AR279" s="311"/>
    </row>
    <row r="280" spans="2:44" s="4" customFormat="1" ht="16.149999999999999" customHeight="1" x14ac:dyDescent="0.25">
      <c r="B280" s="49"/>
      <c r="C280" s="161" t="s">
        <v>160</v>
      </c>
      <c r="D280" s="161"/>
      <c r="E280" s="67"/>
      <c r="F280" s="67"/>
      <c r="G280" s="67"/>
      <c r="H280" s="67"/>
      <c r="I280" s="67"/>
      <c r="J280" s="67"/>
      <c r="K280" s="17"/>
      <c r="L280" s="17"/>
      <c r="M280" s="17"/>
      <c r="N280" s="17"/>
      <c r="O280" s="676"/>
      <c r="P280" s="676"/>
      <c r="Q280" s="676"/>
      <c r="R280" s="676"/>
      <c r="S280" s="676"/>
      <c r="T280" s="676"/>
      <c r="U280" s="36"/>
      <c r="V280" s="156"/>
      <c r="W280" s="34" t="str">
        <f t="shared" ref="W280:X280" si="1">IF(W268=TRUE,1,"")</f>
        <v/>
      </c>
      <c r="X280" s="34" t="str">
        <f t="shared" si="1"/>
        <v/>
      </c>
      <c r="Y280" s="41"/>
      <c r="Z280" s="158"/>
      <c r="AA280" s="158"/>
      <c r="AB280" s="127"/>
      <c r="AC280" s="188"/>
      <c r="AD280" s="196"/>
      <c r="AE280" s="196"/>
      <c r="AF280" s="196"/>
      <c r="AG280" s="196"/>
      <c r="AH280" s="196"/>
      <c r="AI280" s="196"/>
      <c r="AJ280" s="196"/>
      <c r="AK280" s="196"/>
      <c r="AL280" s="196"/>
      <c r="AM280" s="127"/>
    </row>
    <row r="281" spans="2:44" s="388" customFormat="1" ht="6" customHeight="1" x14ac:dyDescent="0.25">
      <c r="B281" s="409"/>
      <c r="C281" s="387"/>
      <c r="D281" s="387"/>
      <c r="E281" s="413"/>
      <c r="F281" s="413"/>
      <c r="G281" s="413"/>
      <c r="H281" s="413"/>
      <c r="I281" s="413"/>
      <c r="J281" s="413"/>
      <c r="O281" s="417"/>
      <c r="P281" s="417"/>
      <c r="Q281" s="417"/>
      <c r="R281" s="417"/>
      <c r="S281" s="417"/>
      <c r="T281" s="417"/>
      <c r="U281" s="421"/>
      <c r="V281" s="409"/>
      <c r="W281" s="398"/>
      <c r="X281" s="398"/>
      <c r="Y281" s="491"/>
      <c r="AC281" s="398"/>
    </row>
    <row r="282" spans="2:44" s="4" customFormat="1" ht="16.7" customHeight="1" x14ac:dyDescent="0.25">
      <c r="B282" s="49"/>
      <c r="C282" s="68" t="s">
        <v>34</v>
      </c>
      <c r="D282" s="46"/>
      <c r="E282" s="11"/>
      <c r="F282" s="11"/>
      <c r="G282" s="11"/>
      <c r="H282" s="11"/>
      <c r="I282" s="11"/>
      <c r="J282" s="69"/>
      <c r="O282" s="64"/>
      <c r="P282" s="64"/>
      <c r="Q282" s="64"/>
      <c r="R282" s="64"/>
      <c r="S282" s="64"/>
      <c r="T282" s="64"/>
      <c r="U282" s="36">
        <v>0</v>
      </c>
      <c r="V282" s="156"/>
      <c r="W282" s="34" t="str">
        <f>IF(W269=TRUE,1,"")</f>
        <v/>
      </c>
      <c r="X282" s="34" t="str">
        <f>IF(X269=TRUE,1,"")</f>
        <v/>
      </c>
      <c r="Y282" s="41"/>
      <c r="Z282" s="158"/>
      <c r="AA282" s="158"/>
      <c r="AB282" s="127"/>
      <c r="AC282" s="188"/>
      <c r="AD282" s="196"/>
      <c r="AE282" s="196"/>
      <c r="AF282" s="196"/>
      <c r="AG282" s="196"/>
      <c r="AH282" s="196"/>
      <c r="AI282" s="196"/>
      <c r="AJ282" s="196"/>
      <c r="AK282" s="196"/>
      <c r="AL282" s="196"/>
      <c r="AM282" s="127"/>
    </row>
    <row r="283" spans="2:44" s="4" customFormat="1" ht="16.7" customHeight="1" x14ac:dyDescent="0.25">
      <c r="B283" s="49"/>
      <c r="C283" s="68" t="s">
        <v>33</v>
      </c>
      <c r="D283" s="46"/>
      <c r="E283" s="11"/>
      <c r="F283" s="11"/>
      <c r="G283" s="11"/>
      <c r="H283" s="11"/>
      <c r="I283" s="11"/>
      <c r="J283" s="69"/>
      <c r="O283" s="64"/>
      <c r="P283" s="64"/>
      <c r="Q283" s="64"/>
      <c r="R283" s="64"/>
      <c r="S283" s="64"/>
      <c r="T283" s="64"/>
      <c r="U283" s="36">
        <v>0</v>
      </c>
      <c r="V283" s="156"/>
      <c r="W283" s="34" t="str">
        <f>IF(W270=TRUE,1,"")</f>
        <v/>
      </c>
      <c r="X283" s="34" t="str">
        <f>IF(X270=TRUE,1,"")</f>
        <v/>
      </c>
      <c r="Y283" s="41"/>
      <c r="Z283" s="158"/>
      <c r="AA283" s="158"/>
      <c r="AB283" s="127"/>
      <c r="AC283" s="188"/>
      <c r="AD283" s="196"/>
      <c r="AE283" s="196"/>
      <c r="AF283" s="196"/>
      <c r="AG283" s="196"/>
      <c r="AH283" s="196"/>
      <c r="AI283" s="196"/>
      <c r="AJ283" s="196"/>
      <c r="AK283" s="196"/>
      <c r="AL283" s="196"/>
      <c r="AM283" s="127"/>
    </row>
    <row r="284" spans="2:44" s="4" customFormat="1" ht="16.7" customHeight="1" x14ac:dyDescent="0.25">
      <c r="B284" s="49"/>
      <c r="C284" s="68" t="s">
        <v>32</v>
      </c>
      <c r="D284" s="46"/>
      <c r="E284" s="11"/>
      <c r="F284" s="11"/>
      <c r="G284" s="11"/>
      <c r="H284" s="11"/>
      <c r="I284" s="11"/>
      <c r="J284" s="69"/>
      <c r="O284" s="64"/>
      <c r="P284" s="64"/>
      <c r="Q284" s="64"/>
      <c r="R284" s="64"/>
      <c r="S284" s="64"/>
      <c r="T284" s="64"/>
      <c r="U284" s="36">
        <v>0</v>
      </c>
      <c r="V284" s="156"/>
      <c r="W284" s="34" t="e">
        <f>IF(#REF!=TRUE,1,"")</f>
        <v>#REF!</v>
      </c>
      <c r="X284" s="34" t="e">
        <f>IF(#REF!=TRUE,1,"")</f>
        <v>#REF!</v>
      </c>
      <c r="Y284" s="41"/>
      <c r="Z284" s="158"/>
      <c r="AA284" s="158"/>
      <c r="AB284" s="127"/>
      <c r="AC284" s="188"/>
      <c r="AD284" s="196"/>
      <c r="AE284" s="196"/>
      <c r="AF284" s="196"/>
      <c r="AG284" s="196"/>
      <c r="AH284" s="196"/>
      <c r="AI284" s="196"/>
      <c r="AJ284" s="196"/>
      <c r="AK284" s="196"/>
      <c r="AL284" s="196"/>
      <c r="AM284" s="127"/>
    </row>
    <row r="285" spans="2:44" s="4" customFormat="1" ht="16.7" customHeight="1" x14ac:dyDescent="0.25">
      <c r="B285" s="49"/>
      <c r="C285" s="68" t="s">
        <v>35</v>
      </c>
      <c r="D285" s="46"/>
      <c r="E285" s="11"/>
      <c r="F285" s="11"/>
      <c r="G285" s="11"/>
      <c r="H285" s="11"/>
      <c r="I285" s="11"/>
      <c r="J285" s="69"/>
      <c r="O285" s="64"/>
      <c r="P285" s="64"/>
      <c r="Q285" s="64"/>
      <c r="R285" s="64"/>
      <c r="S285" s="64"/>
      <c r="T285" s="64"/>
      <c r="U285" s="36">
        <v>0</v>
      </c>
      <c r="V285" s="156"/>
      <c r="W285" s="34" t="e">
        <f>IF(#REF!=TRUE,1,"")</f>
        <v>#REF!</v>
      </c>
      <c r="X285" s="34" t="e">
        <f>IF(#REF!=TRUE,1,"")</f>
        <v>#REF!</v>
      </c>
      <c r="Y285" s="41"/>
      <c r="Z285" s="158"/>
      <c r="AA285" s="158"/>
      <c r="AB285" s="127"/>
      <c r="AC285" s="188"/>
      <c r="AD285" s="196"/>
      <c r="AE285" s="196"/>
      <c r="AF285" s="196"/>
      <c r="AG285" s="196"/>
      <c r="AH285" s="196"/>
      <c r="AI285" s="196"/>
      <c r="AJ285" s="196"/>
      <c r="AK285" s="196"/>
      <c r="AL285" s="196"/>
      <c r="AM285" s="127"/>
    </row>
    <row r="286" spans="2:44" s="4" customFormat="1" ht="16.7" customHeight="1" x14ac:dyDescent="0.25">
      <c r="B286" s="49"/>
      <c r="C286" s="68" t="s">
        <v>36</v>
      </c>
      <c r="D286" s="46"/>
      <c r="E286" s="11"/>
      <c r="F286" s="11"/>
      <c r="G286" s="11"/>
      <c r="H286" s="11"/>
      <c r="I286" s="11"/>
      <c r="J286" s="69"/>
      <c r="O286" s="64"/>
      <c r="P286" s="64"/>
      <c r="Q286" s="64"/>
      <c r="R286" s="64"/>
      <c r="S286" s="64"/>
      <c r="T286" s="64"/>
      <c r="U286" s="36">
        <v>0</v>
      </c>
      <c r="V286" s="156"/>
      <c r="W286" s="34" t="str">
        <f>IF(W271=TRUE,1,"")</f>
        <v/>
      </c>
      <c r="X286" s="34" t="str">
        <f>IF(X271=TRUE,1,"")</f>
        <v/>
      </c>
      <c r="Y286" s="41"/>
      <c r="Z286" s="158"/>
      <c r="AA286" s="158"/>
      <c r="AB286" s="127"/>
      <c r="AC286" s="188"/>
      <c r="AD286" s="196"/>
      <c r="AE286" s="196"/>
      <c r="AF286" s="196"/>
      <c r="AG286" s="196"/>
      <c r="AH286" s="196"/>
      <c r="AI286" s="196"/>
      <c r="AJ286" s="196"/>
      <c r="AK286" s="196"/>
      <c r="AL286" s="196"/>
      <c r="AM286" s="127"/>
    </row>
    <row r="287" spans="2:44" s="4" customFormat="1" ht="16.7" customHeight="1" x14ac:dyDescent="0.25">
      <c r="B287" s="49"/>
      <c r="C287" s="70" t="s">
        <v>37</v>
      </c>
      <c r="D287" s="46"/>
      <c r="E287" s="46"/>
      <c r="F287" s="46"/>
      <c r="G287" s="46"/>
      <c r="H287" s="11"/>
      <c r="I287" s="11"/>
      <c r="J287" s="71"/>
      <c r="K287" s="60"/>
      <c r="O287" s="645"/>
      <c r="P287" s="645"/>
      <c r="Q287" s="645"/>
      <c r="R287" s="645"/>
      <c r="S287" s="645"/>
      <c r="T287" s="645"/>
      <c r="U287" s="36">
        <v>0</v>
      </c>
      <c r="V287" s="156"/>
      <c r="W287" s="36"/>
      <c r="X287" s="36"/>
      <c r="Y287" s="41"/>
      <c r="Z287" s="158"/>
      <c r="AA287" s="158"/>
      <c r="AB287" s="127"/>
      <c r="AC287" s="195"/>
      <c r="AD287" s="196"/>
      <c r="AE287" s="196"/>
      <c r="AF287" s="196"/>
      <c r="AG287" s="196"/>
      <c r="AH287" s="196"/>
      <c r="AI287" s="196"/>
      <c r="AJ287" s="196"/>
      <c r="AK287" s="196"/>
      <c r="AL287" s="196"/>
      <c r="AM287" s="127"/>
    </row>
    <row r="288" spans="2:44" ht="5.25" customHeight="1" x14ac:dyDescent="0.25">
      <c r="B288" s="49"/>
      <c r="C288" s="38"/>
      <c r="D288" s="38"/>
      <c r="E288" s="15"/>
      <c r="F288" s="38"/>
      <c r="G288" s="77"/>
      <c r="H288" s="77"/>
      <c r="I288" s="77"/>
      <c r="J288" s="77"/>
      <c r="K288" s="77"/>
      <c r="L288" s="77"/>
      <c r="M288" s="4"/>
      <c r="N288" s="4"/>
      <c r="O288" s="64"/>
      <c r="P288" s="50"/>
      <c r="Q288" s="50"/>
      <c r="R288" s="64"/>
      <c r="S288" s="317"/>
      <c r="T288" s="317"/>
      <c r="U288" s="36"/>
      <c r="V288" s="156"/>
      <c r="W288" s="34"/>
      <c r="X288" s="34"/>
    </row>
    <row r="289" spans="2:33" ht="6" customHeight="1" x14ac:dyDescent="0.25">
      <c r="B289" s="49"/>
      <c r="C289" s="110"/>
      <c r="D289" s="110"/>
      <c r="E289" s="109"/>
      <c r="F289" s="109"/>
      <c r="G289" s="109"/>
      <c r="H289" s="109"/>
      <c r="I289" s="109"/>
      <c r="J289" s="109"/>
      <c r="K289" s="109"/>
      <c r="L289" s="109"/>
      <c r="M289" s="114"/>
      <c r="N289" s="102"/>
      <c r="O289" s="64"/>
      <c r="P289" s="342"/>
      <c r="Q289" s="342"/>
      <c r="R289" s="64"/>
      <c r="S289" s="64"/>
      <c r="T289" s="64"/>
      <c r="U289" s="36"/>
      <c r="V289" s="156"/>
      <c r="W289" s="34"/>
      <c r="X289" s="34"/>
    </row>
    <row r="290" spans="2:33" s="159" customFormat="1" ht="16.149999999999999" customHeight="1" x14ac:dyDescent="0.25">
      <c r="B290" s="156"/>
      <c r="C290" s="161" t="s">
        <v>128</v>
      </c>
      <c r="D290" s="161"/>
      <c r="E290" s="67"/>
      <c r="F290" s="67"/>
      <c r="G290" s="67"/>
      <c r="H290" s="67"/>
      <c r="I290" s="67"/>
      <c r="J290" s="67"/>
      <c r="K290" s="67"/>
      <c r="L290" s="222"/>
      <c r="M290" s="222" t="s">
        <v>158</v>
      </c>
      <c r="N290" s="168"/>
      <c r="O290" s="335"/>
      <c r="P290" s="336"/>
      <c r="Q290" s="336"/>
      <c r="R290" s="335"/>
      <c r="S290" s="335"/>
      <c r="T290" s="335"/>
      <c r="U290" s="36"/>
      <c r="V290" s="156"/>
      <c r="W290" s="154"/>
      <c r="X290" s="154"/>
      <c r="Y290" s="157"/>
      <c r="AB290" s="160"/>
      <c r="AC290" s="188"/>
      <c r="AD290" s="187"/>
      <c r="AE290" s="187"/>
      <c r="AF290" s="187"/>
      <c r="AG290" s="187"/>
    </row>
    <row r="291" spans="2:33" s="408" customFormat="1" ht="6" customHeight="1" x14ac:dyDescent="0.25">
      <c r="B291" s="409"/>
      <c r="C291" s="387"/>
      <c r="D291" s="387"/>
      <c r="E291" s="413"/>
      <c r="F291" s="413"/>
      <c r="G291" s="413"/>
      <c r="H291" s="413"/>
      <c r="I291" s="413"/>
      <c r="J291" s="413"/>
      <c r="K291" s="413"/>
      <c r="L291" s="170"/>
      <c r="M291" s="170"/>
      <c r="N291" s="427"/>
      <c r="O291" s="417"/>
      <c r="P291" s="418"/>
      <c r="Q291" s="418"/>
      <c r="R291" s="417"/>
      <c r="S291" s="417"/>
      <c r="T291" s="417"/>
      <c r="U291" s="421"/>
      <c r="V291" s="409"/>
      <c r="W291" s="398"/>
      <c r="X291" s="398"/>
      <c r="Y291" s="422"/>
      <c r="AC291" s="398"/>
    </row>
    <row r="292" spans="2:33" s="159" customFormat="1" ht="18" customHeight="1" x14ac:dyDescent="0.25">
      <c r="B292" s="156"/>
      <c r="C292" s="151"/>
      <c r="D292" s="155" t="s">
        <v>210</v>
      </c>
      <c r="E292" s="152"/>
      <c r="F292" s="152"/>
      <c r="G292" s="152"/>
      <c r="H292" s="152"/>
      <c r="I292" s="152"/>
      <c r="J292" s="152"/>
      <c r="K292" s="152"/>
      <c r="L292" s="152"/>
      <c r="M292" s="677">
        <v>21311660</v>
      </c>
      <c r="N292" s="678"/>
      <c r="O292" s="660">
        <v>55</v>
      </c>
      <c r="P292" s="661"/>
      <c r="Q292" s="661"/>
      <c r="R292" s="660" t="str">
        <f>IF(U292=1, O292, "")</f>
        <v/>
      </c>
      <c r="S292" s="661"/>
      <c r="T292" s="661"/>
      <c r="U292" s="36">
        <v>0</v>
      </c>
      <c r="V292" s="156">
        <v>0</v>
      </c>
      <c r="W292" s="154"/>
      <c r="X292" s="154"/>
      <c r="Y292" s="157"/>
      <c r="AB292" s="160"/>
      <c r="AC292" s="188"/>
      <c r="AD292" s="187"/>
      <c r="AE292" s="187"/>
      <c r="AF292" s="187"/>
      <c r="AG292" s="187"/>
    </row>
    <row r="293" spans="2:33" s="159" customFormat="1" ht="18" customHeight="1" x14ac:dyDescent="0.25">
      <c r="B293" s="156"/>
      <c r="C293" s="151"/>
      <c r="D293" s="155" t="s">
        <v>211</v>
      </c>
      <c r="E293" s="152"/>
      <c r="F293" s="152"/>
      <c r="G293" s="152"/>
      <c r="H293" s="152"/>
      <c r="I293" s="152"/>
      <c r="J293" s="152"/>
      <c r="K293" s="152"/>
      <c r="L293" s="152"/>
      <c r="M293" s="677">
        <v>21311661</v>
      </c>
      <c r="N293" s="678"/>
      <c r="O293" s="660">
        <v>90</v>
      </c>
      <c r="P293" s="661"/>
      <c r="Q293" s="661"/>
      <c r="R293" s="660" t="str">
        <f>IF(U292=2, O293, "")</f>
        <v/>
      </c>
      <c r="S293" s="661"/>
      <c r="T293" s="661"/>
      <c r="U293" s="36" t="b">
        <v>0</v>
      </c>
      <c r="V293" s="156" t="b">
        <v>0</v>
      </c>
      <c r="W293" s="154"/>
      <c r="X293" s="154"/>
      <c r="Y293" s="134"/>
      <c r="Z293" s="160"/>
      <c r="AA293" s="160"/>
      <c r="AB293" s="160"/>
      <c r="AC293" s="188"/>
      <c r="AD293" s="187"/>
      <c r="AE293" s="187"/>
      <c r="AF293" s="187"/>
      <c r="AG293" s="187"/>
    </row>
    <row r="294" spans="2:33" s="159" customFormat="1" ht="7.5" customHeight="1" x14ac:dyDescent="0.25">
      <c r="B294" s="13"/>
      <c r="C294" s="9"/>
      <c r="D294" s="9"/>
      <c r="E294" s="9"/>
      <c r="F294" s="9"/>
      <c r="G294" s="9"/>
      <c r="H294" s="9"/>
      <c r="I294" s="9"/>
      <c r="J294" s="9"/>
      <c r="K294" s="9"/>
      <c r="L294" s="9"/>
      <c r="M294" s="9"/>
      <c r="N294" s="9"/>
      <c r="O294" s="98"/>
      <c r="P294" s="98"/>
      <c r="Q294" s="98"/>
      <c r="R294" s="98"/>
      <c r="S294" s="98"/>
      <c r="T294" s="98"/>
      <c r="U294" s="270"/>
      <c r="V294" s="156"/>
      <c r="W294" s="154" t="b">
        <v>0</v>
      </c>
      <c r="X294" s="154" t="b">
        <v>0</v>
      </c>
      <c r="Y294" s="157"/>
      <c r="AB294" s="160"/>
      <c r="AC294" s="188"/>
      <c r="AD294" s="187"/>
      <c r="AE294" s="187"/>
      <c r="AF294" s="187"/>
      <c r="AG294" s="187"/>
    </row>
    <row r="295" spans="2:33" s="159" customFormat="1" ht="6.6" customHeight="1" x14ac:dyDescent="0.25">
      <c r="C295" s="6"/>
      <c r="D295" s="6"/>
      <c r="E295" s="28"/>
      <c r="F295" s="6"/>
      <c r="G295" s="6"/>
      <c r="H295" s="6"/>
      <c r="I295" s="6"/>
      <c r="J295" s="6"/>
      <c r="K295" s="6"/>
      <c r="L295" s="6"/>
      <c r="M295" s="6"/>
      <c r="N295" s="6"/>
      <c r="O295" s="99"/>
      <c r="P295" s="99"/>
      <c r="Q295" s="99"/>
      <c r="R295" s="99"/>
      <c r="S295" s="99"/>
      <c r="T295" s="99"/>
      <c r="U295" s="375"/>
      <c r="V295" s="158"/>
      <c r="W295" s="154" t="b">
        <v>0</v>
      </c>
      <c r="X295" s="154" t="b">
        <v>0</v>
      </c>
      <c r="Y295" s="157"/>
      <c r="AB295" s="160"/>
      <c r="AC295" s="188"/>
      <c r="AD295" s="187"/>
      <c r="AE295" s="187"/>
      <c r="AF295" s="187"/>
      <c r="AG295" s="187"/>
    </row>
    <row r="296" spans="2:33" s="159" customFormat="1" ht="6.6" customHeight="1" x14ac:dyDescent="0.25">
      <c r="B296" s="350"/>
      <c r="C296" s="351"/>
      <c r="D296" s="351"/>
      <c r="E296" s="351"/>
      <c r="F296" s="351"/>
      <c r="G296" s="351"/>
      <c r="H296" s="351"/>
      <c r="I296" s="351"/>
      <c r="J296" s="351"/>
      <c r="K296" s="351"/>
      <c r="L296" s="351"/>
      <c r="M296" s="351"/>
      <c r="N296" s="351"/>
      <c r="O296" s="351"/>
      <c r="P296" s="351"/>
      <c r="Q296" s="351"/>
      <c r="R296" s="351"/>
      <c r="S296" s="351"/>
      <c r="T296" s="351"/>
      <c r="U296" s="351"/>
      <c r="V296" s="352"/>
      <c r="W296" s="154"/>
      <c r="X296" s="154"/>
      <c r="Y296" s="157"/>
      <c r="AB296" s="160"/>
      <c r="AC296" s="188"/>
      <c r="AD296" s="187"/>
      <c r="AE296" s="187"/>
      <c r="AF296" s="187"/>
      <c r="AG296" s="187"/>
    </row>
    <row r="297" spans="2:33" s="159" customFormat="1" ht="16.149999999999999" customHeight="1" x14ac:dyDescent="0.25">
      <c r="B297" s="156"/>
      <c r="C297" s="161" t="s">
        <v>126</v>
      </c>
      <c r="D297" s="67"/>
      <c r="E297" s="67"/>
      <c r="F297" s="67"/>
      <c r="G297" s="67"/>
      <c r="H297" s="67"/>
      <c r="I297" s="67"/>
      <c r="J297" s="67"/>
      <c r="K297" s="67"/>
      <c r="L297" s="67"/>
      <c r="M297" s="67"/>
      <c r="N297" s="67"/>
      <c r="O297" s="96"/>
      <c r="P297" s="96"/>
      <c r="Q297" s="96"/>
      <c r="R297" s="96"/>
      <c r="S297" s="96"/>
      <c r="T297" s="96"/>
      <c r="U297" s="36"/>
      <c r="V297" s="156"/>
      <c r="W297" s="154" t="b">
        <v>0</v>
      </c>
      <c r="X297" s="154" t="b">
        <v>0</v>
      </c>
      <c r="Y297" s="157"/>
      <c r="AB297" s="160"/>
      <c r="AC297" s="188"/>
      <c r="AD297" s="187"/>
      <c r="AE297" s="187"/>
      <c r="AF297" s="187"/>
      <c r="AG297" s="187"/>
    </row>
    <row r="298" spans="2:33" s="159" customFormat="1" ht="18" customHeight="1" x14ac:dyDescent="0.25">
      <c r="B298" s="156"/>
      <c r="C298" s="226" t="s">
        <v>212</v>
      </c>
      <c r="D298" s="227"/>
      <c r="E298" s="226"/>
      <c r="F298" s="227"/>
      <c r="G298" s="227"/>
      <c r="H298" s="227"/>
      <c r="I298" s="227"/>
      <c r="J298" s="227"/>
      <c r="K298" s="228" t="s">
        <v>127</v>
      </c>
      <c r="L298" s="228" t="s">
        <v>159</v>
      </c>
      <c r="M298" s="170" t="s">
        <v>158</v>
      </c>
      <c r="N298" s="226"/>
      <c r="O298" s="225"/>
      <c r="P298" s="97"/>
      <c r="Q298" s="97"/>
      <c r="R298" s="225"/>
      <c r="S298" s="225"/>
      <c r="T298" s="225"/>
      <c r="U298" s="36"/>
      <c r="V298" s="156"/>
      <c r="W298" s="154"/>
      <c r="X298" s="154"/>
      <c r="Y298" s="157"/>
      <c r="AB298" s="160"/>
      <c r="AC298" s="188"/>
      <c r="AD298" s="187"/>
      <c r="AE298" s="187"/>
      <c r="AF298" s="187"/>
      <c r="AG298" s="187"/>
    </row>
    <row r="299" spans="2:33" s="159" customFormat="1" ht="18" customHeight="1" x14ac:dyDescent="0.25">
      <c r="B299" s="156"/>
      <c r="C299" s="65"/>
      <c r="D299" s="72" t="s">
        <v>65</v>
      </c>
      <c r="E299" s="95"/>
      <c r="F299" s="72"/>
      <c r="G299" s="48"/>
      <c r="H299" s="48"/>
      <c r="I299" s="48"/>
      <c r="J299" s="48"/>
      <c r="K299" s="240"/>
      <c r="L299" s="241"/>
      <c r="M299" s="677">
        <v>21307350</v>
      </c>
      <c r="N299" s="678"/>
      <c r="O299" s="663">
        <v>340</v>
      </c>
      <c r="P299" s="664">
        <v>322.8</v>
      </c>
      <c r="Q299" s="664">
        <v>322.8</v>
      </c>
      <c r="R299" s="660" t="str">
        <f>IF(U299=TRUE, IF(L299&gt;0, O299*L299, "QTY Needed"), "")</f>
        <v/>
      </c>
      <c r="S299" s="661"/>
      <c r="T299" s="661"/>
      <c r="U299" s="36" t="b">
        <v>0</v>
      </c>
      <c r="V299" s="156" t="b">
        <v>0</v>
      </c>
      <c r="W299" s="154"/>
      <c r="X299" s="154"/>
      <c r="Y299" s="134"/>
      <c r="Z299" s="160"/>
      <c r="AA299" s="160"/>
      <c r="AB299" s="160"/>
      <c r="AC299" s="188"/>
      <c r="AD299" s="187"/>
      <c r="AE299" s="187"/>
      <c r="AF299" s="187"/>
      <c r="AG299" s="187"/>
    </row>
    <row r="300" spans="2:33" s="159" customFormat="1" ht="18" customHeight="1" x14ac:dyDescent="0.25">
      <c r="B300" s="156"/>
      <c r="C300" s="65"/>
      <c r="D300" s="48" t="s">
        <v>64</v>
      </c>
      <c r="E300" s="40"/>
      <c r="F300" s="48"/>
      <c r="G300" s="48"/>
      <c r="H300" s="48"/>
      <c r="I300" s="48"/>
      <c r="J300" s="48"/>
      <c r="K300" s="240"/>
      <c r="L300" s="241"/>
      <c r="M300" s="677" t="s">
        <v>86</v>
      </c>
      <c r="N300" s="678"/>
      <c r="O300" s="663">
        <v>340</v>
      </c>
      <c r="P300" s="664">
        <v>322.8</v>
      </c>
      <c r="Q300" s="664">
        <v>322.8</v>
      </c>
      <c r="R300" s="660" t="str">
        <f>IF(U300=TRUE, IF(L300&gt;0, O300*L300, "QTY Needed"), "")</f>
        <v/>
      </c>
      <c r="S300" s="661"/>
      <c r="T300" s="661"/>
      <c r="U300" s="36" t="b">
        <v>0</v>
      </c>
      <c r="V300" s="156" t="b">
        <v>0</v>
      </c>
      <c r="W300" s="154"/>
      <c r="X300" s="154"/>
      <c r="Y300" s="157"/>
      <c r="AB300" s="160"/>
      <c r="AC300" s="188"/>
      <c r="AD300" s="187"/>
      <c r="AE300" s="187"/>
      <c r="AF300" s="187"/>
      <c r="AG300" s="187"/>
    </row>
    <row r="301" spans="2:33" s="159" customFormat="1" ht="18" customHeight="1" x14ac:dyDescent="0.25">
      <c r="B301" s="156"/>
      <c r="C301" s="65"/>
      <c r="D301" s="48" t="s">
        <v>63</v>
      </c>
      <c r="E301" s="40"/>
      <c r="F301" s="48"/>
      <c r="G301" s="48"/>
      <c r="H301" s="48"/>
      <c r="I301" s="48"/>
      <c r="J301" s="48"/>
      <c r="K301" s="240"/>
      <c r="L301" s="241"/>
      <c r="M301" s="677">
        <v>21307332</v>
      </c>
      <c r="N301" s="678"/>
      <c r="O301" s="663">
        <v>255</v>
      </c>
      <c r="P301" s="664">
        <v>241.3</v>
      </c>
      <c r="Q301" s="664">
        <v>241.3</v>
      </c>
      <c r="R301" s="660" t="str">
        <f>IF(U301=TRUE, IF(L301&gt;0, O301*L301, "QTY Needed"), "")</f>
        <v/>
      </c>
      <c r="S301" s="661"/>
      <c r="T301" s="661"/>
      <c r="U301" s="36" t="b">
        <v>0</v>
      </c>
      <c r="V301" s="156" t="b">
        <v>0</v>
      </c>
      <c r="W301" s="154"/>
      <c r="X301" s="154"/>
      <c r="Y301" s="157"/>
      <c r="Z301" s="274"/>
      <c r="AA301" s="274"/>
      <c r="AB301" s="274"/>
      <c r="AC301" s="188"/>
      <c r="AD301" s="187"/>
      <c r="AE301" s="187"/>
      <c r="AF301" s="187"/>
      <c r="AG301" s="187"/>
    </row>
    <row r="302" spans="2:33" s="159" customFormat="1" ht="13.5" customHeight="1" x14ac:dyDescent="0.25">
      <c r="B302" s="156"/>
      <c r="C302" s="226" t="s">
        <v>213</v>
      </c>
      <c r="D302" s="7"/>
      <c r="E302" s="21"/>
      <c r="F302" s="21"/>
      <c r="G302" s="21"/>
      <c r="H302" s="21"/>
      <c r="I302" s="7"/>
      <c r="J302" s="7"/>
      <c r="K302" s="224" t="s">
        <v>127</v>
      </c>
      <c r="L302" s="228" t="s">
        <v>159</v>
      </c>
      <c r="M302" s="170" t="s">
        <v>158</v>
      </c>
      <c r="N302" s="226"/>
      <c r="O302" s="242"/>
      <c r="P302" s="243"/>
      <c r="Q302" s="243"/>
      <c r="R302" s="242"/>
      <c r="S302" s="242"/>
      <c r="T302" s="242"/>
      <c r="U302" s="36"/>
      <c r="V302" s="156"/>
      <c r="W302" s="154"/>
      <c r="X302" s="154"/>
      <c r="Y302" s="157"/>
      <c r="AB302" s="160"/>
      <c r="AC302" s="188"/>
      <c r="AD302" s="187"/>
      <c r="AE302" s="187"/>
      <c r="AF302" s="187"/>
      <c r="AG302" s="187"/>
    </row>
    <row r="303" spans="2:33" s="157" customFormat="1" ht="13.5" customHeight="1" x14ac:dyDescent="0.25">
      <c r="B303" s="366"/>
      <c r="C303" s="565"/>
      <c r="D303" s="566" t="s">
        <v>27</v>
      </c>
      <c r="E303" s="567"/>
      <c r="F303" s="567"/>
      <c r="G303" s="567"/>
      <c r="H303" s="567"/>
      <c r="I303" s="567"/>
      <c r="J303" s="567"/>
      <c r="K303" s="568"/>
      <c r="L303" s="568"/>
      <c r="M303" s="846"/>
      <c r="N303" s="847"/>
      <c r="O303" s="848"/>
      <c r="P303" s="849"/>
      <c r="Q303" s="849"/>
      <c r="R303" s="850"/>
      <c r="S303" s="851"/>
      <c r="T303" s="852"/>
      <c r="U303" s="569" t="b">
        <v>0</v>
      </c>
      <c r="V303" s="366" t="b">
        <v>0</v>
      </c>
      <c r="W303" s="570"/>
      <c r="X303" s="570"/>
      <c r="Y303" s="126"/>
      <c r="Z303" s="134"/>
      <c r="AA303" s="134"/>
      <c r="AB303" s="134"/>
      <c r="AC303" s="189"/>
      <c r="AD303" s="571"/>
      <c r="AE303" s="571"/>
      <c r="AF303" s="571"/>
      <c r="AG303" s="571"/>
    </row>
    <row r="304" spans="2:33" s="159" customFormat="1" ht="18" customHeight="1" x14ac:dyDescent="0.25">
      <c r="B304" s="156"/>
      <c r="C304" s="244"/>
      <c r="D304" s="231" t="s">
        <v>13</v>
      </c>
      <c r="E304" s="245"/>
      <c r="F304" s="245"/>
      <c r="G304" s="245"/>
      <c r="H304" s="245"/>
      <c r="I304" s="245"/>
      <c r="J304" s="245"/>
      <c r="K304" s="246"/>
      <c r="L304" s="247"/>
      <c r="M304" s="665">
        <v>21107517</v>
      </c>
      <c r="N304" s="666"/>
      <c r="O304" s="669">
        <v>425</v>
      </c>
      <c r="P304" s="670">
        <v>400.70000000000005</v>
      </c>
      <c r="Q304" s="670">
        <v>400.70000000000005</v>
      </c>
      <c r="R304" s="841" t="str">
        <f>IF(U304=TRUE, IF(L304&gt;0, O304*L304, "QTY Needed"), "")</f>
        <v/>
      </c>
      <c r="S304" s="842"/>
      <c r="T304" s="842"/>
      <c r="U304" s="36" t="b">
        <v>0</v>
      </c>
      <c r="V304" s="156" t="b">
        <v>0</v>
      </c>
      <c r="W304" s="154"/>
      <c r="X304" s="154"/>
      <c r="Y304" s="126"/>
      <c r="Z304" s="160"/>
      <c r="AA304" s="160"/>
      <c r="AB304" s="160"/>
      <c r="AC304" s="188"/>
      <c r="AD304" s="187"/>
      <c r="AE304" s="187"/>
      <c r="AF304" s="187"/>
      <c r="AG304" s="187"/>
    </row>
    <row r="305" spans="2:46" s="159" customFormat="1" ht="18" customHeight="1" x14ac:dyDescent="0.25">
      <c r="B305" s="156"/>
      <c r="C305" s="151"/>
      <c r="D305" s="155" t="s">
        <v>132</v>
      </c>
      <c r="E305" s="152"/>
      <c r="F305" s="152"/>
      <c r="G305" s="152"/>
      <c r="H305" s="153"/>
      <c r="I305" s="153"/>
      <c r="J305" s="153"/>
      <c r="K305" s="240"/>
      <c r="L305" s="37"/>
      <c r="M305" s="654" t="s">
        <v>136</v>
      </c>
      <c r="N305" s="655"/>
      <c r="O305" s="663">
        <v>375</v>
      </c>
      <c r="P305" s="664">
        <v>353.6</v>
      </c>
      <c r="Q305" s="664">
        <v>353.6</v>
      </c>
      <c r="R305" s="660" t="str">
        <f t="shared" ref="R305:R310" si="2">IF(U305=TRUE, IF(L305&gt;0, O305*L305, "QTY Needed"), "")</f>
        <v/>
      </c>
      <c r="S305" s="661"/>
      <c r="T305" s="661"/>
      <c r="U305" s="36" t="b">
        <v>0</v>
      </c>
      <c r="V305" s="156" t="b">
        <v>0</v>
      </c>
      <c r="W305" s="154"/>
      <c r="X305" s="154"/>
      <c r="Y305" s="126"/>
      <c r="Z305" s="160"/>
      <c r="AA305" s="160"/>
      <c r="AB305" s="160"/>
      <c r="AC305" s="188"/>
      <c r="AD305" s="187"/>
      <c r="AE305" s="187"/>
      <c r="AF305" s="187"/>
      <c r="AG305" s="187"/>
    </row>
    <row r="306" spans="2:46" s="159" customFormat="1" ht="18" customHeight="1" x14ac:dyDescent="0.25">
      <c r="B306" s="156"/>
      <c r="C306" s="151"/>
      <c r="D306" s="155" t="s">
        <v>133</v>
      </c>
      <c r="E306" s="152"/>
      <c r="F306" s="152"/>
      <c r="G306" s="152"/>
      <c r="H306" s="153"/>
      <c r="I306" s="153"/>
      <c r="J306" s="153"/>
      <c r="K306" s="240"/>
      <c r="L306" s="37"/>
      <c r="M306" s="654" t="s">
        <v>137</v>
      </c>
      <c r="N306" s="655"/>
      <c r="O306" s="663">
        <v>285</v>
      </c>
      <c r="P306" s="664">
        <v>270.8</v>
      </c>
      <c r="Q306" s="664">
        <v>270.8</v>
      </c>
      <c r="R306" s="660" t="str">
        <f t="shared" si="2"/>
        <v/>
      </c>
      <c r="S306" s="661"/>
      <c r="T306" s="661"/>
      <c r="U306" s="36" t="b">
        <v>0</v>
      </c>
      <c r="V306" s="156" t="b">
        <v>0</v>
      </c>
      <c r="W306" s="154"/>
      <c r="X306" s="154"/>
      <c r="Y306" s="126"/>
      <c r="Z306" s="160"/>
      <c r="AA306" s="160"/>
      <c r="AB306" s="160"/>
      <c r="AC306" s="188"/>
      <c r="AD306" s="187"/>
      <c r="AE306" s="187"/>
      <c r="AF306" s="187"/>
      <c r="AG306" s="187"/>
    </row>
    <row r="307" spans="2:46" s="157" customFormat="1" ht="13.5" customHeight="1" x14ac:dyDescent="0.25">
      <c r="B307" s="366"/>
      <c r="C307" s="572"/>
      <c r="D307" s="566" t="s">
        <v>28</v>
      </c>
      <c r="E307" s="567"/>
      <c r="F307" s="567"/>
      <c r="G307" s="567"/>
      <c r="H307" s="573"/>
      <c r="I307" s="573"/>
      <c r="J307" s="573"/>
      <c r="K307" s="516"/>
      <c r="L307" s="516"/>
      <c r="M307" s="667"/>
      <c r="N307" s="668"/>
      <c r="O307" s="839"/>
      <c r="P307" s="840"/>
      <c r="Q307" s="840"/>
      <c r="R307" s="843"/>
      <c r="S307" s="844"/>
      <c r="T307" s="845"/>
      <c r="U307" s="569" t="b">
        <v>0</v>
      </c>
      <c r="V307" s="366" t="b">
        <v>0</v>
      </c>
      <c r="W307" s="570" t="b">
        <v>0</v>
      </c>
      <c r="X307" s="570" t="b">
        <v>0</v>
      </c>
      <c r="Y307" s="134"/>
      <c r="Z307" s="134"/>
      <c r="AA307" s="134"/>
      <c r="AB307" s="134"/>
      <c r="AC307" s="189"/>
      <c r="AD307" s="571"/>
      <c r="AE307" s="571"/>
      <c r="AF307" s="571"/>
      <c r="AG307" s="571"/>
    </row>
    <row r="308" spans="2:46" s="159" customFormat="1" ht="18" customHeight="1" x14ac:dyDescent="0.25">
      <c r="B308" s="156"/>
      <c r="C308" s="151"/>
      <c r="D308" s="155" t="s">
        <v>13</v>
      </c>
      <c r="E308" s="152"/>
      <c r="F308" s="152"/>
      <c r="G308" s="152"/>
      <c r="H308" s="153"/>
      <c r="I308" s="153"/>
      <c r="J308" s="153"/>
      <c r="K308" s="240"/>
      <c r="L308" s="37"/>
      <c r="M308" s="654">
        <v>21107516</v>
      </c>
      <c r="N308" s="655"/>
      <c r="O308" s="663">
        <v>425</v>
      </c>
      <c r="P308" s="664">
        <v>400.70000000000005</v>
      </c>
      <c r="Q308" s="664">
        <v>400.70000000000005</v>
      </c>
      <c r="R308" s="660" t="str">
        <f t="shared" si="2"/>
        <v/>
      </c>
      <c r="S308" s="661"/>
      <c r="T308" s="661"/>
      <c r="U308" s="36" t="b">
        <v>0</v>
      </c>
      <c r="V308" s="156" t="b">
        <v>0</v>
      </c>
      <c r="W308" s="154"/>
      <c r="X308" s="154"/>
      <c r="Y308" s="134"/>
      <c r="Z308" s="160"/>
      <c r="AA308" s="160"/>
      <c r="AB308" s="160"/>
      <c r="AC308" s="188"/>
      <c r="AD308" s="187"/>
      <c r="AE308" s="187"/>
      <c r="AF308" s="187"/>
      <c r="AG308" s="187"/>
    </row>
    <row r="309" spans="2:46" s="159" customFormat="1" ht="18" customHeight="1" x14ac:dyDescent="0.25">
      <c r="B309" s="156"/>
      <c r="C309" s="151"/>
      <c r="D309" s="155" t="s">
        <v>132</v>
      </c>
      <c r="E309" s="152"/>
      <c r="F309" s="152"/>
      <c r="G309" s="152"/>
      <c r="H309" s="153"/>
      <c r="I309" s="153"/>
      <c r="J309" s="153"/>
      <c r="K309" s="240"/>
      <c r="L309" s="37"/>
      <c r="M309" s="654" t="s">
        <v>134</v>
      </c>
      <c r="N309" s="655"/>
      <c r="O309" s="663">
        <v>375</v>
      </c>
      <c r="P309" s="664">
        <v>353.6</v>
      </c>
      <c r="Q309" s="664">
        <v>353.6</v>
      </c>
      <c r="R309" s="660" t="str">
        <f t="shared" si="2"/>
        <v/>
      </c>
      <c r="S309" s="661"/>
      <c r="T309" s="661"/>
      <c r="U309" s="36" t="b">
        <v>0</v>
      </c>
      <c r="V309" s="156" t="b">
        <v>0</v>
      </c>
      <c r="W309" s="154"/>
      <c r="X309" s="154"/>
      <c r="Y309" s="134"/>
      <c r="Z309" s="160"/>
      <c r="AA309" s="160"/>
      <c r="AB309" s="160"/>
      <c r="AC309" s="188"/>
      <c r="AD309" s="187"/>
      <c r="AE309" s="187"/>
      <c r="AF309" s="187"/>
      <c r="AG309" s="187"/>
    </row>
    <row r="310" spans="2:46" s="159" customFormat="1" ht="18" customHeight="1" x14ac:dyDescent="0.25">
      <c r="B310" s="156"/>
      <c r="C310" s="151"/>
      <c r="D310" s="155" t="s">
        <v>133</v>
      </c>
      <c r="E310" s="152"/>
      <c r="F310" s="152"/>
      <c r="G310" s="152"/>
      <c r="H310" s="153"/>
      <c r="I310" s="153"/>
      <c r="J310" s="153"/>
      <c r="K310" s="240"/>
      <c r="L310" s="37"/>
      <c r="M310" s="654" t="s">
        <v>135</v>
      </c>
      <c r="N310" s="655"/>
      <c r="O310" s="663">
        <v>285</v>
      </c>
      <c r="P310" s="664">
        <v>270.8</v>
      </c>
      <c r="Q310" s="664">
        <v>270.8</v>
      </c>
      <c r="R310" s="660" t="str">
        <f t="shared" si="2"/>
        <v/>
      </c>
      <c r="S310" s="661"/>
      <c r="T310" s="661"/>
      <c r="U310" s="36" t="b">
        <v>0</v>
      </c>
      <c r="V310" s="156" t="b">
        <v>0</v>
      </c>
      <c r="W310" s="154"/>
      <c r="X310" s="154"/>
      <c r="Y310" s="134"/>
      <c r="Z310" s="160"/>
      <c r="AA310" s="160"/>
      <c r="AB310" s="160"/>
      <c r="AC310" s="188"/>
      <c r="AD310" s="187"/>
      <c r="AE310" s="187"/>
      <c r="AF310" s="187"/>
      <c r="AG310" s="187"/>
    </row>
    <row r="311" spans="2:46" s="277" customFormat="1" ht="12" customHeight="1" x14ac:dyDescent="0.25">
      <c r="B311" s="278"/>
      <c r="C311" s="297"/>
      <c r="D311" s="291"/>
      <c r="E311" s="297"/>
      <c r="F311" s="297"/>
      <c r="G311" s="297"/>
      <c r="H311" s="297"/>
      <c r="I311" s="291"/>
      <c r="J311" s="291"/>
      <c r="K311" s="301" t="s">
        <v>127</v>
      </c>
      <c r="L311" s="301" t="s">
        <v>159</v>
      </c>
      <c r="M311" s="319" t="s">
        <v>158</v>
      </c>
      <c r="N311" s="297"/>
      <c r="O311" s="242"/>
      <c r="P311" s="320"/>
      <c r="Q311" s="320"/>
      <c r="R311" s="242"/>
      <c r="S311" s="242"/>
      <c r="T311" s="242"/>
      <c r="U311" s="36"/>
      <c r="V311" s="278"/>
      <c r="W311" s="154"/>
      <c r="X311" s="154"/>
      <c r="Y311" s="321"/>
      <c r="AB311" s="281"/>
      <c r="AC311" s="188"/>
      <c r="AD311" s="281"/>
      <c r="AE311" s="281"/>
      <c r="AF311" s="281"/>
      <c r="AG311" s="281"/>
    </row>
    <row r="312" spans="2:46" s="277" customFormat="1" ht="18" customHeight="1" x14ac:dyDescent="0.25">
      <c r="B312" s="278"/>
      <c r="C312" s="949" t="s">
        <v>310</v>
      </c>
      <c r="D312" s="950"/>
      <c r="E312" s="950"/>
      <c r="F312" s="950"/>
      <c r="G312" s="950"/>
      <c r="H312" s="950"/>
      <c r="I312" s="950"/>
      <c r="J312" s="951"/>
      <c r="K312" s="546"/>
      <c r="L312" s="547"/>
      <c r="M312" s="548" t="str">
        <f>IF(U314=1," 21011566",IF(U314=2," 21011448",""))</f>
        <v/>
      </c>
      <c r="N312" s="548"/>
      <c r="O312" s="656">
        <v>425</v>
      </c>
      <c r="P312" s="657"/>
      <c r="Q312" s="658"/>
      <c r="R312" s="656" t="str">
        <f>IF(L312="","",O312*L312)</f>
        <v/>
      </c>
      <c r="S312" s="657"/>
      <c r="T312" s="659"/>
      <c r="U312" s="365"/>
      <c r="V312" s="278"/>
      <c r="W312" s="154"/>
      <c r="X312" s="154"/>
      <c r="Y312" s="322"/>
      <c r="AC312" s="154"/>
      <c r="AP312" s="323"/>
      <c r="AQ312" s="323"/>
      <c r="AR312" s="323"/>
      <c r="AS312" s="323"/>
      <c r="AT312" s="323"/>
    </row>
    <row r="313" spans="2:46" s="277" customFormat="1" ht="25.5" customHeight="1" x14ac:dyDescent="0.25">
      <c r="B313" s="278"/>
      <c r="C313" s="952" t="s">
        <v>311</v>
      </c>
      <c r="D313" s="953"/>
      <c r="E313" s="953"/>
      <c r="F313" s="953"/>
      <c r="G313" s="953"/>
      <c r="H313" s="953"/>
      <c r="I313" s="953"/>
      <c r="J313" s="953"/>
      <c r="K313" s="953"/>
      <c r="L313" s="953"/>
      <c r="M313" s="953"/>
      <c r="N313" s="953"/>
      <c r="O313" s="395"/>
      <c r="P313" s="324"/>
      <c r="Q313" s="324"/>
      <c r="R313" s="650"/>
      <c r="S313" s="650"/>
      <c r="T313" s="651"/>
      <c r="U313" s="365"/>
      <c r="V313" s="278"/>
      <c r="W313" s="154"/>
      <c r="X313" s="154"/>
      <c r="Y313" s="325"/>
      <c r="AC313" s="154"/>
      <c r="AP313" s="323"/>
      <c r="AQ313" s="323"/>
      <c r="AR313" s="323"/>
      <c r="AS313" s="323"/>
      <c r="AT313" s="323"/>
    </row>
    <row r="314" spans="2:46" s="277" customFormat="1" ht="13.5" customHeight="1" x14ac:dyDescent="0.25">
      <c r="B314" s="278"/>
      <c r="C314" s="549" t="s">
        <v>312</v>
      </c>
      <c r="D314" s="550"/>
      <c r="E314" s="551"/>
      <c r="F314" s="551"/>
      <c r="G314" s="551"/>
      <c r="H314" s="551"/>
      <c r="I314" s="551"/>
      <c r="J314" s="551"/>
      <c r="K314" s="551"/>
      <c r="L314" s="552"/>
      <c r="M314" s="553"/>
      <c r="N314" s="553"/>
      <c r="O314" s="554"/>
      <c r="P314" s="555"/>
      <c r="Q314" s="555"/>
      <c r="R314" s="652"/>
      <c r="S314" s="652"/>
      <c r="T314" s="653"/>
      <c r="U314" s="365">
        <v>0</v>
      </c>
      <c r="V314" s="278">
        <v>5</v>
      </c>
      <c r="W314" s="154"/>
      <c r="X314" s="154"/>
      <c r="Y314" s="325"/>
      <c r="AC314" s="154"/>
      <c r="AP314" s="323"/>
      <c r="AQ314" s="323"/>
      <c r="AR314" s="323"/>
      <c r="AS314" s="323"/>
      <c r="AT314" s="323"/>
    </row>
    <row r="315" spans="2:46" s="277" customFormat="1" ht="7.5" customHeight="1" x14ac:dyDescent="0.25">
      <c r="B315" s="326"/>
      <c r="C315" s="327"/>
      <c r="D315" s="327"/>
      <c r="E315" s="327"/>
      <c r="F315" s="327"/>
      <c r="G315" s="327"/>
      <c r="H315" s="327"/>
      <c r="I315" s="327"/>
      <c r="J315" s="327"/>
      <c r="K315" s="327"/>
      <c r="L315" s="327"/>
      <c r="M315" s="327"/>
      <c r="N315" s="327"/>
      <c r="O315" s="328"/>
      <c r="P315" s="328"/>
      <c r="Q315" s="328"/>
      <c r="R315" s="329"/>
      <c r="S315" s="329"/>
      <c r="T315" s="329"/>
      <c r="U315" s="374" t="b">
        <v>0</v>
      </c>
      <c r="V315" s="278"/>
      <c r="W315" s="154" t="b">
        <v>0</v>
      </c>
      <c r="X315" s="154"/>
      <c r="Y315" s="325"/>
      <c r="AC315" s="154"/>
      <c r="AP315" s="323"/>
      <c r="AQ315" s="323"/>
      <c r="AR315" s="323"/>
      <c r="AS315" s="323"/>
      <c r="AT315" s="323"/>
    </row>
    <row r="316" spans="2:46" s="159" customFormat="1" ht="6.6" customHeight="1" x14ac:dyDescent="0.25">
      <c r="E316" s="28"/>
      <c r="O316" s="90"/>
      <c r="P316" s="90"/>
      <c r="Q316" s="90"/>
      <c r="R316" s="90"/>
      <c r="S316" s="90"/>
      <c r="T316" s="90"/>
      <c r="U316" s="36" t="b">
        <v>0</v>
      </c>
      <c r="V316" s="158"/>
      <c r="W316" s="154"/>
      <c r="X316" s="154" t="b">
        <v>0</v>
      </c>
      <c r="Y316" s="157"/>
      <c r="AB316" s="160"/>
      <c r="AC316" s="188"/>
      <c r="AD316" s="187"/>
      <c r="AE316" s="187"/>
      <c r="AF316" s="187"/>
      <c r="AG316" s="187"/>
    </row>
    <row r="317" spans="2:46" s="159" customFormat="1" ht="5.25" customHeight="1" x14ac:dyDescent="0.25">
      <c r="B317" s="350"/>
      <c r="C317" s="351"/>
      <c r="D317" s="351"/>
      <c r="E317" s="351"/>
      <c r="F317" s="351"/>
      <c r="G317" s="351"/>
      <c r="H317" s="351"/>
      <c r="I317" s="351"/>
      <c r="J317" s="351"/>
      <c r="K317" s="351"/>
      <c r="L317" s="351"/>
      <c r="M317" s="351"/>
      <c r="N317" s="351"/>
      <c r="O317" s="351"/>
      <c r="P317" s="351"/>
      <c r="Q317" s="351"/>
      <c r="R317" s="351"/>
      <c r="S317" s="351"/>
      <c r="T317" s="351"/>
      <c r="U317" s="351"/>
      <c r="V317" s="352"/>
      <c r="W317" s="154"/>
      <c r="X317" s="154"/>
      <c r="Y317" s="157"/>
      <c r="AB317" s="160"/>
      <c r="AC317" s="188"/>
      <c r="AD317" s="187"/>
      <c r="AE317" s="187"/>
      <c r="AF317" s="187"/>
      <c r="AG317" s="187"/>
    </row>
    <row r="318" spans="2:46" s="158" customFormat="1" ht="16.149999999999999" customHeight="1" x14ac:dyDescent="0.25">
      <c r="B318" s="156"/>
      <c r="C318" s="161" t="s">
        <v>214</v>
      </c>
      <c r="D318" s="161"/>
      <c r="E318" s="161"/>
      <c r="F318" s="161"/>
      <c r="G318" s="161"/>
      <c r="H318" s="67"/>
      <c r="I318" s="67"/>
      <c r="J318" s="67"/>
      <c r="K318" s="67"/>
      <c r="L318" s="222" t="s">
        <v>159</v>
      </c>
      <c r="M318" s="222" t="s">
        <v>158</v>
      </c>
      <c r="N318" s="165"/>
      <c r="O318" s="223"/>
      <c r="P318" s="223"/>
      <c r="Q318" s="223"/>
      <c r="R318" s="223"/>
      <c r="S318" s="223"/>
      <c r="T318" s="223"/>
      <c r="U318" s="36"/>
      <c r="V318" s="156"/>
      <c r="W318" s="36"/>
      <c r="X318" s="36"/>
      <c r="Y318" s="41"/>
      <c r="AB318" s="127"/>
      <c r="AC318" s="195"/>
      <c r="AD318" s="196"/>
      <c r="AE318" s="196"/>
      <c r="AF318" s="196"/>
      <c r="AG318" s="196"/>
    </row>
    <row r="319" spans="2:46" s="158" customFormat="1" ht="6" customHeight="1" x14ac:dyDescent="0.25">
      <c r="B319" s="156"/>
      <c r="C319" s="7"/>
      <c r="D319" s="7"/>
      <c r="E319" s="7"/>
      <c r="F319" s="7"/>
      <c r="G319" s="7"/>
      <c r="H319" s="21"/>
      <c r="I319" s="21"/>
      <c r="J319" s="21"/>
      <c r="K319" s="21"/>
      <c r="L319" s="224"/>
      <c r="M319" s="224"/>
      <c r="N319" s="248"/>
      <c r="O319" s="91"/>
      <c r="P319" s="91"/>
      <c r="Q319" s="91"/>
      <c r="R319" s="91"/>
      <c r="S319" s="91"/>
      <c r="T319" s="91"/>
      <c r="U319" s="36"/>
      <c r="V319" s="156"/>
      <c r="W319" s="36"/>
      <c r="X319" s="36"/>
      <c r="Y319" s="41"/>
      <c r="AB319" s="127"/>
      <c r="AC319" s="195"/>
      <c r="AD319" s="196"/>
      <c r="AE319" s="196"/>
      <c r="AF319" s="196"/>
      <c r="AG319" s="196"/>
    </row>
    <row r="320" spans="2:46" s="159" customFormat="1" ht="18" customHeight="1" x14ac:dyDescent="0.25">
      <c r="B320" s="156"/>
      <c r="C320" s="65"/>
      <c r="D320" s="48" t="s">
        <v>215</v>
      </c>
      <c r="E320" s="40"/>
      <c r="F320" s="40"/>
      <c r="G320" s="40"/>
      <c r="H320" s="40"/>
      <c r="I320" s="40"/>
      <c r="J320" s="40"/>
      <c r="K320" s="40"/>
      <c r="L320" s="37"/>
      <c r="M320" s="677">
        <v>21309709</v>
      </c>
      <c r="N320" s="678"/>
      <c r="O320" s="663">
        <v>195</v>
      </c>
      <c r="P320" s="664">
        <v>181.60000000000002</v>
      </c>
      <c r="Q320" s="664">
        <v>181.60000000000002</v>
      </c>
      <c r="R320" s="660" t="str">
        <f>IF(U320=TRUE, IF(L320&gt;0, O320*L320, "QTY Needed"), "")</f>
        <v/>
      </c>
      <c r="S320" s="661"/>
      <c r="T320" s="661"/>
      <c r="U320" s="36" t="b">
        <v>0</v>
      </c>
      <c r="V320" s="156" t="b">
        <v>0</v>
      </c>
      <c r="W320" s="154"/>
      <c r="X320" s="154"/>
      <c r="Y320" s="157"/>
      <c r="AB320" s="160"/>
      <c r="AC320" s="188"/>
      <c r="AD320" s="187"/>
      <c r="AE320" s="187"/>
      <c r="AF320" s="187"/>
      <c r="AG320" s="187"/>
    </row>
    <row r="321" spans="2:46" s="159" customFormat="1" ht="18" customHeight="1" x14ac:dyDescent="0.25">
      <c r="B321" s="156"/>
      <c r="C321" s="65"/>
      <c r="D321" s="48" t="s">
        <v>216</v>
      </c>
      <c r="E321" s="40"/>
      <c r="F321" s="40"/>
      <c r="G321" s="40"/>
      <c r="H321" s="40"/>
      <c r="I321" s="40"/>
      <c r="J321" s="40"/>
      <c r="K321" s="40"/>
      <c r="L321" s="37"/>
      <c r="M321" s="677">
        <v>21309710</v>
      </c>
      <c r="N321" s="678"/>
      <c r="O321" s="663">
        <v>215</v>
      </c>
      <c r="P321" s="664">
        <v>206</v>
      </c>
      <c r="Q321" s="664">
        <v>206</v>
      </c>
      <c r="R321" s="660" t="str">
        <f>IF(U321=TRUE, IF(L321&gt;0, O321*L321, "QTY Needed"), "")</f>
        <v/>
      </c>
      <c r="S321" s="661"/>
      <c r="T321" s="661"/>
      <c r="U321" s="36" t="b">
        <v>0</v>
      </c>
      <c r="V321" s="156" t="b">
        <v>0</v>
      </c>
      <c r="W321" s="154"/>
      <c r="X321" s="154"/>
      <c r="Y321" s="157"/>
      <c r="AB321" s="160"/>
      <c r="AC321" s="188"/>
      <c r="AD321" s="187"/>
      <c r="AE321" s="187"/>
      <c r="AF321" s="187"/>
      <c r="AG321" s="187"/>
    </row>
    <row r="322" spans="2:46" s="159" customFormat="1" ht="18" customHeight="1" x14ac:dyDescent="0.25">
      <c r="B322" s="156"/>
      <c r="C322" s="65"/>
      <c r="D322" s="48" t="s">
        <v>217</v>
      </c>
      <c r="E322" s="40"/>
      <c r="F322" s="40"/>
      <c r="G322" s="40"/>
      <c r="H322" s="40"/>
      <c r="I322" s="40"/>
      <c r="J322" s="40"/>
      <c r="K322" s="40"/>
      <c r="L322" s="37"/>
      <c r="M322" s="677">
        <v>21309711</v>
      </c>
      <c r="N322" s="678"/>
      <c r="O322" s="663">
        <v>225</v>
      </c>
      <c r="P322" s="664">
        <v>214.10000000000002</v>
      </c>
      <c r="Q322" s="664">
        <v>214.10000000000002</v>
      </c>
      <c r="R322" s="660" t="str">
        <f>IF(U322=TRUE, IF(L322&gt;0, O322*L322, "QTY Needed"), "")</f>
        <v/>
      </c>
      <c r="S322" s="661"/>
      <c r="T322" s="661"/>
      <c r="U322" s="36" t="b">
        <v>0</v>
      </c>
      <c r="V322" s="156" t="b">
        <v>0</v>
      </c>
      <c r="W322" s="154"/>
      <c r="X322" s="154"/>
      <c r="Y322" s="157"/>
      <c r="AB322" s="160"/>
      <c r="AC322" s="188"/>
      <c r="AD322" s="187"/>
      <c r="AE322" s="187"/>
      <c r="AF322" s="187"/>
      <c r="AG322" s="187"/>
    </row>
    <row r="323" spans="2:46" s="159" customFormat="1" ht="18" customHeight="1" x14ac:dyDescent="0.25">
      <c r="B323" s="156"/>
      <c r="C323" s="65"/>
      <c r="D323" s="48" t="s">
        <v>218</v>
      </c>
      <c r="E323" s="40"/>
      <c r="F323" s="40"/>
      <c r="G323" s="40"/>
      <c r="H323" s="40"/>
      <c r="I323" s="40"/>
      <c r="J323" s="40"/>
      <c r="K323" s="40"/>
      <c r="L323" s="37"/>
      <c r="M323" s="677">
        <v>21109769</v>
      </c>
      <c r="N323" s="678"/>
      <c r="O323" s="663">
        <v>210</v>
      </c>
      <c r="P323" s="664">
        <v>196.8</v>
      </c>
      <c r="Q323" s="664">
        <v>196.8</v>
      </c>
      <c r="R323" s="660" t="str">
        <f>IF(U323=TRUE, IF(L323&gt;0, O323*L323, "QTY Needed"), "")</f>
        <v/>
      </c>
      <c r="S323" s="661"/>
      <c r="T323" s="661"/>
      <c r="U323" s="36" t="b">
        <v>0</v>
      </c>
      <c r="V323" s="156" t="b">
        <v>0</v>
      </c>
      <c r="W323" s="154"/>
      <c r="X323" s="154"/>
      <c r="Y323" s="157"/>
      <c r="AB323" s="160"/>
      <c r="AC323" s="188"/>
      <c r="AD323" s="187"/>
      <c r="AE323" s="187"/>
      <c r="AF323" s="187"/>
      <c r="AG323" s="187"/>
    </row>
    <row r="324" spans="2:46" s="159" customFormat="1" ht="18" customHeight="1" x14ac:dyDescent="0.25">
      <c r="B324" s="156"/>
      <c r="C324" s="249" t="s">
        <v>219</v>
      </c>
      <c r="D324" s="48"/>
      <c r="E324" s="40"/>
      <c r="F324" s="40"/>
      <c r="G324" s="40"/>
      <c r="H324" s="40"/>
      <c r="I324" s="40"/>
      <c r="J324" s="40"/>
      <c r="K324" s="95"/>
      <c r="L324" s="250"/>
      <c r="M324" s="251"/>
      <c r="N324" s="252"/>
      <c r="O324" s="347"/>
      <c r="P324" s="348"/>
      <c r="Q324" s="348"/>
      <c r="R324" s="347"/>
      <c r="S324" s="347"/>
      <c r="T324" s="349"/>
      <c r="U324" s="36"/>
      <c r="V324" s="156"/>
      <c r="W324" s="154"/>
      <c r="X324" s="154"/>
      <c r="Y324" s="157"/>
      <c r="AB324" s="160"/>
      <c r="AC324" s="188"/>
      <c r="AD324" s="187"/>
      <c r="AE324" s="187"/>
      <c r="AF324" s="187"/>
      <c r="AG324" s="187"/>
    </row>
    <row r="325" spans="2:46" s="159" customFormat="1" ht="18" customHeight="1" x14ac:dyDescent="0.25">
      <c r="B325" s="156"/>
      <c r="C325" s="253" t="s">
        <v>220</v>
      </c>
      <c r="D325" s="48"/>
      <c r="E325" s="40"/>
      <c r="F325" s="40"/>
      <c r="G325" s="40"/>
      <c r="H325" s="40"/>
      <c r="I325" s="40"/>
      <c r="J325" s="40"/>
      <c r="K325" s="95"/>
      <c r="L325" s="250"/>
      <c r="M325" s="251"/>
      <c r="N325" s="252"/>
      <c r="O325" s="347"/>
      <c r="P325" s="348"/>
      <c r="Q325" s="348"/>
      <c r="R325" s="347"/>
      <c r="S325" s="347"/>
      <c r="T325" s="349"/>
      <c r="U325" s="36"/>
      <c r="V325" s="156"/>
      <c r="W325" s="154"/>
      <c r="X325" s="154"/>
      <c r="Y325" s="157"/>
      <c r="AB325" s="160"/>
      <c r="AC325" s="188"/>
      <c r="AD325" s="187"/>
      <c r="AE325" s="187"/>
      <c r="AF325" s="187"/>
      <c r="AG325" s="187"/>
    </row>
    <row r="326" spans="2:46" s="159" customFormat="1" ht="6" customHeight="1" x14ac:dyDescent="0.25">
      <c r="B326" s="13"/>
      <c r="C326" s="14"/>
      <c r="D326" s="14"/>
      <c r="E326" s="14"/>
      <c r="F326" s="14"/>
      <c r="G326" s="14"/>
      <c r="H326" s="14"/>
      <c r="I326" s="14"/>
      <c r="J326" s="14"/>
      <c r="K326" s="14"/>
      <c r="L326" s="14"/>
      <c r="M326" s="14"/>
      <c r="N326" s="14"/>
      <c r="O326" s="254"/>
      <c r="P326" s="254"/>
      <c r="Q326" s="254"/>
      <c r="R326" s="254"/>
      <c r="S326" s="254"/>
      <c r="T326" s="254"/>
      <c r="U326" s="270"/>
      <c r="V326" s="156"/>
      <c r="W326" s="154"/>
      <c r="X326" s="154"/>
      <c r="Y326" s="157"/>
      <c r="AB326" s="160"/>
      <c r="AC326" s="188"/>
      <c r="AD326" s="187"/>
      <c r="AE326" s="187"/>
      <c r="AF326" s="187"/>
      <c r="AG326" s="187"/>
    </row>
    <row r="327" spans="2:46" s="159" customFormat="1" ht="6" customHeight="1" x14ac:dyDescent="0.25">
      <c r="B327" s="158"/>
      <c r="C327" s="158"/>
      <c r="D327" s="158"/>
      <c r="E327" s="158"/>
      <c r="F327" s="158"/>
      <c r="G327" s="158"/>
      <c r="H327" s="158"/>
      <c r="I327" s="158"/>
      <c r="J327" s="158"/>
      <c r="K327" s="158"/>
      <c r="L327" s="158"/>
      <c r="M327" s="158"/>
      <c r="N327" s="158"/>
      <c r="O327" s="30"/>
      <c r="P327" s="30"/>
      <c r="Q327" s="30"/>
      <c r="R327" s="30"/>
      <c r="S327" s="30"/>
      <c r="T327" s="30"/>
      <c r="U327" s="36"/>
      <c r="V327" s="158"/>
      <c r="W327" s="154"/>
      <c r="X327" s="154"/>
      <c r="Y327" s="157"/>
      <c r="AB327" s="160"/>
      <c r="AC327" s="188"/>
      <c r="AD327" s="187"/>
      <c r="AE327" s="187"/>
      <c r="AF327" s="187"/>
      <c r="AG327" s="187"/>
    </row>
    <row r="328" spans="2:46" s="159" customFormat="1" ht="6" customHeight="1" x14ac:dyDescent="0.25">
      <c r="B328" s="2"/>
      <c r="C328" s="3"/>
      <c r="D328" s="3"/>
      <c r="E328" s="455"/>
      <c r="F328" s="3"/>
      <c r="G328" s="3"/>
      <c r="H328" s="3"/>
      <c r="I328" s="3"/>
      <c r="J328" s="3"/>
      <c r="K328" s="3"/>
      <c r="L328" s="3"/>
      <c r="M328" s="3"/>
      <c r="N328" s="3"/>
      <c r="O328" s="456"/>
      <c r="P328" s="456"/>
      <c r="Q328" s="456"/>
      <c r="R328" s="456"/>
      <c r="S328" s="456"/>
      <c r="T328" s="456"/>
      <c r="U328" s="457" t="b">
        <v>0</v>
      </c>
      <c r="V328" s="158"/>
      <c r="W328" s="154"/>
      <c r="X328" s="154" t="b">
        <v>0</v>
      </c>
      <c r="Y328" s="157"/>
      <c r="AB328" s="160"/>
      <c r="AC328" s="188"/>
      <c r="AD328" s="187"/>
      <c r="AE328" s="187"/>
      <c r="AF328" s="187"/>
      <c r="AG328" s="187"/>
    </row>
    <row r="329" spans="2:46" s="277" customFormat="1" ht="18" customHeight="1" x14ac:dyDescent="0.25">
      <c r="B329" s="278"/>
      <c r="C329" s="369" t="s">
        <v>309</v>
      </c>
      <c r="D329" s="458"/>
      <c r="E329" s="458"/>
      <c r="F329" s="458"/>
      <c r="G329" s="458"/>
      <c r="H329" s="458"/>
      <c r="I329" s="458"/>
      <c r="J329" s="458"/>
      <c r="K329" s="458"/>
      <c r="L329" s="458"/>
      <c r="M329" s="458"/>
      <c r="N329" s="458"/>
      <c r="O329" s="459"/>
      <c r="P329" s="459"/>
      <c r="Q329" s="459"/>
      <c r="R329" s="459"/>
      <c r="S329" s="459"/>
      <c r="T329" s="459"/>
      <c r="U329" s="279"/>
      <c r="W329" s="154"/>
      <c r="X329" s="154"/>
      <c r="AA329" s="154"/>
      <c r="AL329" s="323"/>
      <c r="AM329" s="323"/>
      <c r="AN329" s="323"/>
      <c r="AO329" s="323"/>
      <c r="AP329" s="323"/>
    </row>
    <row r="330" spans="2:46" s="159" customFormat="1" ht="8.25" customHeight="1" x14ac:dyDescent="0.25">
      <c r="B330" s="156"/>
      <c r="C330" s="158"/>
      <c r="D330" s="158"/>
      <c r="E330" s="380"/>
      <c r="F330" s="158"/>
      <c r="G330" s="158"/>
      <c r="H330" s="158"/>
      <c r="I330" s="158"/>
      <c r="J330" s="158"/>
      <c r="K330" s="158"/>
      <c r="L330" s="158"/>
      <c r="M330" s="158"/>
      <c r="N330" s="158"/>
      <c r="O330" s="30"/>
      <c r="P330" s="30"/>
      <c r="Q330" s="30"/>
      <c r="R330" s="30"/>
      <c r="S330" s="30"/>
      <c r="T330" s="30"/>
      <c r="U330" s="279"/>
      <c r="V330" s="158"/>
      <c r="W330" s="154"/>
      <c r="X330" s="154"/>
      <c r="Y330" s="157"/>
      <c r="AB330" s="160"/>
      <c r="AC330" s="188"/>
      <c r="AD330" s="187"/>
      <c r="AE330" s="187"/>
      <c r="AF330" s="187"/>
      <c r="AG330" s="187"/>
    </row>
    <row r="331" spans="2:46" s="277" customFormat="1" ht="18" customHeight="1" x14ac:dyDescent="0.25">
      <c r="B331" s="278"/>
      <c r="C331" s="463"/>
      <c r="D331" s="857" t="s">
        <v>291</v>
      </c>
      <c r="E331" s="857"/>
      <c r="F331" s="857"/>
      <c r="G331" s="857"/>
      <c r="H331" s="857"/>
      <c r="I331" s="857"/>
      <c r="J331" s="857"/>
      <c r="K331" s="857"/>
      <c r="L331" s="355"/>
      <c r="M331" s="858">
        <v>21007857</v>
      </c>
      <c r="N331" s="858"/>
      <c r="O331" s="854">
        <v>15</v>
      </c>
      <c r="P331" s="854"/>
      <c r="Q331" s="854"/>
      <c r="R331" s="855" t="str">
        <f>IF(U331,O331,"")</f>
        <v/>
      </c>
      <c r="S331" s="855"/>
      <c r="T331" s="856"/>
      <c r="U331" s="302" t="b">
        <v>0</v>
      </c>
      <c r="V331" s="364"/>
      <c r="W331" s="154"/>
      <c r="X331" s="154"/>
      <c r="Y331" s="322"/>
      <c r="AB331" s="325"/>
      <c r="AC331" s="154"/>
      <c r="AP331" s="323"/>
      <c r="AQ331" s="323"/>
      <c r="AR331" s="323"/>
      <c r="AS331" s="323"/>
      <c r="AT331" s="323"/>
    </row>
    <row r="332" spans="2:46" s="277" customFormat="1" ht="18" customHeight="1" x14ac:dyDescent="0.25">
      <c r="B332" s="278"/>
      <c r="C332" s="463"/>
      <c r="D332" s="857" t="s">
        <v>307</v>
      </c>
      <c r="E332" s="857"/>
      <c r="F332" s="857"/>
      <c r="G332" s="857"/>
      <c r="H332" s="857"/>
      <c r="I332" s="857"/>
      <c r="J332" s="857"/>
      <c r="K332" s="857"/>
      <c r="L332" s="355"/>
      <c r="M332" s="858">
        <v>21009155</v>
      </c>
      <c r="N332" s="858"/>
      <c r="O332" s="854">
        <v>175</v>
      </c>
      <c r="P332" s="854"/>
      <c r="Q332" s="854"/>
      <c r="R332" s="859" t="str">
        <f>IF(U332,O332,"")</f>
        <v/>
      </c>
      <c r="S332" s="859"/>
      <c r="T332" s="860"/>
      <c r="U332" s="302" t="b">
        <v>0</v>
      </c>
      <c r="V332" s="364"/>
      <c r="W332" s="154"/>
      <c r="X332" s="154"/>
      <c r="Y332" s="322"/>
      <c r="AC332" s="154"/>
      <c r="AP332" s="323"/>
      <c r="AQ332" s="323"/>
      <c r="AR332" s="323"/>
      <c r="AS332" s="323"/>
      <c r="AT332" s="323"/>
    </row>
    <row r="333" spans="2:46" s="277" customFormat="1" ht="18" customHeight="1" x14ac:dyDescent="0.25">
      <c r="B333" s="278"/>
      <c r="C333" s="463"/>
      <c r="D333" s="354" t="s">
        <v>253</v>
      </c>
      <c r="E333" s="464"/>
      <c r="F333" s="464"/>
      <c r="G333" s="464"/>
      <c r="H333" s="464"/>
      <c r="I333" s="464"/>
      <c r="J333" s="464"/>
      <c r="K333" s="465" t="s">
        <v>308</v>
      </c>
      <c r="L333" s="466" t="str">
        <f>IF(U333=TRUE,IF(U209&gt;0,(IF(U209=1,"20'",IF(U209=2,"40'",IF(U176=3,"60'",""))))),"")</f>
        <v/>
      </c>
      <c r="M333" s="853" t="str">
        <f>IF(U333,IF(U209=1,"20311375-20",IF(U209=2,"20311375-40",IF(U209=3,"20311375-60",""))),"")</f>
        <v/>
      </c>
      <c r="N333" s="853"/>
      <c r="O333" s="854" t="str">
        <f>IF(U333,IF(U209=1,MROUND(160*0.77,5),IF(U209=2,MROUND(180*0.77,5),IF(U209=3,MROUND(200*0.77,5),""))),"")</f>
        <v/>
      </c>
      <c r="P333" s="854"/>
      <c r="Q333" s="854"/>
      <c r="R333" s="855" t="str">
        <f>IF(U333,O333,"")</f>
        <v/>
      </c>
      <c r="S333" s="855"/>
      <c r="T333" s="856"/>
      <c r="U333" s="302" t="b">
        <v>0</v>
      </c>
      <c r="V333" s="364">
        <v>0</v>
      </c>
      <c r="W333" s="154"/>
      <c r="X333" s="154"/>
      <c r="Y333" s="322"/>
      <c r="AC333" s="154"/>
      <c r="AP333" s="323"/>
      <c r="AQ333" s="323"/>
      <c r="AR333" s="323"/>
      <c r="AS333" s="323"/>
      <c r="AT333" s="323"/>
    </row>
    <row r="334" spans="2:46" s="277" customFormat="1" ht="6" customHeight="1" x14ac:dyDescent="0.25">
      <c r="B334" s="326"/>
      <c r="C334" s="327"/>
      <c r="D334" s="327"/>
      <c r="E334" s="372"/>
      <c r="F334" s="327"/>
      <c r="G334" s="327"/>
      <c r="H334" s="327"/>
      <c r="I334" s="327"/>
      <c r="J334" s="327"/>
      <c r="K334" s="327"/>
      <c r="L334" s="327"/>
      <c r="M334" s="327"/>
      <c r="N334" s="327"/>
      <c r="O334" s="328"/>
      <c r="P334" s="328"/>
      <c r="Q334" s="328"/>
      <c r="R334" s="327"/>
      <c r="S334" s="327"/>
      <c r="T334" s="327"/>
      <c r="U334" s="330"/>
      <c r="V334" s="364"/>
      <c r="W334" s="154"/>
      <c r="X334" s="154"/>
      <c r="Y334" s="325"/>
      <c r="AC334" s="154"/>
      <c r="AP334" s="323"/>
      <c r="AQ334" s="323"/>
      <c r="AR334" s="323"/>
      <c r="AS334" s="323"/>
      <c r="AT334" s="323"/>
    </row>
    <row r="335" spans="2:46" s="159" customFormat="1" ht="6.6" customHeight="1" x14ac:dyDescent="0.25">
      <c r="E335" s="28"/>
      <c r="O335" s="31"/>
      <c r="P335" s="31"/>
      <c r="Q335" s="31"/>
      <c r="R335" s="31"/>
      <c r="S335" s="31"/>
      <c r="T335" s="31"/>
      <c r="U335" s="36" t="b">
        <v>0</v>
      </c>
      <c r="V335" s="158"/>
      <c r="W335" s="154"/>
      <c r="X335" s="154" t="b">
        <v>0</v>
      </c>
      <c r="Y335" s="157"/>
      <c r="AB335" s="160"/>
      <c r="AC335" s="188"/>
      <c r="AD335" s="187"/>
      <c r="AE335" s="187"/>
      <c r="AF335" s="187"/>
      <c r="AG335" s="187"/>
    </row>
    <row r="336" spans="2:46" s="277" customFormat="1" ht="6.6" customHeight="1" x14ac:dyDescent="0.25">
      <c r="B336" s="282"/>
      <c r="C336" s="284"/>
      <c r="D336" s="284"/>
      <c r="E336" s="286"/>
      <c r="F336" s="284"/>
      <c r="G336" s="284"/>
      <c r="H336" s="284"/>
      <c r="I336" s="284"/>
      <c r="J336" s="284"/>
      <c r="K336" s="284"/>
      <c r="L336" s="284"/>
      <c r="M336" s="284"/>
      <c r="N336" s="284"/>
      <c r="O336" s="367"/>
      <c r="P336" s="367"/>
      <c r="Q336" s="367"/>
      <c r="R336" s="284"/>
      <c r="S336" s="284"/>
      <c r="T336" s="284"/>
      <c r="U336" s="368"/>
      <c r="V336" s="364"/>
      <c r="W336" s="154"/>
      <c r="X336" s="154"/>
      <c r="Y336" s="325"/>
      <c r="AB336" s="325"/>
      <c r="AC336" s="154"/>
      <c r="AP336" s="323"/>
      <c r="AQ336" s="323"/>
      <c r="AR336" s="323"/>
      <c r="AS336" s="323"/>
      <c r="AT336" s="323"/>
    </row>
    <row r="337" spans="2:46" s="277" customFormat="1" ht="16.149999999999999" customHeight="1" x14ac:dyDescent="0.25">
      <c r="B337" s="278"/>
      <c r="C337" s="369" t="s">
        <v>279</v>
      </c>
      <c r="D337" s="370"/>
      <c r="E337" s="370"/>
      <c r="F337" s="370"/>
      <c r="G337" s="370"/>
      <c r="H337" s="370"/>
      <c r="I337" s="370"/>
      <c r="J337" s="370"/>
      <c r="K337" s="370"/>
      <c r="L337" s="370"/>
      <c r="M337" s="370"/>
      <c r="N337" s="370"/>
      <c r="O337" s="371"/>
      <c r="P337" s="371"/>
      <c r="Q337" s="371"/>
      <c r="R337" s="371"/>
      <c r="S337" s="371"/>
      <c r="T337" s="371"/>
      <c r="U337" s="279"/>
      <c r="W337" s="154" t="b">
        <v>0</v>
      </c>
      <c r="X337" s="154" t="b">
        <v>0</v>
      </c>
      <c r="Y337" s="321"/>
      <c r="AB337" s="325"/>
      <c r="AC337" s="188"/>
      <c r="AD337" s="281"/>
      <c r="AE337" s="281"/>
      <c r="AF337" s="281"/>
      <c r="AG337" s="281"/>
    </row>
    <row r="338" spans="2:46" s="277" customFormat="1" ht="28.5" customHeight="1" x14ac:dyDescent="0.25">
      <c r="B338" s="278"/>
      <c r="C338" s="874" t="s">
        <v>280</v>
      </c>
      <c r="D338" s="875"/>
      <c r="E338" s="875"/>
      <c r="F338" s="875"/>
      <c r="G338" s="875"/>
      <c r="H338" s="875"/>
      <c r="I338" s="875"/>
      <c r="J338" s="875"/>
      <c r="K338" s="875"/>
      <c r="L338" s="875"/>
      <c r="M338" s="875"/>
      <c r="N338" s="875"/>
      <c r="O338" s="875"/>
      <c r="P338" s="875"/>
      <c r="Q338" s="875"/>
      <c r="R338" s="875"/>
      <c r="S338" s="875"/>
      <c r="T338" s="876"/>
      <c r="U338" s="302"/>
      <c r="W338" s="154"/>
      <c r="X338" s="154"/>
      <c r="Y338" s="325"/>
      <c r="AB338" s="325"/>
      <c r="AC338" s="154"/>
      <c r="AP338" s="323"/>
      <c r="AQ338" s="323"/>
      <c r="AR338" s="323"/>
      <c r="AS338" s="323"/>
      <c r="AT338" s="323"/>
    </row>
    <row r="339" spans="2:46" s="277" customFormat="1" ht="70.5" customHeight="1" x14ac:dyDescent="0.25">
      <c r="B339" s="278"/>
      <c r="C339" s="874" t="s">
        <v>281</v>
      </c>
      <c r="D339" s="875"/>
      <c r="E339" s="875"/>
      <c r="F339" s="875"/>
      <c r="G339" s="875"/>
      <c r="H339" s="875"/>
      <c r="I339" s="875"/>
      <c r="J339" s="875"/>
      <c r="K339" s="875"/>
      <c r="L339" s="875"/>
      <c r="M339" s="875"/>
      <c r="N339" s="875"/>
      <c r="O339" s="875"/>
      <c r="P339" s="875"/>
      <c r="Q339" s="875"/>
      <c r="R339" s="875"/>
      <c r="S339" s="875"/>
      <c r="T339" s="876"/>
      <c r="U339" s="302"/>
      <c r="W339" s="154"/>
      <c r="X339" s="154"/>
      <c r="Y339" s="325"/>
      <c r="AB339" s="325"/>
      <c r="AC339" s="154"/>
      <c r="AP339" s="323"/>
      <c r="AQ339" s="323"/>
      <c r="AR339" s="323"/>
      <c r="AS339" s="323"/>
      <c r="AT339" s="323"/>
    </row>
    <row r="340" spans="2:46" s="277" customFormat="1" ht="18" customHeight="1" x14ac:dyDescent="0.25">
      <c r="B340" s="278"/>
      <c r="C340" s="453"/>
      <c r="D340" s="354"/>
      <c r="E340" s="355"/>
      <c r="F340" s="355"/>
      <c r="G340" s="355"/>
      <c r="H340" s="355"/>
      <c r="I340" s="354"/>
      <c r="J340" s="354"/>
      <c r="K340" s="356"/>
      <c r="L340" s="356" t="s">
        <v>159</v>
      </c>
      <c r="M340" s="357" t="s">
        <v>158</v>
      </c>
      <c r="N340" s="355"/>
      <c r="O340" s="396"/>
      <c r="P340" s="358"/>
      <c r="Q340" s="358"/>
      <c r="R340" s="396"/>
      <c r="S340" s="396"/>
      <c r="T340" s="543"/>
      <c r="U340" s="279"/>
      <c r="W340" s="154"/>
      <c r="X340" s="154"/>
      <c r="Y340" s="321"/>
      <c r="AB340" s="325"/>
      <c r="AC340" s="188"/>
      <c r="AD340" s="281"/>
      <c r="AE340" s="281"/>
      <c r="AF340" s="281"/>
      <c r="AG340" s="281"/>
    </row>
    <row r="341" spans="2:46" s="277" customFormat="1" ht="20.100000000000001" customHeight="1" x14ac:dyDescent="0.25">
      <c r="B341" s="278"/>
      <c r="C341" s="544" t="b">
        <v>0</v>
      </c>
      <c r="D341" s="877" t="s">
        <v>282</v>
      </c>
      <c r="E341" s="877"/>
      <c r="F341" s="877"/>
      <c r="G341" s="877"/>
      <c r="H341" s="877"/>
      <c r="I341" s="877"/>
      <c r="J341" s="877"/>
      <c r="K341" s="877"/>
      <c r="L341" s="359"/>
      <c r="M341" s="878">
        <v>21309310</v>
      </c>
      <c r="N341" s="879"/>
      <c r="O341" s="640">
        <v>140</v>
      </c>
      <c r="P341" s="640"/>
      <c r="Q341" s="640"/>
      <c r="R341" s="864" t="str">
        <f>IF(U341,IF(L341&gt;0,O341*L341,""),"")</f>
        <v/>
      </c>
      <c r="S341" s="864"/>
      <c r="T341" s="864"/>
      <c r="U341" s="302" t="b">
        <v>0</v>
      </c>
      <c r="W341" s="154"/>
      <c r="X341" s="154"/>
      <c r="Y341" s="322"/>
      <c r="AB341" s="325"/>
      <c r="AC341" s="154"/>
      <c r="AP341" s="323"/>
      <c r="AQ341" s="323"/>
      <c r="AR341" s="323"/>
      <c r="AS341" s="323"/>
      <c r="AT341" s="323"/>
    </row>
    <row r="342" spans="2:46" s="277" customFormat="1" ht="20.100000000000001" customHeight="1" x14ac:dyDescent="0.25">
      <c r="B342" s="278"/>
      <c r="C342" s="544"/>
      <c r="D342" s="867" t="s">
        <v>283</v>
      </c>
      <c r="E342" s="867"/>
      <c r="F342" s="867"/>
      <c r="G342" s="867"/>
      <c r="H342" s="867"/>
      <c r="I342" s="867"/>
      <c r="J342" s="867"/>
      <c r="K342" s="867"/>
      <c r="L342" s="360"/>
      <c r="M342" s="868">
        <v>21309311</v>
      </c>
      <c r="N342" s="869"/>
      <c r="O342" s="870">
        <v>140</v>
      </c>
      <c r="P342" s="871"/>
      <c r="Q342" s="871"/>
      <c r="R342" s="872" t="str">
        <f>IF(U342,IF(L342&gt;0,O342*L342,""),"")</f>
        <v/>
      </c>
      <c r="S342" s="872"/>
      <c r="T342" s="872"/>
      <c r="U342" s="302" t="b">
        <v>0</v>
      </c>
      <c r="W342" s="154"/>
      <c r="X342" s="154"/>
      <c r="Y342" s="322"/>
      <c r="AB342" s="325"/>
      <c r="AC342" s="154"/>
      <c r="AP342" s="323"/>
      <c r="AQ342" s="323"/>
      <c r="AR342" s="323"/>
      <c r="AS342" s="323"/>
      <c r="AT342" s="323"/>
    </row>
    <row r="343" spans="2:46" s="277" customFormat="1" ht="20.100000000000001" customHeight="1" x14ac:dyDescent="0.25">
      <c r="B343" s="278"/>
      <c r="C343" s="545"/>
      <c r="D343" s="873" t="s">
        <v>284</v>
      </c>
      <c r="E343" s="873"/>
      <c r="F343" s="873"/>
      <c r="G343" s="873"/>
      <c r="H343" s="873"/>
      <c r="I343" s="873"/>
      <c r="J343" s="873"/>
      <c r="K343" s="873"/>
      <c r="L343" s="361"/>
      <c r="M343" s="868">
        <v>21309312</v>
      </c>
      <c r="N343" s="869"/>
      <c r="O343" s="640">
        <v>140</v>
      </c>
      <c r="P343" s="640"/>
      <c r="Q343" s="640"/>
      <c r="R343" s="872" t="str">
        <f>IF(U343,IF(L343&gt;0,O343*L343,""),"")</f>
        <v/>
      </c>
      <c r="S343" s="872"/>
      <c r="T343" s="872"/>
      <c r="U343" s="302" t="b">
        <v>0</v>
      </c>
      <c r="W343" s="154"/>
      <c r="X343" s="154"/>
      <c r="Y343" s="322"/>
      <c r="AB343" s="325"/>
      <c r="AC343" s="154"/>
      <c r="AP343" s="323"/>
      <c r="AQ343" s="323"/>
      <c r="AR343" s="323"/>
      <c r="AS343" s="323"/>
      <c r="AT343" s="323"/>
    </row>
    <row r="344" spans="2:46" s="277" customFormat="1" ht="20.100000000000001" customHeight="1" x14ac:dyDescent="0.25">
      <c r="B344" s="278"/>
      <c r="C344" s="545"/>
      <c r="D344" s="861" t="s">
        <v>285</v>
      </c>
      <c r="E344" s="861"/>
      <c r="F344" s="861"/>
      <c r="G344" s="861"/>
      <c r="H344" s="861"/>
      <c r="I344" s="861"/>
      <c r="J344" s="861"/>
      <c r="K344" s="861"/>
      <c r="L344" s="241"/>
      <c r="M344" s="862">
        <v>21309313</v>
      </c>
      <c r="N344" s="863"/>
      <c r="O344" s="865">
        <v>140</v>
      </c>
      <c r="P344" s="865"/>
      <c r="Q344" s="865"/>
      <c r="R344" s="866" t="str">
        <f>IF(U344,IF(L344&gt;0,O344*L344,""),"")</f>
        <v/>
      </c>
      <c r="S344" s="866"/>
      <c r="T344" s="866"/>
      <c r="U344" s="302" t="b">
        <v>0</v>
      </c>
      <c r="V344" s="277">
        <v>1</v>
      </c>
      <c r="W344" s="154"/>
      <c r="X344" s="154"/>
      <c r="Y344" s="362"/>
      <c r="AB344" s="325"/>
      <c r="AC344" s="154"/>
      <c r="AP344" s="323"/>
      <c r="AQ344" s="323"/>
      <c r="AR344" s="323"/>
      <c r="AS344" s="323"/>
      <c r="AT344" s="323"/>
    </row>
    <row r="345" spans="2:46" s="277" customFormat="1" ht="8.25" customHeight="1" x14ac:dyDescent="0.25">
      <c r="B345" s="326"/>
      <c r="C345" s="327"/>
      <c r="D345" s="327"/>
      <c r="E345" s="372"/>
      <c r="F345" s="327"/>
      <c r="G345" s="327"/>
      <c r="H345" s="327"/>
      <c r="I345" s="327"/>
      <c r="J345" s="327"/>
      <c r="K345" s="327"/>
      <c r="L345" s="327"/>
      <c r="M345" s="327"/>
      <c r="N345" s="327"/>
      <c r="O345" s="328"/>
      <c r="P345" s="328"/>
      <c r="Q345" s="328"/>
      <c r="R345" s="327"/>
      <c r="S345" s="327"/>
      <c r="T345" s="327"/>
      <c r="U345" s="330"/>
      <c r="W345" s="154"/>
      <c r="X345" s="154"/>
      <c r="AB345" s="325"/>
      <c r="AC345" s="154"/>
      <c r="AP345" s="323"/>
      <c r="AQ345" s="323"/>
      <c r="AR345" s="323"/>
      <c r="AS345" s="323"/>
      <c r="AT345" s="323"/>
    </row>
    <row r="346" spans="2:46" s="277" customFormat="1" ht="6.6" customHeight="1" x14ac:dyDescent="0.25">
      <c r="E346" s="353"/>
      <c r="O346" s="363"/>
      <c r="P346" s="363"/>
      <c r="Q346" s="363"/>
      <c r="R346" s="363"/>
      <c r="S346" s="363"/>
      <c r="T346" s="363"/>
      <c r="U346" s="154" t="b">
        <v>0</v>
      </c>
      <c r="V346" s="277" t="b">
        <v>0</v>
      </c>
      <c r="W346" s="154"/>
      <c r="X346" s="154" t="b">
        <v>0</v>
      </c>
      <c r="Y346" s="280"/>
      <c r="AB346" s="325"/>
      <c r="AC346" s="188"/>
      <c r="AD346" s="281"/>
      <c r="AE346" s="281"/>
      <c r="AF346" s="281"/>
      <c r="AG346" s="281"/>
    </row>
    <row r="347" spans="2:46" s="159" customFormat="1" ht="5.25" customHeight="1" x14ac:dyDescent="0.25">
      <c r="B347" s="350"/>
      <c r="C347" s="351"/>
      <c r="D347" s="351"/>
      <c r="E347" s="351"/>
      <c r="F347" s="351"/>
      <c r="G347" s="351"/>
      <c r="H347" s="351"/>
      <c r="I347" s="351"/>
      <c r="J347" s="351"/>
      <c r="K347" s="351"/>
      <c r="L347" s="351"/>
      <c r="M347" s="351"/>
      <c r="N347" s="351"/>
      <c r="O347" s="351"/>
      <c r="P347" s="351"/>
      <c r="Q347" s="351"/>
      <c r="R347" s="351"/>
      <c r="S347" s="351"/>
      <c r="T347" s="351"/>
      <c r="U347" s="351"/>
      <c r="V347" s="352"/>
      <c r="W347" s="154"/>
      <c r="X347" s="154"/>
      <c r="Y347" s="157"/>
      <c r="AB347" s="160"/>
      <c r="AC347" s="188"/>
      <c r="AD347" s="187"/>
      <c r="AE347" s="187"/>
      <c r="AF347" s="187"/>
      <c r="AG347" s="187"/>
    </row>
    <row r="348" spans="2:46" s="158" customFormat="1" ht="16.149999999999999" customHeight="1" x14ac:dyDescent="0.25">
      <c r="B348" s="156"/>
      <c r="C348" s="161" t="s">
        <v>221</v>
      </c>
      <c r="D348" s="161"/>
      <c r="E348" s="161"/>
      <c r="F348" s="161"/>
      <c r="G348" s="161"/>
      <c r="H348" s="67"/>
      <c r="I348" s="67"/>
      <c r="J348" s="67"/>
      <c r="K348" s="67"/>
      <c r="L348" s="222" t="s">
        <v>159</v>
      </c>
      <c r="M348" s="222" t="s">
        <v>158</v>
      </c>
      <c r="N348" s="165"/>
      <c r="O348" s="947" t="s">
        <v>222</v>
      </c>
      <c r="P348" s="947"/>
      <c r="Q348" s="947"/>
      <c r="R348" s="947"/>
      <c r="S348" s="947"/>
      <c r="T348" s="947"/>
      <c r="U348" s="36"/>
      <c r="V348" s="156"/>
      <c r="W348" s="36"/>
      <c r="X348" s="36"/>
      <c r="Y348" s="41"/>
      <c r="AB348" s="127"/>
      <c r="AC348" s="195"/>
      <c r="AD348" s="196"/>
      <c r="AE348" s="196"/>
      <c r="AF348" s="196"/>
      <c r="AG348" s="196"/>
    </row>
    <row r="349" spans="2:46" s="158" customFormat="1" ht="6" customHeight="1" x14ac:dyDescent="0.25">
      <c r="B349" s="156"/>
      <c r="C349" s="7"/>
      <c r="D349" s="7"/>
      <c r="E349" s="7"/>
      <c r="F349" s="7"/>
      <c r="G349" s="7"/>
      <c r="H349" s="21"/>
      <c r="I349" s="21"/>
      <c r="J349" s="21"/>
      <c r="K349" s="21"/>
      <c r="L349" s="224"/>
      <c r="M349" s="224"/>
      <c r="N349" s="248"/>
      <c r="O349" s="91"/>
      <c r="P349" s="91"/>
      <c r="Q349" s="91"/>
      <c r="R349" s="91"/>
      <c r="S349" s="91"/>
      <c r="T349" s="91"/>
      <c r="U349" s="36"/>
      <c r="V349" s="156"/>
      <c r="W349" s="36"/>
      <c r="X349" s="36"/>
      <c r="Y349" s="41"/>
      <c r="AB349" s="127"/>
      <c r="AC349" s="195"/>
      <c r="AD349" s="196"/>
      <c r="AE349" s="196"/>
      <c r="AF349" s="196"/>
      <c r="AG349" s="196"/>
    </row>
    <row r="350" spans="2:46" s="159" customFormat="1" ht="18" customHeight="1" x14ac:dyDescent="0.25">
      <c r="B350" s="156"/>
      <c r="C350" s="889"/>
      <c r="D350" s="890"/>
      <c r="E350" s="890"/>
      <c r="F350" s="890"/>
      <c r="G350" s="890"/>
      <c r="H350" s="890"/>
      <c r="I350" s="890"/>
      <c r="J350" s="890"/>
      <c r="K350" s="891"/>
      <c r="L350" s="37"/>
      <c r="M350" s="892"/>
      <c r="N350" s="893"/>
      <c r="O350" s="894"/>
      <c r="P350" s="895"/>
      <c r="Q350" s="895"/>
      <c r="R350" s="896" t="str">
        <f>IF(L350&gt;0,L350*O350,"")</f>
        <v/>
      </c>
      <c r="S350" s="897"/>
      <c r="T350" s="898"/>
      <c r="U350" s="36" t="b">
        <v>0</v>
      </c>
      <c r="V350" s="156" t="b">
        <v>0</v>
      </c>
      <c r="W350" s="154"/>
      <c r="X350" s="154"/>
      <c r="Y350" s="157"/>
      <c r="AB350" s="160"/>
      <c r="AC350" s="188"/>
      <c r="AD350" s="187"/>
      <c r="AE350" s="187"/>
      <c r="AF350" s="187"/>
      <c r="AG350" s="187"/>
    </row>
    <row r="351" spans="2:46" s="159" customFormat="1" ht="18" customHeight="1" x14ac:dyDescent="0.25">
      <c r="B351" s="156"/>
      <c r="C351" s="889"/>
      <c r="D351" s="890"/>
      <c r="E351" s="890"/>
      <c r="F351" s="890"/>
      <c r="G351" s="890"/>
      <c r="H351" s="890"/>
      <c r="I351" s="890"/>
      <c r="J351" s="890"/>
      <c r="K351" s="891"/>
      <c r="L351" s="37"/>
      <c r="M351" s="892"/>
      <c r="N351" s="893"/>
      <c r="O351" s="894"/>
      <c r="P351" s="895"/>
      <c r="Q351" s="895"/>
      <c r="R351" s="896" t="str">
        <f>IF(L351&gt;0,L351*O351,"")</f>
        <v/>
      </c>
      <c r="S351" s="897"/>
      <c r="T351" s="898"/>
      <c r="U351" s="36" t="b">
        <v>0</v>
      </c>
      <c r="V351" s="156" t="b">
        <v>0</v>
      </c>
      <c r="W351" s="154"/>
      <c r="X351" s="154"/>
      <c r="Y351" s="157"/>
      <c r="AB351" s="160"/>
      <c r="AC351" s="188"/>
      <c r="AD351" s="187"/>
      <c r="AE351" s="187"/>
      <c r="AF351" s="187"/>
      <c r="AG351" s="187"/>
    </row>
    <row r="352" spans="2:46" s="159" customFormat="1" ht="18" customHeight="1" x14ac:dyDescent="0.25">
      <c r="B352" s="156"/>
      <c r="C352" s="889"/>
      <c r="D352" s="890"/>
      <c r="E352" s="890"/>
      <c r="F352" s="890"/>
      <c r="G352" s="890"/>
      <c r="H352" s="890"/>
      <c r="I352" s="890"/>
      <c r="J352" s="890"/>
      <c r="K352" s="891"/>
      <c r="L352" s="37"/>
      <c r="M352" s="892"/>
      <c r="N352" s="893"/>
      <c r="O352" s="894"/>
      <c r="P352" s="895"/>
      <c r="Q352" s="895"/>
      <c r="R352" s="896" t="str">
        <f>IF(L352&gt;0,L352*O352,"")</f>
        <v/>
      </c>
      <c r="S352" s="897"/>
      <c r="T352" s="898"/>
      <c r="U352" s="36" t="b">
        <v>0</v>
      </c>
      <c r="V352" s="156" t="b">
        <v>0</v>
      </c>
      <c r="W352" s="154"/>
      <c r="X352" s="154"/>
      <c r="Y352" s="157"/>
      <c r="AB352" s="160"/>
      <c r="AC352" s="188"/>
      <c r="AD352" s="187"/>
      <c r="AE352" s="187"/>
      <c r="AF352" s="187"/>
      <c r="AG352" s="187"/>
    </row>
    <row r="353" spans="2:45" s="159" customFormat="1" ht="18" customHeight="1" x14ac:dyDescent="0.25">
      <c r="B353" s="156"/>
      <c r="C353" s="889"/>
      <c r="D353" s="890"/>
      <c r="E353" s="890"/>
      <c r="F353" s="890"/>
      <c r="G353" s="890"/>
      <c r="H353" s="890"/>
      <c r="I353" s="890"/>
      <c r="J353" s="890"/>
      <c r="K353" s="891"/>
      <c r="L353" s="37"/>
      <c r="M353" s="892"/>
      <c r="N353" s="893"/>
      <c r="O353" s="894"/>
      <c r="P353" s="895"/>
      <c r="Q353" s="895"/>
      <c r="R353" s="896" t="str">
        <f>IF(L353&gt;0,L353*O353,"")</f>
        <v/>
      </c>
      <c r="S353" s="897"/>
      <c r="T353" s="898"/>
      <c r="U353" s="36" t="b">
        <v>0</v>
      </c>
      <c r="V353" s="156" t="b">
        <v>0</v>
      </c>
      <c r="W353" s="154"/>
      <c r="X353" s="154"/>
      <c r="Y353" s="157"/>
      <c r="AB353" s="160"/>
      <c r="AC353" s="188"/>
      <c r="AD353" s="187"/>
      <c r="AE353" s="187"/>
      <c r="AF353" s="187"/>
      <c r="AG353" s="187"/>
    </row>
    <row r="354" spans="2:45" s="159" customFormat="1" ht="18" customHeight="1" x14ac:dyDescent="0.25">
      <c r="B354" s="156"/>
      <c r="C354" s="889"/>
      <c r="D354" s="890"/>
      <c r="E354" s="890"/>
      <c r="F354" s="890"/>
      <c r="G354" s="890"/>
      <c r="H354" s="890"/>
      <c r="I354" s="890"/>
      <c r="J354" s="890"/>
      <c r="K354" s="891"/>
      <c r="L354" s="37"/>
      <c r="M354" s="892"/>
      <c r="N354" s="893"/>
      <c r="O354" s="894"/>
      <c r="P354" s="895"/>
      <c r="Q354" s="895"/>
      <c r="R354" s="896" t="str">
        <f>IF(L354&gt;0,L354*O354,"")</f>
        <v/>
      </c>
      <c r="S354" s="897"/>
      <c r="T354" s="898"/>
      <c r="U354" s="36"/>
      <c r="V354" s="156"/>
      <c r="W354" s="154"/>
      <c r="X354" s="154"/>
      <c r="Y354" s="157"/>
      <c r="AB354" s="160"/>
      <c r="AC354" s="188"/>
      <c r="AD354" s="187"/>
      <c r="AE354" s="187"/>
      <c r="AF354" s="187"/>
      <c r="AG354" s="187"/>
    </row>
    <row r="355" spans="2:45" s="159" customFormat="1" ht="6.6" customHeight="1" x14ac:dyDescent="0.25">
      <c r="B355" s="13"/>
      <c r="C355" s="14"/>
      <c r="D355" s="14"/>
      <c r="E355" s="14"/>
      <c r="F355" s="14"/>
      <c r="G355" s="14"/>
      <c r="H355" s="14"/>
      <c r="I355" s="14"/>
      <c r="J355" s="14"/>
      <c r="K355" s="14"/>
      <c r="L355" s="14"/>
      <c r="M355" s="14"/>
      <c r="N355" s="14"/>
      <c r="O355" s="254"/>
      <c r="P355" s="254"/>
      <c r="Q355" s="254"/>
      <c r="R355" s="255"/>
      <c r="S355" s="255"/>
      <c r="T355" s="255"/>
      <c r="U355" s="270"/>
      <c r="V355" s="156"/>
      <c r="W355" s="154"/>
      <c r="X355" s="154"/>
      <c r="Y355" s="157"/>
      <c r="AB355" s="160"/>
      <c r="AC355" s="188"/>
      <c r="AD355" s="187"/>
      <c r="AE355" s="187"/>
      <c r="AF355" s="187"/>
      <c r="AG355" s="187"/>
    </row>
    <row r="356" spans="2:45" s="159" customFormat="1" ht="6.6" customHeight="1" x14ac:dyDescent="0.25">
      <c r="B356" s="158"/>
      <c r="C356" s="158"/>
      <c r="D356" s="158"/>
      <c r="E356" s="158"/>
      <c r="F356" s="158"/>
      <c r="G356" s="158"/>
      <c r="H356" s="158"/>
      <c r="I356" s="158"/>
      <c r="J356" s="158"/>
      <c r="K356" s="158"/>
      <c r="L356" s="158"/>
      <c r="M356" s="158"/>
      <c r="N356" s="158"/>
      <c r="O356" s="30"/>
      <c r="P356" s="30"/>
      <c r="Q356" s="30"/>
      <c r="R356" s="19"/>
      <c r="S356" s="19"/>
      <c r="T356" s="19"/>
      <c r="U356" s="36"/>
      <c r="V356" s="158"/>
      <c r="W356" s="154"/>
      <c r="X356" s="154"/>
      <c r="Y356" s="157"/>
      <c r="AB356" s="160"/>
      <c r="AC356" s="188"/>
      <c r="AD356" s="187"/>
      <c r="AE356" s="187"/>
      <c r="AF356" s="187"/>
      <c r="AG356" s="187"/>
    </row>
    <row r="357" spans="2:45" ht="15.75" customHeight="1" x14ac:dyDescent="0.25">
      <c r="B357" s="27" t="s">
        <v>161</v>
      </c>
      <c r="U357" s="270"/>
      <c r="V357" s="158"/>
      <c r="W357" s="159"/>
      <c r="X357" s="159"/>
    </row>
    <row r="358" spans="2:45" ht="12" customHeight="1" x14ac:dyDescent="0.25">
      <c r="B358" s="903"/>
      <c r="C358" s="904"/>
      <c r="D358" s="904"/>
      <c r="E358" s="904"/>
      <c r="F358" s="904"/>
      <c r="G358" s="904"/>
      <c r="H358" s="904"/>
      <c r="I358" s="904"/>
      <c r="J358" s="904"/>
      <c r="K358" s="904"/>
      <c r="L358" s="904"/>
      <c r="M358" s="904"/>
      <c r="N358" s="904"/>
      <c r="O358" s="904"/>
      <c r="P358" s="904"/>
      <c r="Q358" s="904"/>
      <c r="R358" s="904"/>
      <c r="S358" s="904"/>
      <c r="T358" s="904"/>
      <c r="U358" s="905"/>
      <c r="V358" s="156"/>
      <c r="W358" s="159"/>
      <c r="X358" s="159"/>
    </row>
    <row r="359" spans="2:45" x14ac:dyDescent="0.25">
      <c r="B359" s="906"/>
      <c r="C359" s="907"/>
      <c r="D359" s="907"/>
      <c r="E359" s="907"/>
      <c r="F359" s="907"/>
      <c r="G359" s="907"/>
      <c r="H359" s="907"/>
      <c r="I359" s="907"/>
      <c r="J359" s="907"/>
      <c r="K359" s="907"/>
      <c r="L359" s="907"/>
      <c r="M359" s="907"/>
      <c r="N359" s="907"/>
      <c r="O359" s="907"/>
      <c r="P359" s="907"/>
      <c r="Q359" s="907"/>
      <c r="R359" s="907"/>
      <c r="S359" s="907"/>
      <c r="T359" s="907"/>
      <c r="U359" s="908"/>
      <c r="V359" s="156"/>
      <c r="W359" s="159"/>
      <c r="X359" s="159"/>
    </row>
    <row r="360" spans="2:45" ht="12" customHeight="1" x14ac:dyDescent="0.25">
      <c r="B360" s="906"/>
      <c r="C360" s="907"/>
      <c r="D360" s="907"/>
      <c r="E360" s="907"/>
      <c r="F360" s="907"/>
      <c r="G360" s="907"/>
      <c r="H360" s="907"/>
      <c r="I360" s="907"/>
      <c r="J360" s="907"/>
      <c r="K360" s="907"/>
      <c r="L360" s="907"/>
      <c r="M360" s="907"/>
      <c r="N360" s="907"/>
      <c r="O360" s="907"/>
      <c r="P360" s="907"/>
      <c r="Q360" s="907"/>
      <c r="R360" s="907"/>
      <c r="S360" s="907"/>
      <c r="T360" s="907"/>
      <c r="U360" s="908"/>
      <c r="V360" s="366"/>
      <c r="W360" s="159"/>
      <c r="X360" s="159"/>
    </row>
    <row r="361" spans="2:45" ht="12" customHeight="1" x14ac:dyDescent="0.25">
      <c r="B361" s="909"/>
      <c r="C361" s="910"/>
      <c r="D361" s="910"/>
      <c r="E361" s="910"/>
      <c r="F361" s="910"/>
      <c r="G361" s="910"/>
      <c r="H361" s="910"/>
      <c r="I361" s="910"/>
      <c r="J361" s="910"/>
      <c r="K361" s="910"/>
      <c r="L361" s="910"/>
      <c r="M361" s="910"/>
      <c r="N361" s="910"/>
      <c r="O361" s="910"/>
      <c r="P361" s="910"/>
      <c r="Q361" s="910"/>
      <c r="R361" s="910"/>
      <c r="S361" s="910"/>
      <c r="T361" s="910"/>
      <c r="U361" s="911" t="b">
        <v>0</v>
      </c>
      <c r="V361" s="366"/>
      <c r="W361" s="159"/>
      <c r="X361" s="159"/>
    </row>
    <row r="362" spans="2:45" ht="6.6" customHeight="1" x14ac:dyDescent="0.25">
      <c r="B362" s="159"/>
      <c r="C362" s="159"/>
      <c r="D362" s="159"/>
      <c r="E362" s="28"/>
      <c r="F362" s="159"/>
      <c r="G362" s="159"/>
      <c r="H362" s="159"/>
      <c r="I362" s="159"/>
      <c r="J362" s="159"/>
      <c r="K362" s="159"/>
      <c r="L362" s="159"/>
      <c r="M362" s="159"/>
      <c r="N362" s="159"/>
      <c r="O362" s="31"/>
      <c r="P362" s="31"/>
      <c r="Q362" s="31"/>
      <c r="R362" s="159"/>
      <c r="S362" s="159"/>
      <c r="T362" s="159"/>
      <c r="U362" s="159" t="b">
        <v>0</v>
      </c>
      <c r="V362" s="158"/>
      <c r="W362" s="159"/>
      <c r="X362" s="159"/>
    </row>
    <row r="363" spans="2:45" s="277" customFormat="1" ht="6" customHeight="1" x14ac:dyDescent="0.25">
      <c r="B363" s="282"/>
      <c r="C363" s="284"/>
      <c r="D363" s="284"/>
      <c r="E363" s="284"/>
      <c r="F363" s="284"/>
      <c r="G363" s="284"/>
      <c r="H363" s="284"/>
      <c r="I363" s="284"/>
      <c r="J363" s="284"/>
      <c r="K363" s="284"/>
      <c r="L363" s="284"/>
      <c r="M363" s="284"/>
      <c r="N363" s="284"/>
      <c r="O363" s="284"/>
      <c r="P363" s="284"/>
      <c r="Q363" s="284"/>
      <c r="R363" s="284"/>
      <c r="S363" s="284"/>
      <c r="T363" s="284"/>
      <c r="U363" s="368"/>
      <c r="W363" s="154"/>
      <c r="X363" s="154"/>
      <c r="AB363" s="154"/>
      <c r="AS363" s="323"/>
    </row>
    <row r="364" spans="2:45" s="277" customFormat="1" ht="20.25" customHeight="1" x14ac:dyDescent="0.25">
      <c r="B364" s="278"/>
      <c r="C364" s="901" t="s">
        <v>6</v>
      </c>
      <c r="D364" s="902"/>
      <c r="E364" s="902"/>
      <c r="F364" s="902"/>
      <c r="G364" s="902"/>
      <c r="H364" s="902"/>
      <c r="I364" s="902"/>
      <c r="J364" s="575"/>
      <c r="K364" s="576" t="s">
        <v>317</v>
      </c>
      <c r="L364" s="577"/>
      <c r="M364" s="578"/>
      <c r="N364" s="579"/>
      <c r="O364" s="580"/>
      <c r="P364" s="578"/>
      <c r="Q364" s="912">
        <f>IF(SUM(R41:T362)=0,"",SUM(R41:T362))</f>
        <v>2020</v>
      </c>
      <c r="R364" s="913"/>
      <c r="S364" s="913"/>
      <c r="T364" s="914"/>
      <c r="U364" s="302" t="b">
        <v>0</v>
      </c>
      <c r="W364" s="154"/>
      <c r="X364" s="154"/>
      <c r="AB364" s="154"/>
      <c r="AS364" s="323"/>
    </row>
    <row r="365" spans="2:45" s="277" customFormat="1" ht="20.25" customHeight="1" x14ac:dyDescent="0.25">
      <c r="B365" s="278"/>
      <c r="C365" s="902"/>
      <c r="D365" s="902"/>
      <c r="E365" s="902"/>
      <c r="F365" s="902"/>
      <c r="G365" s="902"/>
      <c r="H365" s="902"/>
      <c r="I365" s="902"/>
      <c r="J365" s="575"/>
      <c r="K365" s="581" t="s">
        <v>318</v>
      </c>
      <c r="L365" s="582"/>
      <c r="M365" s="583"/>
      <c r="N365" s="583"/>
      <c r="O365" s="584"/>
      <c r="P365" s="583"/>
      <c r="Q365" s="615"/>
      <c r="R365" s="616"/>
      <c r="S365" s="616"/>
      <c r="T365" s="617"/>
      <c r="U365" s="302"/>
      <c r="W365" s="154"/>
      <c r="X365" s="154"/>
      <c r="AB365" s="154"/>
      <c r="AS365" s="323"/>
    </row>
    <row r="366" spans="2:45" s="277" customFormat="1" ht="20.25" customHeight="1" x14ac:dyDescent="0.25">
      <c r="B366" s="278"/>
      <c r="C366" s="899" t="s">
        <v>30</v>
      </c>
      <c r="D366" s="900"/>
      <c r="E366" s="900"/>
      <c r="F366" s="900"/>
      <c r="G366" s="900"/>
      <c r="H366" s="900"/>
      <c r="I366" s="900"/>
      <c r="J366" s="575"/>
      <c r="K366" s="585" t="s">
        <v>319</v>
      </c>
      <c r="L366" s="586"/>
      <c r="M366" s="587"/>
      <c r="N366" s="588"/>
      <c r="O366" s="589"/>
      <c r="P366" s="587"/>
      <c r="Q366" s="618">
        <f>IF(Q364="","",Q364+Q365)</f>
        <v>2020</v>
      </c>
      <c r="R366" s="619"/>
      <c r="S366" s="619"/>
      <c r="T366" s="620"/>
      <c r="U366" s="302"/>
      <c r="W366" s="154"/>
      <c r="X366" s="154"/>
      <c r="AB366" s="154"/>
      <c r="AS366" s="323"/>
    </row>
    <row r="367" spans="2:45" s="277" customFormat="1" ht="20.25" customHeight="1" thickBot="1" x14ac:dyDescent="0.3">
      <c r="B367" s="278"/>
      <c r="D367" s="621" t="s">
        <v>320</v>
      </c>
      <c r="E367" s="622"/>
      <c r="F367" s="623"/>
      <c r="G367" s="624"/>
      <c r="H367" s="590"/>
      <c r="I367" s="590"/>
      <c r="J367" s="590"/>
      <c r="K367" s="591" t="s">
        <v>321</v>
      </c>
      <c r="L367" s="592"/>
      <c r="M367" s="593"/>
      <c r="N367" s="593"/>
      <c r="O367" s="594"/>
      <c r="P367" s="595"/>
      <c r="Q367" s="625" t="str">
        <f>IF(AND(P367&gt;0,Q364&lt;&gt;""),-(Q364+Q365)*P367,"")</f>
        <v/>
      </c>
      <c r="R367" s="626"/>
      <c r="S367" s="626"/>
      <c r="T367" s="627"/>
      <c r="U367" s="302" t="b">
        <v>0</v>
      </c>
      <c r="W367" s="596"/>
      <c r="X367" s="154"/>
      <c r="AB367" s="154"/>
      <c r="AS367" s="323"/>
    </row>
    <row r="368" spans="2:45" s="277" customFormat="1" ht="26.25" customHeight="1" thickBot="1" x14ac:dyDescent="0.3">
      <c r="B368" s="278"/>
      <c r="C368" s="628" t="s">
        <v>322</v>
      </c>
      <c r="D368" s="628"/>
      <c r="E368" s="628"/>
      <c r="F368" s="628"/>
      <c r="G368" s="628"/>
      <c r="H368" s="628"/>
      <c r="I368" s="628"/>
      <c r="J368" s="590"/>
      <c r="K368" s="629" t="s">
        <v>290</v>
      </c>
      <c r="L368" s="630"/>
      <c r="M368" s="630"/>
      <c r="N368" s="630"/>
      <c r="O368" s="630"/>
      <c r="P368" s="631"/>
      <c r="Q368" s="632">
        <f>IF(AND(Q366&lt;&gt;"",Q367&lt;&gt;""),Q366+Q367,Q366)</f>
        <v>2020</v>
      </c>
      <c r="R368" s="633"/>
      <c r="S368" s="633"/>
      <c r="T368" s="634"/>
      <c r="U368" s="302" t="b">
        <v>0</v>
      </c>
      <c r="W368" s="596"/>
      <c r="X368" s="154"/>
      <c r="AB368" s="154"/>
      <c r="AS368" s="323"/>
    </row>
    <row r="369" spans="2:45" s="277" customFormat="1" ht="23.25" customHeight="1" x14ac:dyDescent="0.25">
      <c r="B369" s="278"/>
      <c r="C369" s="628"/>
      <c r="D369" s="628"/>
      <c r="E369" s="628"/>
      <c r="F369" s="628"/>
      <c r="G369" s="628"/>
      <c r="H369" s="628"/>
      <c r="I369" s="628"/>
      <c r="J369" s="590"/>
      <c r="K369" s="597" t="str">
        <f>"Est. Sales Tax**=  " &amp; TEXT(AC369,"0.00%")</f>
        <v>Est. Sales Tax**=  0.00%</v>
      </c>
      <c r="L369" s="598"/>
      <c r="M369" s="612" t="s">
        <v>323</v>
      </c>
      <c r="N369" s="613"/>
      <c r="O369" s="613"/>
      <c r="P369" s="614"/>
      <c r="Q369" s="635">
        <f>IF(U369,0,Q368*AC369)</f>
        <v>0</v>
      </c>
      <c r="R369" s="636"/>
      <c r="S369" s="636"/>
      <c r="T369" s="637"/>
      <c r="U369" s="279" t="b">
        <v>0</v>
      </c>
      <c r="W369" s="596"/>
      <c r="X369" s="154"/>
      <c r="AC369" s="599">
        <f>IF(ISERROR(VLOOKUP(E17,SalesTax!$B$3:$C$23608,2,FALSE)),0,VLOOKUP(E17,SalesTax!$B$3:$C$23608,2,FALSE))</f>
        <v>0</v>
      </c>
      <c r="AS369" s="323"/>
    </row>
    <row r="370" spans="2:45" s="277" customFormat="1" ht="26.25" customHeight="1" x14ac:dyDescent="0.25">
      <c r="B370" s="278"/>
      <c r="C370" s="628"/>
      <c r="D370" s="628"/>
      <c r="E370" s="628"/>
      <c r="F370" s="628"/>
      <c r="G370" s="628"/>
      <c r="H370" s="628"/>
      <c r="I370" s="628"/>
      <c r="J370" s="590"/>
      <c r="K370" s="600" t="s">
        <v>324</v>
      </c>
      <c r="L370" s="601"/>
      <c r="M370" s="602"/>
      <c r="N370" s="603"/>
      <c r="O370" s="602"/>
      <c r="P370" s="604"/>
      <c r="Q370" s="638">
        <f>IF(SUM(Q368:Q369)=0,"",SUM(Q368:Q369))</f>
        <v>2020</v>
      </c>
      <c r="R370" s="638"/>
      <c r="S370" s="638"/>
      <c r="T370" s="639"/>
      <c r="U370" s="302" t="b">
        <v>0</v>
      </c>
      <c r="W370" s="154"/>
      <c r="X370" s="154"/>
      <c r="AB370" s="154"/>
      <c r="AS370" s="323"/>
    </row>
    <row r="371" spans="2:45" s="277" customFormat="1" ht="30.6" customHeight="1" x14ac:dyDescent="0.25">
      <c r="B371" s="278"/>
      <c r="C371" s="608" t="s">
        <v>325</v>
      </c>
      <c r="D371" s="608"/>
      <c r="E371" s="608"/>
      <c r="F371" s="608"/>
      <c r="G371" s="608"/>
      <c r="H371" s="608"/>
      <c r="I371" s="608"/>
      <c r="J371" s="608"/>
      <c r="K371" s="608"/>
      <c r="L371" s="608"/>
      <c r="M371" s="608"/>
      <c r="N371" s="608"/>
      <c r="O371" s="608"/>
      <c r="P371" s="608"/>
      <c r="Q371" s="608"/>
      <c r="R371" s="608"/>
      <c r="S371" s="608"/>
      <c r="T371" s="608"/>
      <c r="U371" s="302"/>
      <c r="W371" s="154"/>
      <c r="X371" s="154"/>
      <c r="AB371" s="154"/>
      <c r="AS371" s="323"/>
    </row>
    <row r="372" spans="2:45" s="277" customFormat="1" ht="15" customHeight="1" x14ac:dyDescent="0.25">
      <c r="B372" s="278"/>
      <c r="C372" s="605" t="s">
        <v>326</v>
      </c>
      <c r="D372" s="574"/>
      <c r="E372" s="574"/>
      <c r="F372" s="574"/>
      <c r="G372" s="574"/>
      <c r="H372" s="574"/>
      <c r="I372" s="574"/>
      <c r="J372" s="574"/>
      <c r="K372" s="574"/>
      <c r="L372" s="574"/>
      <c r="M372" s="574"/>
      <c r="N372" s="574"/>
      <c r="O372" s="574"/>
      <c r="P372" s="574"/>
      <c r="Q372" s="574"/>
      <c r="R372" s="574"/>
      <c r="S372" s="574"/>
      <c r="T372" s="574"/>
      <c r="U372" s="302"/>
      <c r="W372" s="154"/>
      <c r="X372" s="154"/>
      <c r="AB372" s="154"/>
      <c r="AS372" s="323"/>
    </row>
    <row r="373" spans="2:45" s="277" customFormat="1" ht="15" customHeight="1" x14ac:dyDescent="0.25">
      <c r="B373" s="278"/>
      <c r="C373" s="609" t="s">
        <v>327</v>
      </c>
      <c r="D373" s="609"/>
      <c r="E373" s="609"/>
      <c r="F373" s="609"/>
      <c r="G373" s="609"/>
      <c r="H373" s="609"/>
      <c r="I373" s="609"/>
      <c r="J373" s="609"/>
      <c r="K373" s="609"/>
      <c r="L373" s="609"/>
      <c r="M373" s="609"/>
      <c r="N373" s="609"/>
      <c r="O373" s="609"/>
      <c r="P373" s="609"/>
      <c r="Q373" s="609"/>
      <c r="R373" s="609"/>
      <c r="S373" s="609"/>
      <c r="T373" s="609"/>
      <c r="U373" s="302"/>
      <c r="W373" s="154"/>
      <c r="X373" s="154"/>
      <c r="AB373" s="154"/>
      <c r="AS373" s="323"/>
    </row>
    <row r="374" spans="2:45" s="277" customFormat="1" ht="27" customHeight="1" x14ac:dyDescent="0.25">
      <c r="B374" s="278"/>
      <c r="C374" s="610" t="s">
        <v>328</v>
      </c>
      <c r="D374" s="610"/>
      <c r="E374" s="610"/>
      <c r="F374" s="610"/>
      <c r="G374" s="610"/>
      <c r="H374" s="610"/>
      <c r="I374" s="610"/>
      <c r="J374" s="610"/>
      <c r="K374" s="610"/>
      <c r="L374" s="610"/>
      <c r="M374" s="610"/>
      <c r="N374" s="610"/>
      <c r="O374" s="610"/>
      <c r="P374" s="610"/>
      <c r="Q374" s="610"/>
      <c r="R374" s="610"/>
      <c r="S374" s="610"/>
      <c r="T374" s="610"/>
      <c r="U374" s="302"/>
      <c r="W374" s="154"/>
      <c r="X374" s="154"/>
      <c r="AB374" s="154"/>
      <c r="AS374" s="323"/>
    </row>
    <row r="375" spans="2:45" s="277" customFormat="1" ht="15" customHeight="1" x14ac:dyDescent="0.25">
      <c r="B375" s="278"/>
      <c r="C375" s="611" t="s">
        <v>329</v>
      </c>
      <c r="D375" s="611"/>
      <c r="E375" s="611"/>
      <c r="F375" s="611"/>
      <c r="G375" s="611"/>
      <c r="H375" s="611"/>
      <c r="I375" s="611"/>
      <c r="J375" s="611"/>
      <c r="K375" s="611"/>
      <c r="L375" s="611"/>
      <c r="M375" s="611"/>
      <c r="N375" s="611"/>
      <c r="O375" s="611"/>
      <c r="P375" s="611"/>
      <c r="Q375" s="611"/>
      <c r="R375" s="611"/>
      <c r="S375" s="611"/>
      <c r="T375" s="611"/>
      <c r="U375" s="302"/>
      <c r="W375" s="154"/>
      <c r="X375" s="154"/>
      <c r="AB375" s="154"/>
      <c r="AS375" s="323"/>
    </row>
    <row r="376" spans="2:45" s="277" customFormat="1" ht="6" customHeight="1" x14ac:dyDescent="0.25">
      <c r="B376" s="326"/>
      <c r="C376" s="606"/>
      <c r="D376" s="606"/>
      <c r="E376" s="606"/>
      <c r="F376" s="606"/>
      <c r="G376" s="606"/>
      <c r="H376" s="606"/>
      <c r="I376" s="606"/>
      <c r="J376" s="327"/>
      <c r="K376" s="327"/>
      <c r="L376" s="327"/>
      <c r="M376" s="327"/>
      <c r="N376" s="327"/>
      <c r="O376" s="327"/>
      <c r="P376" s="327"/>
      <c r="Q376" s="327"/>
      <c r="R376" s="327"/>
      <c r="S376" s="327"/>
      <c r="T376" s="327"/>
      <c r="U376" s="330"/>
      <c r="W376" s="154"/>
      <c r="X376" s="154"/>
      <c r="AB376" s="154"/>
      <c r="AS376" s="323"/>
    </row>
    <row r="377" spans="2:45" s="277" customFormat="1" ht="6.75" customHeight="1" thickBot="1" x14ac:dyDescent="0.3">
      <c r="U377" s="607"/>
      <c r="W377" s="154"/>
      <c r="X377" s="154"/>
      <c r="AB377" s="154"/>
    </row>
    <row r="378" spans="2:45" ht="16.5" customHeight="1" thickTop="1" x14ac:dyDescent="0.25">
      <c r="B378" s="880" t="s">
        <v>225</v>
      </c>
      <c r="C378" s="881"/>
      <c r="D378" s="881"/>
      <c r="E378" s="881"/>
      <c r="F378" s="881"/>
      <c r="G378" s="881"/>
      <c r="H378" s="881"/>
      <c r="I378" s="881"/>
      <c r="J378" s="881"/>
      <c r="K378" s="881"/>
      <c r="L378" s="881"/>
      <c r="M378" s="881"/>
      <c r="N378" s="881"/>
      <c r="O378" s="881"/>
      <c r="P378" s="881"/>
      <c r="Q378" s="881"/>
      <c r="R378" s="881"/>
      <c r="S378" s="881"/>
      <c r="T378" s="881"/>
      <c r="U378" s="882"/>
      <c r="V378" s="489"/>
      <c r="W378" s="158"/>
      <c r="X378" s="158"/>
      <c r="Y378" s="41"/>
      <c r="Z378" s="158"/>
      <c r="AA378" s="158"/>
    </row>
    <row r="379" spans="2:45" ht="14.25" customHeight="1" x14ac:dyDescent="0.25">
      <c r="B379" s="883"/>
      <c r="C379" s="884"/>
      <c r="D379" s="884"/>
      <c r="E379" s="884"/>
      <c r="F379" s="884"/>
      <c r="G379" s="884"/>
      <c r="H379" s="884"/>
      <c r="I379" s="884"/>
      <c r="J379" s="884"/>
      <c r="K379" s="884"/>
      <c r="L379" s="884"/>
      <c r="M379" s="884"/>
      <c r="N379" s="884"/>
      <c r="O379" s="884"/>
      <c r="P379" s="884"/>
      <c r="Q379" s="884"/>
      <c r="R379" s="884"/>
      <c r="S379" s="884"/>
      <c r="T379" s="884"/>
      <c r="U379" s="885"/>
      <c r="V379" s="489"/>
      <c r="W379" s="158"/>
      <c r="X379" s="158"/>
      <c r="Y379" s="41"/>
      <c r="Z379" s="158"/>
      <c r="AA379" s="158"/>
    </row>
    <row r="380" spans="2:45" x14ac:dyDescent="0.25">
      <c r="B380" s="883"/>
      <c r="C380" s="884"/>
      <c r="D380" s="884"/>
      <c r="E380" s="884"/>
      <c r="F380" s="884"/>
      <c r="G380" s="884"/>
      <c r="H380" s="884"/>
      <c r="I380" s="884"/>
      <c r="J380" s="884"/>
      <c r="K380" s="884"/>
      <c r="L380" s="884"/>
      <c r="M380" s="884"/>
      <c r="N380" s="884"/>
      <c r="O380" s="884"/>
      <c r="P380" s="884"/>
      <c r="Q380" s="884"/>
      <c r="R380" s="884"/>
      <c r="S380" s="884"/>
      <c r="T380" s="884"/>
      <c r="U380" s="885"/>
      <c r="V380" s="489"/>
      <c r="W380" s="158"/>
      <c r="X380" s="158"/>
      <c r="Y380" s="41"/>
      <c r="Z380" s="158"/>
      <c r="AA380" s="158"/>
    </row>
    <row r="381" spans="2:45" x14ac:dyDescent="0.25">
      <c r="B381" s="883"/>
      <c r="C381" s="884"/>
      <c r="D381" s="884"/>
      <c r="E381" s="884"/>
      <c r="F381" s="884"/>
      <c r="G381" s="884"/>
      <c r="H381" s="884"/>
      <c r="I381" s="884"/>
      <c r="J381" s="884"/>
      <c r="K381" s="884"/>
      <c r="L381" s="884"/>
      <c r="M381" s="884"/>
      <c r="N381" s="884"/>
      <c r="O381" s="884"/>
      <c r="P381" s="884"/>
      <c r="Q381" s="884"/>
      <c r="R381" s="884"/>
      <c r="S381" s="884"/>
      <c r="T381" s="884"/>
      <c r="U381" s="885"/>
      <c r="V381" s="489"/>
      <c r="W381" s="158"/>
      <c r="X381" s="158"/>
      <c r="Y381" s="41"/>
      <c r="Z381" s="158"/>
      <c r="AA381" s="158"/>
    </row>
    <row r="382" spans="2:45" x14ac:dyDescent="0.25">
      <c r="B382" s="883"/>
      <c r="C382" s="884"/>
      <c r="D382" s="884"/>
      <c r="E382" s="884"/>
      <c r="F382" s="884"/>
      <c r="G382" s="884"/>
      <c r="H382" s="884"/>
      <c r="I382" s="884"/>
      <c r="J382" s="884"/>
      <c r="K382" s="884"/>
      <c r="L382" s="884"/>
      <c r="M382" s="884"/>
      <c r="N382" s="884"/>
      <c r="O382" s="884"/>
      <c r="P382" s="884"/>
      <c r="Q382" s="884"/>
      <c r="R382" s="884"/>
      <c r="S382" s="884"/>
      <c r="T382" s="884"/>
      <c r="U382" s="885"/>
      <c r="V382" s="489"/>
      <c r="W382" s="158"/>
      <c r="X382" s="158"/>
      <c r="Y382" s="41"/>
      <c r="Z382" s="158"/>
      <c r="AA382" s="158"/>
    </row>
    <row r="383" spans="2:45" x14ac:dyDescent="0.25">
      <c r="B383" s="883"/>
      <c r="C383" s="884"/>
      <c r="D383" s="884"/>
      <c r="E383" s="884"/>
      <c r="F383" s="884"/>
      <c r="G383" s="884"/>
      <c r="H383" s="884"/>
      <c r="I383" s="884"/>
      <c r="J383" s="884"/>
      <c r="K383" s="884"/>
      <c r="L383" s="884"/>
      <c r="M383" s="884"/>
      <c r="N383" s="884"/>
      <c r="O383" s="884"/>
      <c r="P383" s="884"/>
      <c r="Q383" s="884"/>
      <c r="R383" s="884"/>
      <c r="S383" s="884"/>
      <c r="T383" s="884"/>
      <c r="U383" s="885"/>
      <c r="V383" s="489"/>
      <c r="W383" s="158"/>
      <c r="X383" s="158"/>
      <c r="Y383" s="41"/>
      <c r="Z383" s="158"/>
      <c r="AA383" s="158"/>
    </row>
    <row r="384" spans="2:45" x14ac:dyDescent="0.25">
      <c r="B384" s="883"/>
      <c r="C384" s="884"/>
      <c r="D384" s="884"/>
      <c r="E384" s="884"/>
      <c r="F384" s="884"/>
      <c r="G384" s="884"/>
      <c r="H384" s="884"/>
      <c r="I384" s="884"/>
      <c r="J384" s="884"/>
      <c r="K384" s="884"/>
      <c r="L384" s="884"/>
      <c r="M384" s="884"/>
      <c r="N384" s="884"/>
      <c r="O384" s="884"/>
      <c r="P384" s="884"/>
      <c r="Q384" s="884"/>
      <c r="R384" s="884"/>
      <c r="S384" s="884"/>
      <c r="T384" s="884"/>
      <c r="U384" s="885"/>
      <c r="V384" s="489"/>
      <c r="W384" s="158"/>
      <c r="X384" s="158"/>
      <c r="Y384" s="41"/>
      <c r="Z384" s="158"/>
      <c r="AA384" s="158"/>
    </row>
    <row r="385" spans="2:27" x14ac:dyDescent="0.25">
      <c r="B385" s="883"/>
      <c r="C385" s="884"/>
      <c r="D385" s="884"/>
      <c r="E385" s="884"/>
      <c r="F385" s="884"/>
      <c r="G385" s="884"/>
      <c r="H385" s="884"/>
      <c r="I385" s="884"/>
      <c r="J385" s="884"/>
      <c r="K385" s="884"/>
      <c r="L385" s="884"/>
      <c r="M385" s="884"/>
      <c r="N385" s="884"/>
      <c r="O385" s="884"/>
      <c r="P385" s="884"/>
      <c r="Q385" s="884"/>
      <c r="R385" s="884"/>
      <c r="S385" s="884"/>
      <c r="T385" s="884"/>
      <c r="U385" s="885"/>
      <c r="V385" s="489"/>
      <c r="W385" s="158"/>
      <c r="X385" s="158"/>
      <c r="Y385" s="41"/>
      <c r="Z385" s="158"/>
      <c r="AA385" s="158"/>
    </row>
    <row r="386" spans="2:27" x14ac:dyDescent="0.25">
      <c r="B386" s="883"/>
      <c r="C386" s="884"/>
      <c r="D386" s="884"/>
      <c r="E386" s="884"/>
      <c r="F386" s="884"/>
      <c r="G386" s="884"/>
      <c r="H386" s="884"/>
      <c r="I386" s="884"/>
      <c r="J386" s="884"/>
      <c r="K386" s="884"/>
      <c r="L386" s="884"/>
      <c r="M386" s="884"/>
      <c r="N386" s="884"/>
      <c r="O386" s="884"/>
      <c r="P386" s="884"/>
      <c r="Q386" s="884"/>
      <c r="R386" s="884"/>
      <c r="S386" s="884"/>
      <c r="T386" s="884"/>
      <c r="U386" s="885"/>
      <c r="V386" s="489"/>
      <c r="W386" s="158"/>
      <c r="X386" s="158"/>
      <c r="Y386" s="41"/>
      <c r="Z386" s="158"/>
      <c r="AA386" s="158"/>
    </row>
    <row r="387" spans="2:27" x14ac:dyDescent="0.25">
      <c r="B387" s="883"/>
      <c r="C387" s="884"/>
      <c r="D387" s="884"/>
      <c r="E387" s="884"/>
      <c r="F387" s="884"/>
      <c r="G387" s="884"/>
      <c r="H387" s="884"/>
      <c r="I387" s="884"/>
      <c r="J387" s="884"/>
      <c r="K387" s="884"/>
      <c r="L387" s="884"/>
      <c r="M387" s="884"/>
      <c r="N387" s="884"/>
      <c r="O387" s="884"/>
      <c r="P387" s="884"/>
      <c r="Q387" s="884"/>
      <c r="R387" s="884"/>
      <c r="S387" s="884"/>
      <c r="T387" s="884"/>
      <c r="U387" s="885"/>
      <c r="V387" s="489"/>
      <c r="W387" s="158"/>
      <c r="X387" s="158"/>
      <c r="Y387" s="41"/>
      <c r="Z387" s="158"/>
      <c r="AA387" s="158"/>
    </row>
    <row r="388" spans="2:27" x14ac:dyDescent="0.25">
      <c r="B388" s="883"/>
      <c r="C388" s="884"/>
      <c r="D388" s="884"/>
      <c r="E388" s="884"/>
      <c r="F388" s="884"/>
      <c r="G388" s="884"/>
      <c r="H388" s="884"/>
      <c r="I388" s="884"/>
      <c r="J388" s="884"/>
      <c r="K388" s="884"/>
      <c r="L388" s="884"/>
      <c r="M388" s="884"/>
      <c r="N388" s="884"/>
      <c r="O388" s="884"/>
      <c r="P388" s="884"/>
      <c r="Q388" s="884"/>
      <c r="R388" s="884"/>
      <c r="S388" s="884"/>
      <c r="T388" s="884"/>
      <c r="U388" s="885"/>
      <c r="V388" s="489"/>
      <c r="W388" s="158"/>
      <c r="X388" s="158"/>
      <c r="Y388" s="41"/>
      <c r="Z388" s="158"/>
      <c r="AA388" s="158"/>
    </row>
    <row r="389" spans="2:27" ht="17.25" thickBot="1" x14ac:dyDescent="0.3">
      <c r="B389" s="886"/>
      <c r="C389" s="887"/>
      <c r="D389" s="887"/>
      <c r="E389" s="887"/>
      <c r="F389" s="887"/>
      <c r="G389" s="887"/>
      <c r="H389" s="887"/>
      <c r="I389" s="887"/>
      <c r="J389" s="887"/>
      <c r="K389" s="887"/>
      <c r="L389" s="887"/>
      <c r="M389" s="887"/>
      <c r="N389" s="887"/>
      <c r="O389" s="887"/>
      <c r="P389" s="887"/>
      <c r="Q389" s="887"/>
      <c r="R389" s="887"/>
      <c r="S389" s="887"/>
      <c r="T389" s="887"/>
      <c r="U389" s="888"/>
      <c r="V389" s="489"/>
      <c r="W389" s="158"/>
      <c r="X389" s="158"/>
      <c r="Y389" s="41"/>
      <c r="Z389" s="158"/>
      <c r="AA389" s="158"/>
    </row>
    <row r="390" spans="2:27" ht="17.25" thickTop="1" x14ac:dyDescent="0.25">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row>
    <row r="391" spans="2:27" x14ac:dyDescent="0.25">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row>
    <row r="392" spans="2:27" x14ac:dyDescent="0.25">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row>
    <row r="394" spans="2:27" x14ac:dyDescent="0.25">
      <c r="U394" s="1">
        <v>2</v>
      </c>
    </row>
    <row r="409" spans="21:22" x14ac:dyDescent="0.25">
      <c r="U409" s="1" t="b">
        <v>0</v>
      </c>
    </row>
    <row r="411" spans="21:22" x14ac:dyDescent="0.25">
      <c r="U411" s="1" t="b">
        <v>0</v>
      </c>
    </row>
    <row r="412" spans="21:22" x14ac:dyDescent="0.25">
      <c r="U412" s="1" t="b">
        <v>1</v>
      </c>
      <c r="V412" s="1">
        <v>1</v>
      </c>
    </row>
    <row r="433" spans="21:21" x14ac:dyDescent="0.25">
      <c r="U433" s="1" t="b">
        <v>0</v>
      </c>
    </row>
    <row r="583" spans="21:21" x14ac:dyDescent="0.25">
      <c r="U583" s="1" t="b">
        <v>1</v>
      </c>
    </row>
  </sheetData>
  <sheetProtection algorithmName="SHA-512" hashValue="HFPcZZaU0QlPPUCRWNDjvmPSxuThrnaer4cKHAQHBVEZi+CoRkAhvybo0nQZJZ+UwJ1W07aNpBGznXbAdYuTWw==" saltValue="XcREWjzSw7e2+5HfDcIp0Q==" spinCount="100000" sheet="1" selectLockedCells="1"/>
  <mergeCells count="458">
    <mergeCell ref="AH265:AI265"/>
    <mergeCell ref="AJ265:AL265"/>
    <mergeCell ref="AM265:AO265"/>
    <mergeCell ref="R266:T266"/>
    <mergeCell ref="R331:T331"/>
    <mergeCell ref="O322:Q322"/>
    <mergeCell ref="R322:T322"/>
    <mergeCell ref="M323:N323"/>
    <mergeCell ref="O323:Q323"/>
    <mergeCell ref="R323:T323"/>
    <mergeCell ref="O331:Q331"/>
    <mergeCell ref="M306:N306"/>
    <mergeCell ref="O306:Q306"/>
    <mergeCell ref="R306:T306"/>
    <mergeCell ref="R308:T308"/>
    <mergeCell ref="R310:T310"/>
    <mergeCell ref="O292:Q292"/>
    <mergeCell ref="R292:T292"/>
    <mergeCell ref="M293:N293"/>
    <mergeCell ref="O293:Q293"/>
    <mergeCell ref="C313:N313"/>
    <mergeCell ref="C353:K353"/>
    <mergeCell ref="M353:N353"/>
    <mergeCell ref="O353:Q353"/>
    <mergeCell ref="R353:T353"/>
    <mergeCell ref="C265:K265"/>
    <mergeCell ref="O265:Q265"/>
    <mergeCell ref="R265:T265"/>
    <mergeCell ref="Y265:AF265"/>
    <mergeCell ref="M236:N236"/>
    <mergeCell ref="O236:Q236"/>
    <mergeCell ref="M354:N354"/>
    <mergeCell ref="O354:Q354"/>
    <mergeCell ref="O352:Q352"/>
    <mergeCell ref="C8:T8"/>
    <mergeCell ref="C31:G33"/>
    <mergeCell ref="P31:T31"/>
    <mergeCell ref="P33:T33"/>
    <mergeCell ref="R354:T354"/>
    <mergeCell ref="R352:T352"/>
    <mergeCell ref="O348:T348"/>
    <mergeCell ref="R321:T321"/>
    <mergeCell ref="M322:N322"/>
    <mergeCell ref="M243:N243"/>
    <mergeCell ref="R243:T243"/>
    <mergeCell ref="D331:K331"/>
    <mergeCell ref="M331:N331"/>
    <mergeCell ref="C352:K352"/>
    <mergeCell ref="M352:N352"/>
    <mergeCell ref="O120:Q120"/>
    <mergeCell ref="R120:T120"/>
    <mergeCell ref="L68:T68"/>
    <mergeCell ref="C312:J312"/>
    <mergeCell ref="C5:T7"/>
    <mergeCell ref="R10:T10"/>
    <mergeCell ref="R14:T14"/>
    <mergeCell ref="I15:K15"/>
    <mergeCell ref="M15:P15"/>
    <mergeCell ref="E17:G17"/>
    <mergeCell ref="M25:O25"/>
    <mergeCell ref="E29:G29"/>
    <mergeCell ref="H29:J29"/>
    <mergeCell ref="C22:G22"/>
    <mergeCell ref="I22:M22"/>
    <mergeCell ref="O22:T22"/>
    <mergeCell ref="C10:E10"/>
    <mergeCell ref="I10:K10"/>
    <mergeCell ref="N3:O4"/>
    <mergeCell ref="P3:P4"/>
    <mergeCell ref="Q3:R4"/>
    <mergeCell ref="S3:T4"/>
    <mergeCell ref="R9:T9"/>
    <mergeCell ref="M251:N251"/>
    <mergeCell ref="M221:N221"/>
    <mergeCell ref="R228:T228"/>
    <mergeCell ref="O219:Q219"/>
    <mergeCell ref="R219:T219"/>
    <mergeCell ref="O220:Q220"/>
    <mergeCell ref="M219:N219"/>
    <mergeCell ref="R211:T211"/>
    <mergeCell ref="M191:N191"/>
    <mergeCell ref="O185:Q185"/>
    <mergeCell ref="M215:N215"/>
    <mergeCell ref="O215:Q215"/>
    <mergeCell ref="R215:T215"/>
    <mergeCell ref="O201:Q201"/>
    <mergeCell ref="O235:Q235"/>
    <mergeCell ref="R235:T235"/>
    <mergeCell ref="M227:N227"/>
    <mergeCell ref="O227:Q227"/>
    <mergeCell ref="M235:N235"/>
    <mergeCell ref="B378:U389"/>
    <mergeCell ref="C350:K350"/>
    <mergeCell ref="M350:N350"/>
    <mergeCell ref="O350:Q350"/>
    <mergeCell ref="R350:T350"/>
    <mergeCell ref="C351:K351"/>
    <mergeCell ref="M351:N351"/>
    <mergeCell ref="O351:Q351"/>
    <mergeCell ref="R351:T351"/>
    <mergeCell ref="C354:K354"/>
    <mergeCell ref="C366:I366"/>
    <mergeCell ref="C364:I365"/>
    <mergeCell ref="B358:U361"/>
    <mergeCell ref="Q364:T364"/>
    <mergeCell ref="M333:N333"/>
    <mergeCell ref="O333:Q333"/>
    <mergeCell ref="R333:T333"/>
    <mergeCell ref="D332:K332"/>
    <mergeCell ref="M332:N332"/>
    <mergeCell ref="O332:Q332"/>
    <mergeCell ref="R332:T332"/>
    <mergeCell ref="D344:K344"/>
    <mergeCell ref="M344:N344"/>
    <mergeCell ref="R341:T341"/>
    <mergeCell ref="O344:Q344"/>
    <mergeCell ref="R344:T344"/>
    <mergeCell ref="D342:K342"/>
    <mergeCell ref="M342:N342"/>
    <mergeCell ref="O342:Q342"/>
    <mergeCell ref="R342:T342"/>
    <mergeCell ref="D343:K343"/>
    <mergeCell ref="M343:N343"/>
    <mergeCell ref="O343:Q343"/>
    <mergeCell ref="R343:T343"/>
    <mergeCell ref="C338:T338"/>
    <mergeCell ref="C339:T339"/>
    <mergeCell ref="D341:K341"/>
    <mergeCell ref="M341:N341"/>
    <mergeCell ref="R293:T293"/>
    <mergeCell ref="M299:N299"/>
    <mergeCell ref="O299:Q299"/>
    <mergeCell ref="R299:T299"/>
    <mergeCell ref="O307:Q307"/>
    <mergeCell ref="R304:T304"/>
    <mergeCell ref="R307:T307"/>
    <mergeCell ref="M303:N303"/>
    <mergeCell ref="O303:Q303"/>
    <mergeCell ref="R303:T303"/>
    <mergeCell ref="R301:T301"/>
    <mergeCell ref="M300:N300"/>
    <mergeCell ref="O300:Q300"/>
    <mergeCell ref="R300:T300"/>
    <mergeCell ref="M301:N301"/>
    <mergeCell ref="R305:T305"/>
    <mergeCell ref="M259:N259"/>
    <mergeCell ref="O259:Q259"/>
    <mergeCell ref="R271:T271"/>
    <mergeCell ref="M275:N275"/>
    <mergeCell ref="M274:N274"/>
    <mergeCell ref="O274:Q274"/>
    <mergeCell ref="O273:Q273"/>
    <mergeCell ref="R274:T274"/>
    <mergeCell ref="M242:N242"/>
    <mergeCell ref="O242:Q242"/>
    <mergeCell ref="R242:T242"/>
    <mergeCell ref="R259:T259"/>
    <mergeCell ref="O243:Q243"/>
    <mergeCell ref="O250:Q250"/>
    <mergeCell ref="O258:Q258"/>
    <mergeCell ref="R250:T250"/>
    <mergeCell ref="M250:N250"/>
    <mergeCell ref="M273:N273"/>
    <mergeCell ref="M153:N153"/>
    <mergeCell ref="R124:T124"/>
    <mergeCell ref="R134:T134"/>
    <mergeCell ref="M130:N130"/>
    <mergeCell ref="M141:N141"/>
    <mergeCell ref="R113:T113"/>
    <mergeCell ref="R102:T102"/>
    <mergeCell ref="O114:Q114"/>
    <mergeCell ref="O116:Q116"/>
    <mergeCell ref="R115:T115"/>
    <mergeCell ref="R142:T142"/>
    <mergeCell ref="O141:Q141"/>
    <mergeCell ref="M123:N123"/>
    <mergeCell ref="M125:N125"/>
    <mergeCell ref="R117:T117"/>
    <mergeCell ref="O102:Q102"/>
    <mergeCell ref="M110:N110"/>
    <mergeCell ref="O153:Q153"/>
    <mergeCell ref="O134:Q134"/>
    <mergeCell ref="M132:N132"/>
    <mergeCell ref="O121:Q121"/>
    <mergeCell ref="O118:Q118"/>
    <mergeCell ref="R143:T143"/>
    <mergeCell ref="R147:T147"/>
    <mergeCell ref="R145:T145"/>
    <mergeCell ref="R144:T144"/>
    <mergeCell ref="R148:T148"/>
    <mergeCell ref="R146:T146"/>
    <mergeCell ref="R149:T149"/>
    <mergeCell ref="R150:T150"/>
    <mergeCell ref="R151:T151"/>
    <mergeCell ref="R152:T152"/>
    <mergeCell ref="M149:N149"/>
    <mergeCell ref="O149:Q149"/>
    <mergeCell ref="M152:N152"/>
    <mergeCell ref="O152:Q152"/>
    <mergeCell ref="R118:T118"/>
    <mergeCell ref="R121:T121"/>
    <mergeCell ref="R153:T153"/>
    <mergeCell ref="M126:N126"/>
    <mergeCell ref="M121:N121"/>
    <mergeCell ref="M138:N138"/>
    <mergeCell ref="O133:Q133"/>
    <mergeCell ref="R220:T220"/>
    <mergeCell ref="O211:Q211"/>
    <mergeCell ref="R221:T221"/>
    <mergeCell ref="O209:Q209"/>
    <mergeCell ref="R209:T209"/>
    <mergeCell ref="O210:Q210"/>
    <mergeCell ref="R201:T201"/>
    <mergeCell ref="R205:T205"/>
    <mergeCell ref="R210:T210"/>
    <mergeCell ref="R202:T202"/>
    <mergeCell ref="O203:Q203"/>
    <mergeCell ref="R203:T203"/>
    <mergeCell ref="M151:N151"/>
    <mergeCell ref="O151:Q151"/>
    <mergeCell ref="O221:Q221"/>
    <mergeCell ref="R141:T141"/>
    <mergeCell ref="R133:T133"/>
    <mergeCell ref="M155:N155"/>
    <mergeCell ref="O155:Q155"/>
    <mergeCell ref="M159:N159"/>
    <mergeCell ref="M154:N154"/>
    <mergeCell ref="M142:N142"/>
    <mergeCell ref="M228:N228"/>
    <mergeCell ref="R195:T195"/>
    <mergeCell ref="H159:K160"/>
    <mergeCell ref="M134:N134"/>
    <mergeCell ref="M133:N133"/>
    <mergeCell ref="M144:N144"/>
    <mergeCell ref="O142:Q142"/>
    <mergeCell ref="C207:K207"/>
    <mergeCell ref="C193:K193"/>
    <mergeCell ref="M205:N205"/>
    <mergeCell ref="O195:Q195"/>
    <mergeCell ref="C199:K199"/>
    <mergeCell ref="M143:N143"/>
    <mergeCell ref="O143:Q143"/>
    <mergeCell ref="O147:Q147"/>
    <mergeCell ref="M147:N147"/>
    <mergeCell ref="O145:Q145"/>
    <mergeCell ref="M145:N145"/>
    <mergeCell ref="O144:Q144"/>
    <mergeCell ref="M148:N148"/>
    <mergeCell ref="O148:Q148"/>
    <mergeCell ref="O146:Q146"/>
    <mergeCell ref="M150:N150"/>
    <mergeCell ref="O150:Q150"/>
    <mergeCell ref="O228:Q228"/>
    <mergeCell ref="M220:N220"/>
    <mergeCell ref="R119:T119"/>
    <mergeCell ref="R111:T111"/>
    <mergeCell ref="R114:T114"/>
    <mergeCell ref="O80:Q80"/>
    <mergeCell ref="R127:T127"/>
    <mergeCell ref="O127:Q127"/>
    <mergeCell ref="O119:Q119"/>
    <mergeCell ref="R109:T109"/>
    <mergeCell ref="O115:Q115"/>
    <mergeCell ref="O111:Q111"/>
    <mergeCell ref="R110:T110"/>
    <mergeCell ref="O113:Q113"/>
    <mergeCell ref="O124:Q124"/>
    <mergeCell ref="O123:Q123"/>
    <mergeCell ref="O126:Q126"/>
    <mergeCell ref="O125:Q125"/>
    <mergeCell ref="M117:N117"/>
    <mergeCell ref="M115:N115"/>
    <mergeCell ref="O117:Q117"/>
    <mergeCell ref="M113:N113"/>
    <mergeCell ref="M146:N146"/>
    <mergeCell ref="O109:Q109"/>
    <mergeCell ref="H66:J66"/>
    <mergeCell ref="L64:M65"/>
    <mergeCell ref="H65:J65"/>
    <mergeCell ref="R112:T112"/>
    <mergeCell ref="M111:N111"/>
    <mergeCell ref="M100:N100"/>
    <mergeCell ref="M108:N108"/>
    <mergeCell ref="M106:N106"/>
    <mergeCell ref="H64:J64"/>
    <mergeCell ref="R80:T80"/>
    <mergeCell ref="M112:N112"/>
    <mergeCell ref="R74:T74"/>
    <mergeCell ref="C15:G15"/>
    <mergeCell ref="R15:T15"/>
    <mergeCell ref="L36:T36"/>
    <mergeCell ref="C25:D25"/>
    <mergeCell ref="I25:K25"/>
    <mergeCell ref="C40:T40"/>
    <mergeCell ref="R53:T53"/>
    <mergeCell ref="H62:J62"/>
    <mergeCell ref="H63:J63"/>
    <mergeCell ref="H59:J59"/>
    <mergeCell ref="O45:Q45"/>
    <mergeCell ref="R59:T59"/>
    <mergeCell ref="O52:Q52"/>
    <mergeCell ref="R52:T52"/>
    <mergeCell ref="O53:Q53"/>
    <mergeCell ref="F25:G25"/>
    <mergeCell ref="O46:Q46"/>
    <mergeCell ref="K59:O59"/>
    <mergeCell ref="H60:J60"/>
    <mergeCell ref="H61:J61"/>
    <mergeCell ref="P60:P61"/>
    <mergeCell ref="K60:M60"/>
    <mergeCell ref="Y2:Z2"/>
    <mergeCell ref="O44:Q44"/>
    <mergeCell ref="O74:Q74"/>
    <mergeCell ref="M140:N140"/>
    <mergeCell ref="O132:Q132"/>
    <mergeCell ref="R132:T132"/>
    <mergeCell ref="O112:Q112"/>
    <mergeCell ref="O140:Q140"/>
    <mergeCell ref="R140:T140"/>
    <mergeCell ref="R126:T126"/>
    <mergeCell ref="M102:N102"/>
    <mergeCell ref="N63:O63"/>
    <mergeCell ref="P63:Q63"/>
    <mergeCell ref="R116:T116"/>
    <mergeCell ref="R125:T125"/>
    <mergeCell ref="O60:O61"/>
    <mergeCell ref="Y109:Y114"/>
    <mergeCell ref="Y115:Y121"/>
    <mergeCell ref="N64:Q65"/>
    <mergeCell ref="M66:S66"/>
    <mergeCell ref="R123:T123"/>
    <mergeCell ref="M119:N119"/>
    <mergeCell ref="O110:Q110"/>
    <mergeCell ref="M109:N109"/>
    <mergeCell ref="O159:Q159"/>
    <mergeCell ref="R159:T159"/>
    <mergeCell ref="O154:Q154"/>
    <mergeCell ref="R154:T154"/>
    <mergeCell ref="O175:Q175"/>
    <mergeCell ref="R175:T175"/>
    <mergeCell ref="M160:N160"/>
    <mergeCell ref="R160:T160"/>
    <mergeCell ref="M174:N174"/>
    <mergeCell ref="R174:T174"/>
    <mergeCell ref="O160:Q160"/>
    <mergeCell ref="R155:T155"/>
    <mergeCell ref="O176:Q176"/>
    <mergeCell ref="C164:T164"/>
    <mergeCell ref="O174:Q174"/>
    <mergeCell ref="M176:N176"/>
    <mergeCell ref="C172:K172"/>
    <mergeCell ref="M175:N175"/>
    <mergeCell ref="R166:T166"/>
    <mergeCell ref="C168:T168"/>
    <mergeCell ref="K166:Q166"/>
    <mergeCell ref="M170:P170"/>
    <mergeCell ref="R176:T176"/>
    <mergeCell ref="C217:K217"/>
    <mergeCell ref="M210:N210"/>
    <mergeCell ref="M177:N177"/>
    <mergeCell ref="M182:N182"/>
    <mergeCell ref="M203:N203"/>
    <mergeCell ref="O177:Q177"/>
    <mergeCell ref="O178:Q178"/>
    <mergeCell ref="O184:Q184"/>
    <mergeCell ref="O183:Q183"/>
    <mergeCell ref="O191:Q191"/>
    <mergeCell ref="O190:Q190"/>
    <mergeCell ref="O196:Q196"/>
    <mergeCell ref="C213:K213"/>
    <mergeCell ref="M195:N195"/>
    <mergeCell ref="O202:Q202"/>
    <mergeCell ref="M209:N209"/>
    <mergeCell ref="O204:Q204"/>
    <mergeCell ref="O205:Q205"/>
    <mergeCell ref="O186:Q186"/>
    <mergeCell ref="M190:N190"/>
    <mergeCell ref="C180:K180"/>
    <mergeCell ref="M184:N184"/>
    <mergeCell ref="M183:N183"/>
    <mergeCell ref="M201:N201"/>
    <mergeCell ref="M202:N202"/>
    <mergeCell ref="M196:N196"/>
    <mergeCell ref="C188:K188"/>
    <mergeCell ref="R186:T186"/>
    <mergeCell ref="O182:Q182"/>
    <mergeCell ref="R182:T182"/>
    <mergeCell ref="R183:T183"/>
    <mergeCell ref="R191:T191"/>
    <mergeCell ref="R196:T196"/>
    <mergeCell ref="R184:T184"/>
    <mergeCell ref="R190:T190"/>
    <mergeCell ref="R185:T185"/>
    <mergeCell ref="M185:N185"/>
    <mergeCell ref="M186:N186"/>
    <mergeCell ref="M211:N211"/>
    <mergeCell ref="O275:Q275"/>
    <mergeCell ref="M320:N320"/>
    <mergeCell ref="O320:Q320"/>
    <mergeCell ref="R320:T320"/>
    <mergeCell ref="M321:N321"/>
    <mergeCell ref="O321:Q321"/>
    <mergeCell ref="R177:T177"/>
    <mergeCell ref="R204:T204"/>
    <mergeCell ref="M178:N178"/>
    <mergeCell ref="R287:T287"/>
    <mergeCell ref="R178:T178"/>
    <mergeCell ref="R280:T280"/>
    <mergeCell ref="O308:Q308"/>
    <mergeCell ref="R273:T273"/>
    <mergeCell ref="O271:Q271"/>
    <mergeCell ref="O251:Q251"/>
    <mergeCell ref="R251:T251"/>
    <mergeCell ref="R236:T236"/>
    <mergeCell ref="R258:T258"/>
    <mergeCell ref="R227:T227"/>
    <mergeCell ref="R275:T275"/>
    <mergeCell ref="R277:T277"/>
    <mergeCell ref="R278:T278"/>
    <mergeCell ref="O341:Q341"/>
    <mergeCell ref="R44:T46"/>
    <mergeCell ref="R313:T313"/>
    <mergeCell ref="R314:T314"/>
    <mergeCell ref="M309:N309"/>
    <mergeCell ref="M308:N308"/>
    <mergeCell ref="O312:Q312"/>
    <mergeCell ref="R312:T312"/>
    <mergeCell ref="M310:N310"/>
    <mergeCell ref="R309:T309"/>
    <mergeCell ref="M204:N204"/>
    <mergeCell ref="O301:Q301"/>
    <mergeCell ref="M304:N304"/>
    <mergeCell ref="O305:Q305"/>
    <mergeCell ref="M307:N307"/>
    <mergeCell ref="O304:Q304"/>
    <mergeCell ref="M305:N305"/>
    <mergeCell ref="O310:Q310"/>
    <mergeCell ref="O277:Q277"/>
    <mergeCell ref="O278:Q278"/>
    <mergeCell ref="O309:Q309"/>
    <mergeCell ref="O287:Q287"/>
    <mergeCell ref="O280:Q280"/>
    <mergeCell ref="M292:N292"/>
    <mergeCell ref="C371:T371"/>
    <mergeCell ref="C373:T373"/>
    <mergeCell ref="C374:T374"/>
    <mergeCell ref="C375:T375"/>
    <mergeCell ref="M369:P369"/>
    <mergeCell ref="Q365:T365"/>
    <mergeCell ref="Q366:T366"/>
    <mergeCell ref="D367:E367"/>
    <mergeCell ref="F367:G367"/>
    <mergeCell ref="Q367:T367"/>
    <mergeCell ref="C368:I370"/>
    <mergeCell ref="K368:P368"/>
    <mergeCell ref="Q368:T368"/>
    <mergeCell ref="Q369:T369"/>
    <mergeCell ref="Q370:T370"/>
  </mergeCells>
  <conditionalFormatting sqref="L156:L158 L140:L150 L152 L259:L261">
    <cfRule type="expression" dxfId="6" priority="11">
      <formula>IF($C140=TRUE,TRUE,FALSE)</formula>
    </cfRule>
  </conditionalFormatting>
  <conditionalFormatting sqref="L151">
    <cfRule type="expression" dxfId="5" priority="10">
      <formula>IF($C151=TRUE,TRUE,FALSE)</formula>
    </cfRule>
  </conditionalFormatting>
  <conditionalFormatting sqref="L153">
    <cfRule type="expression" dxfId="4" priority="8">
      <formula>IF($C153=TRUE,TRUE,FALSE)</formula>
    </cfRule>
  </conditionalFormatting>
  <conditionalFormatting sqref="L154:L155">
    <cfRule type="expression" dxfId="3" priority="7">
      <formula>IF($C154=TRUE,TRUE,FALSE)</formula>
    </cfRule>
  </conditionalFormatting>
  <conditionalFormatting sqref="L251">
    <cfRule type="expression" dxfId="2" priority="1" stopIfTrue="1">
      <formula>IF($C251=TRUE,TRUE,FALSE)</formula>
    </cfRule>
  </conditionalFormatting>
  <dataValidations disablePrompts="1" count="4">
    <dataValidation type="decimal" operator="greaterThan" allowBlank="1" showInputMessage="1" showErrorMessage="1" errorTitle="Numeric Values Only" error="Please enter only numeric values greater than 0." sqref="L369 P367" xr:uid="{2AB696FF-B404-4A49-BAC6-700B7079DCF5}">
      <formula1>0</formula1>
    </dataValidation>
    <dataValidation type="whole" operator="greaterThan" allowBlank="1" showInputMessage="1" showErrorMessage="1" errorTitle="Numeric Values Only" error="Please enter only whole numbers greater than 0." sqref="L350:L354 L308:L310 L320:L325 L235:M236 M250:M251 L258 L242:M243 L304:L306 L250 M259:M261" xr:uid="{00000000-0002-0000-0000-000001000000}">
      <formula1>0</formula1>
    </dataValidation>
    <dataValidation type="decimal" operator="greaterThanOrEqual" allowBlank="1" showInputMessage="1" showErrorMessage="1" errorTitle="Numeric Values Only" error="Please only enter numeric values of 0 or greater." sqref="F60:J68" xr:uid="{00000000-0002-0000-0000-000002000000}">
      <formula1>0</formula1>
    </dataValidation>
    <dataValidation type="list" allowBlank="1" showInputMessage="1" sqref="K29" xr:uid="{00000000-0002-0000-0000-000003000000}">
      <formula1>"JB Hunt"</formula1>
    </dataValidation>
  </dataValidations>
  <printOptions horizontalCentered="1"/>
  <pageMargins left="0.45" right="0.45" top="0.25" bottom="0.5" header="0.8" footer="0.3"/>
  <pageSetup scale="76" fitToHeight="0" orientation="portrait" r:id="rId1"/>
  <headerFooter>
    <oddHeader xml:space="preserve">&amp;R&amp;"Century Gothic,Regular"&amp;10&amp;P  </oddHeader>
  </headerFooter>
  <rowBreaks count="5" manualBreakCount="5">
    <brk id="81" max="16383" man="1"/>
    <brk id="136" max="16383" man="1"/>
    <brk id="197" max="16383" man="1"/>
    <brk id="267" max="16383" man="1"/>
    <brk id="334" max="16383" man="1"/>
  </rowBreaks>
  <drawing r:id="rId2"/>
  <legacyDrawing r:id="rId3"/>
  <controls>
    <mc:AlternateContent xmlns:mc="http://schemas.openxmlformats.org/markup-compatibility/2006">
      <mc:Choice Requires="x14">
        <control shapeId="243498" r:id="rId4" name="Reset_All">
          <controlPr defaultSize="0" autoLine="0" r:id="rId5">
            <anchor moveWithCells="1">
              <from>
                <xdr:col>52</xdr:col>
                <xdr:colOff>0</xdr:colOff>
                <xdr:row>0</xdr:row>
                <xdr:rowOff>228600</xdr:rowOff>
              </from>
              <to>
                <xdr:col>55</xdr:col>
                <xdr:colOff>219075</xdr:colOff>
                <xdr:row>2</xdr:row>
                <xdr:rowOff>28575</xdr:rowOff>
              </to>
            </anchor>
          </controlPr>
        </control>
      </mc:Choice>
      <mc:Fallback>
        <control shapeId="243498" r:id="rId4" name="Reset_All"/>
      </mc:Fallback>
    </mc:AlternateContent>
    <mc:AlternateContent xmlns:mc="http://schemas.openxmlformats.org/markup-compatibility/2006">
      <mc:Choice Requires="x14">
        <control shapeId="64624" r:id="rId6" name="Group Box 112">
          <controlPr defaultSize="0" print="0" autoFill="0" autoPict="0">
            <anchor moveWithCells="1">
              <from>
                <xdr:col>2</xdr:col>
                <xdr:colOff>9525</xdr:colOff>
                <xdr:row>173</xdr:row>
                <xdr:rowOff>0</xdr:rowOff>
              </from>
              <to>
                <xdr:col>20</xdr:col>
                <xdr:colOff>9525</xdr:colOff>
                <xdr:row>178</xdr:row>
                <xdr:rowOff>0</xdr:rowOff>
              </to>
            </anchor>
          </controlPr>
        </control>
      </mc:Choice>
    </mc:AlternateContent>
    <mc:AlternateContent xmlns:mc="http://schemas.openxmlformats.org/markup-compatibility/2006">
      <mc:Choice Requires="x14">
        <control shapeId="64626" r:id="rId7" name="Option Button 114">
          <controlPr defaultSize="0" autoFill="0" autoLine="0" autoPict="0">
            <anchor moveWithCells="1">
              <from>
                <xdr:col>2</xdr:col>
                <xdr:colOff>57150</xdr:colOff>
                <xdr:row>175</xdr:row>
                <xdr:rowOff>0</xdr:rowOff>
              </from>
              <to>
                <xdr:col>3</xdr:col>
                <xdr:colOff>114300</xdr:colOff>
                <xdr:row>176</xdr:row>
                <xdr:rowOff>0</xdr:rowOff>
              </to>
            </anchor>
          </controlPr>
        </control>
      </mc:Choice>
    </mc:AlternateContent>
    <mc:AlternateContent xmlns:mc="http://schemas.openxmlformats.org/markup-compatibility/2006">
      <mc:Choice Requires="x14">
        <control shapeId="64744" r:id="rId8" name="Check Box 232">
          <controlPr defaultSize="0" autoFill="0" autoLine="0" autoPict="0">
            <anchor moveWithCells="1">
              <from>
                <xdr:col>2</xdr:col>
                <xdr:colOff>38100</xdr:colOff>
                <xdr:row>190</xdr:row>
                <xdr:rowOff>0</xdr:rowOff>
              </from>
              <to>
                <xdr:col>3</xdr:col>
                <xdr:colOff>95250</xdr:colOff>
                <xdr:row>190</xdr:row>
                <xdr:rowOff>219075</xdr:rowOff>
              </to>
            </anchor>
          </controlPr>
        </control>
      </mc:Choice>
    </mc:AlternateContent>
    <mc:AlternateContent xmlns:mc="http://schemas.openxmlformats.org/markup-compatibility/2006">
      <mc:Choice Requires="x14">
        <control shapeId="64777" r:id="rId9" name="Option Button 265">
          <controlPr defaultSize="0" autoFill="0" autoLine="0" autoPict="0">
            <anchor moveWithCells="1" sizeWithCells="1">
              <from>
                <xdr:col>3</xdr:col>
                <xdr:colOff>152400</xdr:colOff>
                <xdr:row>281</xdr:row>
                <xdr:rowOff>28575</xdr:rowOff>
              </from>
              <to>
                <xdr:col>3</xdr:col>
                <xdr:colOff>447675</xdr:colOff>
                <xdr:row>281</xdr:row>
                <xdr:rowOff>171450</xdr:rowOff>
              </to>
            </anchor>
          </controlPr>
        </control>
      </mc:Choice>
    </mc:AlternateContent>
    <mc:AlternateContent xmlns:mc="http://schemas.openxmlformats.org/markup-compatibility/2006">
      <mc:Choice Requires="x14">
        <control shapeId="64778" r:id="rId10" name="Option Button 266">
          <controlPr defaultSize="0" autoFill="0" autoLine="0" autoPict="0">
            <anchor moveWithCells="1" sizeWithCells="1">
              <from>
                <xdr:col>3</xdr:col>
                <xdr:colOff>390525</xdr:colOff>
                <xdr:row>281</xdr:row>
                <xdr:rowOff>28575</xdr:rowOff>
              </from>
              <to>
                <xdr:col>3</xdr:col>
                <xdr:colOff>685800</xdr:colOff>
                <xdr:row>281</xdr:row>
                <xdr:rowOff>171450</xdr:rowOff>
              </to>
            </anchor>
          </controlPr>
        </control>
      </mc:Choice>
    </mc:AlternateContent>
    <mc:AlternateContent xmlns:mc="http://schemas.openxmlformats.org/markup-compatibility/2006">
      <mc:Choice Requires="x14">
        <control shapeId="64779" r:id="rId11" name="Option Button 267">
          <controlPr defaultSize="0" autoFill="0" autoLine="0" autoPict="0">
            <anchor moveWithCells="1" sizeWithCells="1">
              <from>
                <xdr:col>3</xdr:col>
                <xdr:colOff>666750</xdr:colOff>
                <xdr:row>281</xdr:row>
                <xdr:rowOff>28575</xdr:rowOff>
              </from>
              <to>
                <xdr:col>3</xdr:col>
                <xdr:colOff>962025</xdr:colOff>
                <xdr:row>281</xdr:row>
                <xdr:rowOff>171450</xdr:rowOff>
              </to>
            </anchor>
          </controlPr>
        </control>
      </mc:Choice>
    </mc:AlternateContent>
    <mc:AlternateContent xmlns:mc="http://schemas.openxmlformats.org/markup-compatibility/2006">
      <mc:Choice Requires="x14">
        <control shapeId="64780" r:id="rId12" name="Option Button 268">
          <controlPr defaultSize="0" autoFill="0" autoLine="0" autoPict="0">
            <anchor moveWithCells="1" sizeWithCells="1">
              <from>
                <xdr:col>3</xdr:col>
                <xdr:colOff>933450</xdr:colOff>
                <xdr:row>281</xdr:row>
                <xdr:rowOff>28575</xdr:rowOff>
              </from>
              <to>
                <xdr:col>4</xdr:col>
                <xdr:colOff>85725</xdr:colOff>
                <xdr:row>281</xdr:row>
                <xdr:rowOff>171450</xdr:rowOff>
              </to>
            </anchor>
          </controlPr>
        </control>
      </mc:Choice>
    </mc:AlternateContent>
    <mc:AlternateContent xmlns:mc="http://schemas.openxmlformats.org/markup-compatibility/2006">
      <mc:Choice Requires="x14">
        <control shapeId="64781" r:id="rId13" name="Option Button 269">
          <controlPr defaultSize="0" autoFill="0" autoLine="0" autoPict="0">
            <anchor moveWithCells="1" sizeWithCells="1">
              <from>
                <xdr:col>4</xdr:col>
                <xdr:colOff>47625</xdr:colOff>
                <xdr:row>281</xdr:row>
                <xdr:rowOff>28575</xdr:rowOff>
              </from>
              <to>
                <xdr:col>5</xdr:col>
                <xdr:colOff>219075</xdr:colOff>
                <xdr:row>281</xdr:row>
                <xdr:rowOff>171450</xdr:rowOff>
              </to>
            </anchor>
          </controlPr>
        </control>
      </mc:Choice>
    </mc:AlternateContent>
    <mc:AlternateContent xmlns:mc="http://schemas.openxmlformats.org/markup-compatibility/2006">
      <mc:Choice Requires="x14">
        <control shapeId="64782" r:id="rId14" name="Option Button 270">
          <controlPr defaultSize="0" autoFill="0" autoLine="0" autoPict="0">
            <anchor moveWithCells="1" sizeWithCells="1">
              <from>
                <xdr:col>5</xdr:col>
                <xdr:colOff>190500</xdr:colOff>
                <xdr:row>281</xdr:row>
                <xdr:rowOff>28575</xdr:rowOff>
              </from>
              <to>
                <xdr:col>5</xdr:col>
                <xdr:colOff>485775</xdr:colOff>
                <xdr:row>281</xdr:row>
                <xdr:rowOff>171450</xdr:rowOff>
              </to>
            </anchor>
          </controlPr>
        </control>
      </mc:Choice>
    </mc:AlternateContent>
    <mc:AlternateContent xmlns:mc="http://schemas.openxmlformats.org/markup-compatibility/2006">
      <mc:Choice Requires="x14">
        <control shapeId="64783" r:id="rId15" name="Option Button 271">
          <controlPr defaultSize="0" autoFill="0" autoLine="0" autoPict="0">
            <anchor moveWithCells="1" sizeWithCells="1">
              <from>
                <xdr:col>5</xdr:col>
                <xdr:colOff>457200</xdr:colOff>
                <xdr:row>281</xdr:row>
                <xdr:rowOff>28575</xdr:rowOff>
              </from>
              <to>
                <xdr:col>6</xdr:col>
                <xdr:colOff>219075</xdr:colOff>
                <xdr:row>281</xdr:row>
                <xdr:rowOff>171450</xdr:rowOff>
              </to>
            </anchor>
          </controlPr>
        </control>
      </mc:Choice>
    </mc:AlternateContent>
    <mc:AlternateContent xmlns:mc="http://schemas.openxmlformats.org/markup-compatibility/2006">
      <mc:Choice Requires="x14">
        <control shapeId="64784" r:id="rId16" name="Option Button 272">
          <controlPr defaultSize="0" autoFill="0" autoLine="0" autoPict="0">
            <anchor moveWithCells="1" sizeWithCells="1">
              <from>
                <xdr:col>6</xdr:col>
                <xdr:colOff>180975</xdr:colOff>
                <xdr:row>281</xdr:row>
                <xdr:rowOff>28575</xdr:rowOff>
              </from>
              <to>
                <xdr:col>6</xdr:col>
                <xdr:colOff>476250</xdr:colOff>
                <xdr:row>281</xdr:row>
                <xdr:rowOff>171450</xdr:rowOff>
              </to>
            </anchor>
          </controlPr>
        </control>
      </mc:Choice>
    </mc:AlternateContent>
    <mc:AlternateContent xmlns:mc="http://schemas.openxmlformats.org/markup-compatibility/2006">
      <mc:Choice Requires="x14">
        <control shapeId="64785" r:id="rId17" name="Option Button 273">
          <controlPr defaultSize="0" autoFill="0" autoLine="0" autoPict="0">
            <anchor moveWithCells="1" sizeWithCells="1">
              <from>
                <xdr:col>6</xdr:col>
                <xdr:colOff>438150</xdr:colOff>
                <xdr:row>281</xdr:row>
                <xdr:rowOff>28575</xdr:rowOff>
              </from>
              <to>
                <xdr:col>8</xdr:col>
                <xdr:colOff>95250</xdr:colOff>
                <xdr:row>281</xdr:row>
                <xdr:rowOff>171450</xdr:rowOff>
              </to>
            </anchor>
          </controlPr>
        </control>
      </mc:Choice>
    </mc:AlternateContent>
    <mc:AlternateContent xmlns:mc="http://schemas.openxmlformats.org/markup-compatibility/2006">
      <mc:Choice Requires="x14">
        <control shapeId="64787" r:id="rId18" name="Option Button 275">
          <controlPr defaultSize="0" autoFill="0" autoLine="0" autoPict="0">
            <anchor moveWithCells="1" sizeWithCells="1">
              <from>
                <xdr:col>3</xdr:col>
                <xdr:colOff>152400</xdr:colOff>
                <xdr:row>282</xdr:row>
                <xdr:rowOff>28575</xdr:rowOff>
              </from>
              <to>
                <xdr:col>3</xdr:col>
                <xdr:colOff>447675</xdr:colOff>
                <xdr:row>282</xdr:row>
                <xdr:rowOff>171450</xdr:rowOff>
              </to>
            </anchor>
          </controlPr>
        </control>
      </mc:Choice>
    </mc:AlternateContent>
    <mc:AlternateContent xmlns:mc="http://schemas.openxmlformats.org/markup-compatibility/2006">
      <mc:Choice Requires="x14">
        <control shapeId="64788" r:id="rId19" name="Option Button 276">
          <controlPr defaultSize="0" autoFill="0" autoLine="0" autoPict="0">
            <anchor moveWithCells="1" sizeWithCells="1">
              <from>
                <xdr:col>3</xdr:col>
                <xdr:colOff>390525</xdr:colOff>
                <xdr:row>282</xdr:row>
                <xdr:rowOff>28575</xdr:rowOff>
              </from>
              <to>
                <xdr:col>3</xdr:col>
                <xdr:colOff>685800</xdr:colOff>
                <xdr:row>282</xdr:row>
                <xdr:rowOff>171450</xdr:rowOff>
              </to>
            </anchor>
          </controlPr>
        </control>
      </mc:Choice>
    </mc:AlternateContent>
    <mc:AlternateContent xmlns:mc="http://schemas.openxmlformats.org/markup-compatibility/2006">
      <mc:Choice Requires="x14">
        <control shapeId="64789" r:id="rId20" name="Option Button 277">
          <controlPr defaultSize="0" autoFill="0" autoLine="0" autoPict="0">
            <anchor moveWithCells="1" sizeWithCells="1">
              <from>
                <xdr:col>3</xdr:col>
                <xdr:colOff>666750</xdr:colOff>
                <xdr:row>282</xdr:row>
                <xdr:rowOff>28575</xdr:rowOff>
              </from>
              <to>
                <xdr:col>3</xdr:col>
                <xdr:colOff>962025</xdr:colOff>
                <xdr:row>282</xdr:row>
                <xdr:rowOff>171450</xdr:rowOff>
              </to>
            </anchor>
          </controlPr>
        </control>
      </mc:Choice>
    </mc:AlternateContent>
    <mc:AlternateContent xmlns:mc="http://schemas.openxmlformats.org/markup-compatibility/2006">
      <mc:Choice Requires="x14">
        <control shapeId="64790" r:id="rId21" name="Option Button 278">
          <controlPr defaultSize="0" autoFill="0" autoLine="0" autoPict="0">
            <anchor moveWithCells="1" sizeWithCells="1">
              <from>
                <xdr:col>3</xdr:col>
                <xdr:colOff>933450</xdr:colOff>
                <xdr:row>282</xdr:row>
                <xdr:rowOff>28575</xdr:rowOff>
              </from>
              <to>
                <xdr:col>4</xdr:col>
                <xdr:colOff>85725</xdr:colOff>
                <xdr:row>282</xdr:row>
                <xdr:rowOff>171450</xdr:rowOff>
              </to>
            </anchor>
          </controlPr>
        </control>
      </mc:Choice>
    </mc:AlternateContent>
    <mc:AlternateContent xmlns:mc="http://schemas.openxmlformats.org/markup-compatibility/2006">
      <mc:Choice Requires="x14">
        <control shapeId="64791" r:id="rId22" name="Option Button 279">
          <controlPr defaultSize="0" autoFill="0" autoLine="0" autoPict="0">
            <anchor moveWithCells="1" sizeWithCells="1">
              <from>
                <xdr:col>4</xdr:col>
                <xdr:colOff>47625</xdr:colOff>
                <xdr:row>282</xdr:row>
                <xdr:rowOff>28575</xdr:rowOff>
              </from>
              <to>
                <xdr:col>5</xdr:col>
                <xdr:colOff>219075</xdr:colOff>
                <xdr:row>282</xdr:row>
                <xdr:rowOff>171450</xdr:rowOff>
              </to>
            </anchor>
          </controlPr>
        </control>
      </mc:Choice>
    </mc:AlternateContent>
    <mc:AlternateContent xmlns:mc="http://schemas.openxmlformats.org/markup-compatibility/2006">
      <mc:Choice Requires="x14">
        <control shapeId="64792" r:id="rId23" name="Option Button 280">
          <controlPr defaultSize="0" autoFill="0" autoLine="0" autoPict="0">
            <anchor moveWithCells="1" sizeWithCells="1">
              <from>
                <xdr:col>5</xdr:col>
                <xdr:colOff>180975</xdr:colOff>
                <xdr:row>282</xdr:row>
                <xdr:rowOff>28575</xdr:rowOff>
              </from>
              <to>
                <xdr:col>5</xdr:col>
                <xdr:colOff>476250</xdr:colOff>
                <xdr:row>282</xdr:row>
                <xdr:rowOff>171450</xdr:rowOff>
              </to>
            </anchor>
          </controlPr>
        </control>
      </mc:Choice>
    </mc:AlternateContent>
    <mc:AlternateContent xmlns:mc="http://schemas.openxmlformats.org/markup-compatibility/2006">
      <mc:Choice Requires="x14">
        <control shapeId="64793" r:id="rId24" name="Option Button 281">
          <controlPr defaultSize="0" autoFill="0" autoLine="0" autoPict="0">
            <anchor moveWithCells="1" sizeWithCells="1">
              <from>
                <xdr:col>5</xdr:col>
                <xdr:colOff>447675</xdr:colOff>
                <xdr:row>282</xdr:row>
                <xdr:rowOff>28575</xdr:rowOff>
              </from>
              <to>
                <xdr:col>6</xdr:col>
                <xdr:colOff>209550</xdr:colOff>
                <xdr:row>282</xdr:row>
                <xdr:rowOff>171450</xdr:rowOff>
              </to>
            </anchor>
          </controlPr>
        </control>
      </mc:Choice>
    </mc:AlternateContent>
    <mc:AlternateContent xmlns:mc="http://schemas.openxmlformats.org/markup-compatibility/2006">
      <mc:Choice Requires="x14">
        <control shapeId="64794" r:id="rId25" name="Option Button 282">
          <controlPr defaultSize="0" autoFill="0" autoLine="0" autoPict="0">
            <anchor moveWithCells="1" sizeWithCells="1">
              <from>
                <xdr:col>6</xdr:col>
                <xdr:colOff>171450</xdr:colOff>
                <xdr:row>282</xdr:row>
                <xdr:rowOff>28575</xdr:rowOff>
              </from>
              <to>
                <xdr:col>6</xdr:col>
                <xdr:colOff>466725</xdr:colOff>
                <xdr:row>282</xdr:row>
                <xdr:rowOff>171450</xdr:rowOff>
              </to>
            </anchor>
          </controlPr>
        </control>
      </mc:Choice>
    </mc:AlternateContent>
    <mc:AlternateContent xmlns:mc="http://schemas.openxmlformats.org/markup-compatibility/2006">
      <mc:Choice Requires="x14">
        <control shapeId="64795" r:id="rId26" name="Option Button 283">
          <controlPr defaultSize="0" autoFill="0" autoLine="0" autoPict="0">
            <anchor moveWithCells="1" sizeWithCells="1">
              <from>
                <xdr:col>6</xdr:col>
                <xdr:colOff>438150</xdr:colOff>
                <xdr:row>282</xdr:row>
                <xdr:rowOff>28575</xdr:rowOff>
              </from>
              <to>
                <xdr:col>8</xdr:col>
                <xdr:colOff>95250</xdr:colOff>
                <xdr:row>282</xdr:row>
                <xdr:rowOff>171450</xdr:rowOff>
              </to>
            </anchor>
          </controlPr>
        </control>
      </mc:Choice>
    </mc:AlternateContent>
    <mc:AlternateContent xmlns:mc="http://schemas.openxmlformats.org/markup-compatibility/2006">
      <mc:Choice Requires="x14">
        <control shapeId="64796" r:id="rId27" name="Option Button 284">
          <controlPr defaultSize="0" autoFill="0" autoLine="0" autoPict="0">
            <anchor moveWithCells="1" sizeWithCells="1">
              <from>
                <xdr:col>8</xdr:col>
                <xdr:colOff>57150</xdr:colOff>
                <xdr:row>282</xdr:row>
                <xdr:rowOff>28575</xdr:rowOff>
              </from>
              <to>
                <xdr:col>9</xdr:col>
                <xdr:colOff>133350</xdr:colOff>
                <xdr:row>282</xdr:row>
                <xdr:rowOff>171450</xdr:rowOff>
              </to>
            </anchor>
          </controlPr>
        </control>
      </mc:Choice>
    </mc:AlternateContent>
    <mc:AlternateContent xmlns:mc="http://schemas.openxmlformats.org/markup-compatibility/2006">
      <mc:Choice Requires="x14">
        <control shapeId="64797" r:id="rId28" name="Group Box 285">
          <controlPr defaultSize="0" print="0" autoFill="0" autoPict="0">
            <anchor moveWithCells="1">
              <from>
                <xdr:col>2</xdr:col>
                <xdr:colOff>0</xdr:colOff>
                <xdr:row>283</xdr:row>
                <xdr:rowOff>0</xdr:rowOff>
              </from>
              <to>
                <xdr:col>9</xdr:col>
                <xdr:colOff>219075</xdr:colOff>
                <xdr:row>284</xdr:row>
                <xdr:rowOff>0</xdr:rowOff>
              </to>
            </anchor>
          </controlPr>
        </control>
      </mc:Choice>
    </mc:AlternateContent>
    <mc:AlternateContent xmlns:mc="http://schemas.openxmlformats.org/markup-compatibility/2006">
      <mc:Choice Requires="x14">
        <control shapeId="64798" r:id="rId29" name="Option Button 286">
          <controlPr defaultSize="0" autoFill="0" autoLine="0" autoPict="0">
            <anchor moveWithCells="1">
              <from>
                <xdr:col>3</xdr:col>
                <xdr:colOff>152400</xdr:colOff>
                <xdr:row>283</xdr:row>
                <xdr:rowOff>28575</xdr:rowOff>
              </from>
              <to>
                <xdr:col>3</xdr:col>
                <xdr:colOff>447675</xdr:colOff>
                <xdr:row>283</xdr:row>
                <xdr:rowOff>171450</xdr:rowOff>
              </to>
            </anchor>
          </controlPr>
        </control>
      </mc:Choice>
    </mc:AlternateContent>
    <mc:AlternateContent xmlns:mc="http://schemas.openxmlformats.org/markup-compatibility/2006">
      <mc:Choice Requires="x14">
        <control shapeId="64799" r:id="rId30" name="Option Button 287">
          <controlPr defaultSize="0" autoFill="0" autoLine="0" autoPict="0">
            <anchor moveWithCells="1">
              <from>
                <xdr:col>3</xdr:col>
                <xdr:colOff>390525</xdr:colOff>
                <xdr:row>283</xdr:row>
                <xdr:rowOff>28575</xdr:rowOff>
              </from>
              <to>
                <xdr:col>3</xdr:col>
                <xdr:colOff>685800</xdr:colOff>
                <xdr:row>283</xdr:row>
                <xdr:rowOff>171450</xdr:rowOff>
              </to>
            </anchor>
          </controlPr>
        </control>
      </mc:Choice>
    </mc:AlternateContent>
    <mc:AlternateContent xmlns:mc="http://schemas.openxmlformats.org/markup-compatibility/2006">
      <mc:Choice Requires="x14">
        <control shapeId="64800" r:id="rId31" name="Option Button 288">
          <controlPr defaultSize="0" autoFill="0" autoLine="0" autoPict="0">
            <anchor moveWithCells="1">
              <from>
                <xdr:col>3</xdr:col>
                <xdr:colOff>666750</xdr:colOff>
                <xdr:row>283</xdr:row>
                <xdr:rowOff>28575</xdr:rowOff>
              </from>
              <to>
                <xdr:col>3</xdr:col>
                <xdr:colOff>962025</xdr:colOff>
                <xdr:row>283</xdr:row>
                <xdr:rowOff>171450</xdr:rowOff>
              </to>
            </anchor>
          </controlPr>
        </control>
      </mc:Choice>
    </mc:AlternateContent>
    <mc:AlternateContent xmlns:mc="http://schemas.openxmlformats.org/markup-compatibility/2006">
      <mc:Choice Requires="x14">
        <control shapeId="64801" r:id="rId32" name="Option Button 289">
          <controlPr defaultSize="0" autoFill="0" autoLine="0" autoPict="0">
            <anchor moveWithCells="1">
              <from>
                <xdr:col>3</xdr:col>
                <xdr:colOff>933450</xdr:colOff>
                <xdr:row>283</xdr:row>
                <xdr:rowOff>28575</xdr:rowOff>
              </from>
              <to>
                <xdr:col>4</xdr:col>
                <xdr:colOff>47625</xdr:colOff>
                <xdr:row>283</xdr:row>
                <xdr:rowOff>171450</xdr:rowOff>
              </to>
            </anchor>
          </controlPr>
        </control>
      </mc:Choice>
    </mc:AlternateContent>
    <mc:AlternateContent xmlns:mc="http://schemas.openxmlformats.org/markup-compatibility/2006">
      <mc:Choice Requires="x14">
        <control shapeId="64802" r:id="rId33" name="Option Button 290">
          <controlPr defaultSize="0" autoFill="0" autoLine="0" autoPict="0">
            <anchor moveWithCells="1">
              <from>
                <xdr:col>4</xdr:col>
                <xdr:colOff>47625</xdr:colOff>
                <xdr:row>283</xdr:row>
                <xdr:rowOff>28575</xdr:rowOff>
              </from>
              <to>
                <xdr:col>5</xdr:col>
                <xdr:colOff>219075</xdr:colOff>
                <xdr:row>283</xdr:row>
                <xdr:rowOff>171450</xdr:rowOff>
              </to>
            </anchor>
          </controlPr>
        </control>
      </mc:Choice>
    </mc:AlternateContent>
    <mc:AlternateContent xmlns:mc="http://schemas.openxmlformats.org/markup-compatibility/2006">
      <mc:Choice Requires="x14">
        <control shapeId="64803" r:id="rId34" name="Option Button 291">
          <controlPr defaultSize="0" autoFill="0" autoLine="0" autoPict="0">
            <anchor moveWithCells="1">
              <from>
                <xdr:col>5</xdr:col>
                <xdr:colOff>180975</xdr:colOff>
                <xdr:row>283</xdr:row>
                <xdr:rowOff>28575</xdr:rowOff>
              </from>
              <to>
                <xdr:col>5</xdr:col>
                <xdr:colOff>476250</xdr:colOff>
                <xdr:row>283</xdr:row>
                <xdr:rowOff>171450</xdr:rowOff>
              </to>
            </anchor>
          </controlPr>
        </control>
      </mc:Choice>
    </mc:AlternateContent>
    <mc:AlternateContent xmlns:mc="http://schemas.openxmlformats.org/markup-compatibility/2006">
      <mc:Choice Requires="x14">
        <control shapeId="64804" r:id="rId35" name="Option Button 292">
          <controlPr defaultSize="0" autoFill="0" autoLine="0" autoPict="0">
            <anchor moveWithCells="1">
              <from>
                <xdr:col>5</xdr:col>
                <xdr:colOff>447675</xdr:colOff>
                <xdr:row>283</xdr:row>
                <xdr:rowOff>28575</xdr:rowOff>
              </from>
              <to>
                <xdr:col>6</xdr:col>
                <xdr:colOff>238125</xdr:colOff>
                <xdr:row>283</xdr:row>
                <xdr:rowOff>171450</xdr:rowOff>
              </to>
            </anchor>
          </controlPr>
        </control>
      </mc:Choice>
    </mc:AlternateContent>
    <mc:AlternateContent xmlns:mc="http://schemas.openxmlformats.org/markup-compatibility/2006">
      <mc:Choice Requires="x14">
        <control shapeId="64805" r:id="rId36" name="Option Button 293">
          <controlPr defaultSize="0" autoFill="0" autoLine="0" autoPict="0">
            <anchor moveWithCells="1">
              <from>
                <xdr:col>6</xdr:col>
                <xdr:colOff>171450</xdr:colOff>
                <xdr:row>283</xdr:row>
                <xdr:rowOff>28575</xdr:rowOff>
              </from>
              <to>
                <xdr:col>6</xdr:col>
                <xdr:colOff>466725</xdr:colOff>
                <xdr:row>283</xdr:row>
                <xdr:rowOff>171450</xdr:rowOff>
              </to>
            </anchor>
          </controlPr>
        </control>
      </mc:Choice>
    </mc:AlternateContent>
    <mc:AlternateContent xmlns:mc="http://schemas.openxmlformats.org/markup-compatibility/2006">
      <mc:Choice Requires="x14">
        <control shapeId="64806" r:id="rId37" name="Option Button 294">
          <controlPr defaultSize="0" autoFill="0" autoLine="0" autoPict="0">
            <anchor moveWithCells="1">
              <from>
                <xdr:col>6</xdr:col>
                <xdr:colOff>428625</xdr:colOff>
                <xdr:row>283</xdr:row>
                <xdr:rowOff>28575</xdr:rowOff>
              </from>
              <to>
                <xdr:col>8</xdr:col>
                <xdr:colOff>76200</xdr:colOff>
                <xdr:row>283</xdr:row>
                <xdr:rowOff>171450</xdr:rowOff>
              </to>
            </anchor>
          </controlPr>
        </control>
      </mc:Choice>
    </mc:AlternateContent>
    <mc:AlternateContent xmlns:mc="http://schemas.openxmlformats.org/markup-compatibility/2006">
      <mc:Choice Requires="x14">
        <control shapeId="64807" r:id="rId38" name="Option Button 295">
          <controlPr defaultSize="0" autoFill="0" autoLine="0" autoPict="0">
            <anchor moveWithCells="1">
              <from>
                <xdr:col>8</xdr:col>
                <xdr:colOff>57150</xdr:colOff>
                <xdr:row>283</xdr:row>
                <xdr:rowOff>28575</xdr:rowOff>
              </from>
              <to>
                <xdr:col>9</xdr:col>
                <xdr:colOff>19050</xdr:colOff>
                <xdr:row>283</xdr:row>
                <xdr:rowOff>171450</xdr:rowOff>
              </to>
            </anchor>
          </controlPr>
        </control>
      </mc:Choice>
    </mc:AlternateContent>
    <mc:AlternateContent xmlns:mc="http://schemas.openxmlformats.org/markup-compatibility/2006">
      <mc:Choice Requires="x14">
        <control shapeId="64808" r:id="rId39" name="Group Box 296">
          <controlPr defaultSize="0" print="0" autoFill="0" autoPict="0">
            <anchor moveWithCells="1">
              <from>
                <xdr:col>2</xdr:col>
                <xdr:colOff>0</xdr:colOff>
                <xdr:row>284</xdr:row>
                <xdr:rowOff>0</xdr:rowOff>
              </from>
              <to>
                <xdr:col>9</xdr:col>
                <xdr:colOff>219075</xdr:colOff>
                <xdr:row>285</xdr:row>
                <xdr:rowOff>0</xdr:rowOff>
              </to>
            </anchor>
          </controlPr>
        </control>
      </mc:Choice>
    </mc:AlternateContent>
    <mc:AlternateContent xmlns:mc="http://schemas.openxmlformats.org/markup-compatibility/2006">
      <mc:Choice Requires="x14">
        <control shapeId="64809" r:id="rId40" name="Option Button 297">
          <controlPr defaultSize="0" autoFill="0" autoLine="0" autoPict="0">
            <anchor moveWithCells="1">
              <from>
                <xdr:col>3</xdr:col>
                <xdr:colOff>152400</xdr:colOff>
                <xdr:row>284</xdr:row>
                <xdr:rowOff>28575</xdr:rowOff>
              </from>
              <to>
                <xdr:col>3</xdr:col>
                <xdr:colOff>447675</xdr:colOff>
                <xdr:row>284</xdr:row>
                <xdr:rowOff>171450</xdr:rowOff>
              </to>
            </anchor>
          </controlPr>
        </control>
      </mc:Choice>
    </mc:AlternateContent>
    <mc:AlternateContent xmlns:mc="http://schemas.openxmlformats.org/markup-compatibility/2006">
      <mc:Choice Requires="x14">
        <control shapeId="64810" r:id="rId41" name="Option Button 298">
          <controlPr defaultSize="0" autoFill="0" autoLine="0" autoPict="0">
            <anchor moveWithCells="1">
              <from>
                <xdr:col>3</xdr:col>
                <xdr:colOff>390525</xdr:colOff>
                <xdr:row>284</xdr:row>
                <xdr:rowOff>28575</xdr:rowOff>
              </from>
              <to>
                <xdr:col>3</xdr:col>
                <xdr:colOff>685800</xdr:colOff>
                <xdr:row>284</xdr:row>
                <xdr:rowOff>171450</xdr:rowOff>
              </to>
            </anchor>
          </controlPr>
        </control>
      </mc:Choice>
    </mc:AlternateContent>
    <mc:AlternateContent xmlns:mc="http://schemas.openxmlformats.org/markup-compatibility/2006">
      <mc:Choice Requires="x14">
        <control shapeId="64811" r:id="rId42" name="Option Button 299">
          <controlPr defaultSize="0" autoFill="0" autoLine="0" autoPict="0">
            <anchor moveWithCells="1">
              <from>
                <xdr:col>3</xdr:col>
                <xdr:colOff>666750</xdr:colOff>
                <xdr:row>284</xdr:row>
                <xdr:rowOff>28575</xdr:rowOff>
              </from>
              <to>
                <xdr:col>3</xdr:col>
                <xdr:colOff>962025</xdr:colOff>
                <xdr:row>284</xdr:row>
                <xdr:rowOff>171450</xdr:rowOff>
              </to>
            </anchor>
          </controlPr>
        </control>
      </mc:Choice>
    </mc:AlternateContent>
    <mc:AlternateContent xmlns:mc="http://schemas.openxmlformats.org/markup-compatibility/2006">
      <mc:Choice Requires="x14">
        <control shapeId="64812" r:id="rId43" name="Option Button 300">
          <controlPr defaultSize="0" autoFill="0" autoLine="0" autoPict="0">
            <anchor moveWithCells="1">
              <from>
                <xdr:col>3</xdr:col>
                <xdr:colOff>933450</xdr:colOff>
                <xdr:row>284</xdr:row>
                <xdr:rowOff>28575</xdr:rowOff>
              </from>
              <to>
                <xdr:col>4</xdr:col>
                <xdr:colOff>47625</xdr:colOff>
                <xdr:row>284</xdr:row>
                <xdr:rowOff>171450</xdr:rowOff>
              </to>
            </anchor>
          </controlPr>
        </control>
      </mc:Choice>
    </mc:AlternateContent>
    <mc:AlternateContent xmlns:mc="http://schemas.openxmlformats.org/markup-compatibility/2006">
      <mc:Choice Requires="x14">
        <control shapeId="64813" r:id="rId44" name="Option Button 301">
          <controlPr defaultSize="0" autoFill="0" autoLine="0" autoPict="0">
            <anchor moveWithCells="1">
              <from>
                <xdr:col>4</xdr:col>
                <xdr:colOff>47625</xdr:colOff>
                <xdr:row>284</xdr:row>
                <xdr:rowOff>28575</xdr:rowOff>
              </from>
              <to>
                <xdr:col>5</xdr:col>
                <xdr:colOff>219075</xdr:colOff>
                <xdr:row>284</xdr:row>
                <xdr:rowOff>171450</xdr:rowOff>
              </to>
            </anchor>
          </controlPr>
        </control>
      </mc:Choice>
    </mc:AlternateContent>
    <mc:AlternateContent xmlns:mc="http://schemas.openxmlformats.org/markup-compatibility/2006">
      <mc:Choice Requires="x14">
        <control shapeId="64814" r:id="rId45" name="Option Button 302">
          <controlPr defaultSize="0" autoFill="0" autoLine="0" autoPict="0">
            <anchor moveWithCells="1">
              <from>
                <xdr:col>5</xdr:col>
                <xdr:colOff>180975</xdr:colOff>
                <xdr:row>284</xdr:row>
                <xdr:rowOff>28575</xdr:rowOff>
              </from>
              <to>
                <xdr:col>5</xdr:col>
                <xdr:colOff>476250</xdr:colOff>
                <xdr:row>284</xdr:row>
                <xdr:rowOff>171450</xdr:rowOff>
              </to>
            </anchor>
          </controlPr>
        </control>
      </mc:Choice>
    </mc:AlternateContent>
    <mc:AlternateContent xmlns:mc="http://schemas.openxmlformats.org/markup-compatibility/2006">
      <mc:Choice Requires="x14">
        <control shapeId="64815" r:id="rId46" name="Option Button 303">
          <controlPr defaultSize="0" autoFill="0" autoLine="0" autoPict="0">
            <anchor moveWithCells="1">
              <from>
                <xdr:col>5</xdr:col>
                <xdr:colOff>447675</xdr:colOff>
                <xdr:row>284</xdr:row>
                <xdr:rowOff>28575</xdr:rowOff>
              </from>
              <to>
                <xdr:col>6</xdr:col>
                <xdr:colOff>238125</xdr:colOff>
                <xdr:row>284</xdr:row>
                <xdr:rowOff>171450</xdr:rowOff>
              </to>
            </anchor>
          </controlPr>
        </control>
      </mc:Choice>
    </mc:AlternateContent>
    <mc:AlternateContent xmlns:mc="http://schemas.openxmlformats.org/markup-compatibility/2006">
      <mc:Choice Requires="x14">
        <control shapeId="64816" r:id="rId47" name="Option Button 304">
          <controlPr defaultSize="0" autoFill="0" autoLine="0" autoPict="0">
            <anchor moveWithCells="1">
              <from>
                <xdr:col>6</xdr:col>
                <xdr:colOff>171450</xdr:colOff>
                <xdr:row>284</xdr:row>
                <xdr:rowOff>28575</xdr:rowOff>
              </from>
              <to>
                <xdr:col>6</xdr:col>
                <xdr:colOff>466725</xdr:colOff>
                <xdr:row>284</xdr:row>
                <xdr:rowOff>171450</xdr:rowOff>
              </to>
            </anchor>
          </controlPr>
        </control>
      </mc:Choice>
    </mc:AlternateContent>
    <mc:AlternateContent xmlns:mc="http://schemas.openxmlformats.org/markup-compatibility/2006">
      <mc:Choice Requires="x14">
        <control shapeId="64817" r:id="rId48" name="Option Button 305">
          <controlPr defaultSize="0" autoFill="0" autoLine="0" autoPict="0">
            <anchor moveWithCells="1">
              <from>
                <xdr:col>6</xdr:col>
                <xdr:colOff>428625</xdr:colOff>
                <xdr:row>284</xdr:row>
                <xdr:rowOff>28575</xdr:rowOff>
              </from>
              <to>
                <xdr:col>8</xdr:col>
                <xdr:colOff>76200</xdr:colOff>
                <xdr:row>284</xdr:row>
                <xdr:rowOff>171450</xdr:rowOff>
              </to>
            </anchor>
          </controlPr>
        </control>
      </mc:Choice>
    </mc:AlternateContent>
    <mc:AlternateContent xmlns:mc="http://schemas.openxmlformats.org/markup-compatibility/2006">
      <mc:Choice Requires="x14">
        <control shapeId="64818" r:id="rId49" name="Option Button 306">
          <controlPr defaultSize="0" autoFill="0" autoLine="0" autoPict="0">
            <anchor moveWithCells="1">
              <from>
                <xdr:col>8</xdr:col>
                <xdr:colOff>57150</xdr:colOff>
                <xdr:row>284</xdr:row>
                <xdr:rowOff>28575</xdr:rowOff>
              </from>
              <to>
                <xdr:col>9</xdr:col>
                <xdr:colOff>19050</xdr:colOff>
                <xdr:row>284</xdr:row>
                <xdr:rowOff>171450</xdr:rowOff>
              </to>
            </anchor>
          </controlPr>
        </control>
      </mc:Choice>
    </mc:AlternateContent>
    <mc:AlternateContent xmlns:mc="http://schemas.openxmlformats.org/markup-compatibility/2006">
      <mc:Choice Requires="x14">
        <control shapeId="64819" r:id="rId50" name="Group Box 307">
          <controlPr defaultSize="0" print="0" autoFill="0" autoPict="0">
            <anchor moveWithCells="1">
              <from>
                <xdr:col>2</xdr:col>
                <xdr:colOff>0</xdr:colOff>
                <xdr:row>285</xdr:row>
                <xdr:rowOff>0</xdr:rowOff>
              </from>
              <to>
                <xdr:col>9</xdr:col>
                <xdr:colOff>219075</xdr:colOff>
                <xdr:row>286</xdr:row>
                <xdr:rowOff>0</xdr:rowOff>
              </to>
            </anchor>
          </controlPr>
        </control>
      </mc:Choice>
    </mc:AlternateContent>
    <mc:AlternateContent xmlns:mc="http://schemas.openxmlformats.org/markup-compatibility/2006">
      <mc:Choice Requires="x14">
        <control shapeId="64820" r:id="rId51" name="Option Button 308">
          <controlPr defaultSize="0" autoFill="0" autoLine="0" autoPict="0">
            <anchor moveWithCells="1">
              <from>
                <xdr:col>3</xdr:col>
                <xdr:colOff>152400</xdr:colOff>
                <xdr:row>285</xdr:row>
                <xdr:rowOff>28575</xdr:rowOff>
              </from>
              <to>
                <xdr:col>3</xdr:col>
                <xdr:colOff>447675</xdr:colOff>
                <xdr:row>285</xdr:row>
                <xdr:rowOff>171450</xdr:rowOff>
              </to>
            </anchor>
          </controlPr>
        </control>
      </mc:Choice>
    </mc:AlternateContent>
    <mc:AlternateContent xmlns:mc="http://schemas.openxmlformats.org/markup-compatibility/2006">
      <mc:Choice Requires="x14">
        <control shapeId="64821" r:id="rId52" name="Option Button 309">
          <controlPr defaultSize="0" autoFill="0" autoLine="0" autoPict="0">
            <anchor moveWithCells="1">
              <from>
                <xdr:col>3</xdr:col>
                <xdr:colOff>390525</xdr:colOff>
                <xdr:row>285</xdr:row>
                <xdr:rowOff>28575</xdr:rowOff>
              </from>
              <to>
                <xdr:col>3</xdr:col>
                <xdr:colOff>685800</xdr:colOff>
                <xdr:row>285</xdr:row>
                <xdr:rowOff>171450</xdr:rowOff>
              </to>
            </anchor>
          </controlPr>
        </control>
      </mc:Choice>
    </mc:AlternateContent>
    <mc:AlternateContent xmlns:mc="http://schemas.openxmlformats.org/markup-compatibility/2006">
      <mc:Choice Requires="x14">
        <control shapeId="64822" r:id="rId53" name="Option Button 310">
          <controlPr defaultSize="0" autoFill="0" autoLine="0" autoPict="0">
            <anchor moveWithCells="1">
              <from>
                <xdr:col>3</xdr:col>
                <xdr:colOff>666750</xdr:colOff>
                <xdr:row>285</xdr:row>
                <xdr:rowOff>28575</xdr:rowOff>
              </from>
              <to>
                <xdr:col>3</xdr:col>
                <xdr:colOff>962025</xdr:colOff>
                <xdr:row>285</xdr:row>
                <xdr:rowOff>171450</xdr:rowOff>
              </to>
            </anchor>
          </controlPr>
        </control>
      </mc:Choice>
    </mc:AlternateContent>
    <mc:AlternateContent xmlns:mc="http://schemas.openxmlformats.org/markup-compatibility/2006">
      <mc:Choice Requires="x14">
        <control shapeId="64823" r:id="rId54" name="Option Button 311">
          <controlPr defaultSize="0" autoFill="0" autoLine="0" autoPict="0">
            <anchor moveWithCells="1">
              <from>
                <xdr:col>3</xdr:col>
                <xdr:colOff>933450</xdr:colOff>
                <xdr:row>285</xdr:row>
                <xdr:rowOff>28575</xdr:rowOff>
              </from>
              <to>
                <xdr:col>4</xdr:col>
                <xdr:colOff>47625</xdr:colOff>
                <xdr:row>285</xdr:row>
                <xdr:rowOff>171450</xdr:rowOff>
              </to>
            </anchor>
          </controlPr>
        </control>
      </mc:Choice>
    </mc:AlternateContent>
    <mc:AlternateContent xmlns:mc="http://schemas.openxmlformats.org/markup-compatibility/2006">
      <mc:Choice Requires="x14">
        <control shapeId="64824" r:id="rId55" name="Option Button 312">
          <controlPr defaultSize="0" autoFill="0" autoLine="0" autoPict="0">
            <anchor moveWithCells="1">
              <from>
                <xdr:col>4</xdr:col>
                <xdr:colOff>47625</xdr:colOff>
                <xdr:row>285</xdr:row>
                <xdr:rowOff>28575</xdr:rowOff>
              </from>
              <to>
                <xdr:col>5</xdr:col>
                <xdr:colOff>219075</xdr:colOff>
                <xdr:row>285</xdr:row>
                <xdr:rowOff>171450</xdr:rowOff>
              </to>
            </anchor>
          </controlPr>
        </control>
      </mc:Choice>
    </mc:AlternateContent>
    <mc:AlternateContent xmlns:mc="http://schemas.openxmlformats.org/markup-compatibility/2006">
      <mc:Choice Requires="x14">
        <control shapeId="64825" r:id="rId56" name="Option Button 313">
          <controlPr defaultSize="0" autoFill="0" autoLine="0" autoPict="0">
            <anchor moveWithCells="1">
              <from>
                <xdr:col>5</xdr:col>
                <xdr:colOff>180975</xdr:colOff>
                <xdr:row>285</xdr:row>
                <xdr:rowOff>28575</xdr:rowOff>
              </from>
              <to>
                <xdr:col>5</xdr:col>
                <xdr:colOff>476250</xdr:colOff>
                <xdr:row>285</xdr:row>
                <xdr:rowOff>171450</xdr:rowOff>
              </to>
            </anchor>
          </controlPr>
        </control>
      </mc:Choice>
    </mc:AlternateContent>
    <mc:AlternateContent xmlns:mc="http://schemas.openxmlformats.org/markup-compatibility/2006">
      <mc:Choice Requires="x14">
        <control shapeId="64826" r:id="rId57" name="Option Button 314">
          <controlPr defaultSize="0" autoFill="0" autoLine="0" autoPict="0">
            <anchor moveWithCells="1">
              <from>
                <xdr:col>5</xdr:col>
                <xdr:colOff>447675</xdr:colOff>
                <xdr:row>285</xdr:row>
                <xdr:rowOff>28575</xdr:rowOff>
              </from>
              <to>
                <xdr:col>6</xdr:col>
                <xdr:colOff>238125</xdr:colOff>
                <xdr:row>285</xdr:row>
                <xdr:rowOff>171450</xdr:rowOff>
              </to>
            </anchor>
          </controlPr>
        </control>
      </mc:Choice>
    </mc:AlternateContent>
    <mc:AlternateContent xmlns:mc="http://schemas.openxmlformats.org/markup-compatibility/2006">
      <mc:Choice Requires="x14">
        <control shapeId="64827" r:id="rId58" name="Option Button 315">
          <controlPr defaultSize="0" autoFill="0" autoLine="0" autoPict="0">
            <anchor moveWithCells="1">
              <from>
                <xdr:col>6</xdr:col>
                <xdr:colOff>171450</xdr:colOff>
                <xdr:row>285</xdr:row>
                <xdr:rowOff>28575</xdr:rowOff>
              </from>
              <to>
                <xdr:col>6</xdr:col>
                <xdr:colOff>466725</xdr:colOff>
                <xdr:row>285</xdr:row>
                <xdr:rowOff>171450</xdr:rowOff>
              </to>
            </anchor>
          </controlPr>
        </control>
      </mc:Choice>
    </mc:AlternateContent>
    <mc:AlternateContent xmlns:mc="http://schemas.openxmlformats.org/markup-compatibility/2006">
      <mc:Choice Requires="x14">
        <control shapeId="64828" r:id="rId59" name="Option Button 316">
          <controlPr defaultSize="0" autoFill="0" autoLine="0" autoPict="0">
            <anchor moveWithCells="1">
              <from>
                <xdr:col>6</xdr:col>
                <xdr:colOff>428625</xdr:colOff>
                <xdr:row>285</xdr:row>
                <xdr:rowOff>28575</xdr:rowOff>
              </from>
              <to>
                <xdr:col>8</xdr:col>
                <xdr:colOff>76200</xdr:colOff>
                <xdr:row>285</xdr:row>
                <xdr:rowOff>171450</xdr:rowOff>
              </to>
            </anchor>
          </controlPr>
        </control>
      </mc:Choice>
    </mc:AlternateContent>
    <mc:AlternateContent xmlns:mc="http://schemas.openxmlformats.org/markup-compatibility/2006">
      <mc:Choice Requires="x14">
        <control shapeId="64829" r:id="rId60" name="Option Button 317">
          <controlPr defaultSize="0" autoFill="0" autoLine="0" autoPict="0">
            <anchor moveWithCells="1">
              <from>
                <xdr:col>8</xdr:col>
                <xdr:colOff>57150</xdr:colOff>
                <xdr:row>285</xdr:row>
                <xdr:rowOff>28575</xdr:rowOff>
              </from>
              <to>
                <xdr:col>9</xdr:col>
                <xdr:colOff>19050</xdr:colOff>
                <xdr:row>285</xdr:row>
                <xdr:rowOff>171450</xdr:rowOff>
              </to>
            </anchor>
          </controlPr>
        </control>
      </mc:Choice>
    </mc:AlternateContent>
    <mc:AlternateContent xmlns:mc="http://schemas.openxmlformats.org/markup-compatibility/2006">
      <mc:Choice Requires="x14">
        <control shapeId="64830" r:id="rId61" name="Option Button 318">
          <controlPr defaultSize="0" autoFill="0" autoLine="0" autoPict="0">
            <anchor moveWithCells="1" sizeWithCells="1">
              <from>
                <xdr:col>8</xdr:col>
                <xdr:colOff>57150</xdr:colOff>
                <xdr:row>281</xdr:row>
                <xdr:rowOff>28575</xdr:rowOff>
              </from>
              <to>
                <xdr:col>9</xdr:col>
                <xdr:colOff>133350</xdr:colOff>
                <xdr:row>281</xdr:row>
                <xdr:rowOff>171450</xdr:rowOff>
              </to>
            </anchor>
          </controlPr>
        </control>
      </mc:Choice>
    </mc:AlternateContent>
    <mc:AlternateContent xmlns:mc="http://schemas.openxmlformats.org/markup-compatibility/2006">
      <mc:Choice Requires="x14">
        <control shapeId="64831" r:id="rId62" name="Group Box 319">
          <controlPr defaultSize="0" print="0" autoFill="0" autoPict="0">
            <anchor moveWithCells="1">
              <from>
                <xdr:col>2</xdr:col>
                <xdr:colOff>0</xdr:colOff>
                <xdr:row>285</xdr:row>
                <xdr:rowOff>209550</xdr:rowOff>
              </from>
              <to>
                <xdr:col>9</xdr:col>
                <xdr:colOff>219075</xdr:colOff>
                <xdr:row>287</xdr:row>
                <xdr:rowOff>0</xdr:rowOff>
              </to>
            </anchor>
          </controlPr>
        </control>
      </mc:Choice>
    </mc:AlternateContent>
    <mc:AlternateContent xmlns:mc="http://schemas.openxmlformats.org/markup-compatibility/2006">
      <mc:Choice Requires="x14">
        <control shapeId="64832" r:id="rId63" name="Option Button 320">
          <controlPr defaultSize="0" autoFill="0" autoLine="0" autoPict="0">
            <anchor moveWithCells="1">
              <from>
                <xdr:col>3</xdr:col>
                <xdr:colOff>152400</xdr:colOff>
                <xdr:row>286</xdr:row>
                <xdr:rowOff>28575</xdr:rowOff>
              </from>
              <to>
                <xdr:col>3</xdr:col>
                <xdr:colOff>447675</xdr:colOff>
                <xdr:row>286</xdr:row>
                <xdr:rowOff>171450</xdr:rowOff>
              </to>
            </anchor>
          </controlPr>
        </control>
      </mc:Choice>
    </mc:AlternateContent>
    <mc:AlternateContent xmlns:mc="http://schemas.openxmlformats.org/markup-compatibility/2006">
      <mc:Choice Requires="x14">
        <control shapeId="64833" r:id="rId64" name="Option Button 321">
          <controlPr defaultSize="0" autoFill="0" autoLine="0" autoPict="0">
            <anchor moveWithCells="1">
              <from>
                <xdr:col>3</xdr:col>
                <xdr:colOff>390525</xdr:colOff>
                <xdr:row>286</xdr:row>
                <xdr:rowOff>28575</xdr:rowOff>
              </from>
              <to>
                <xdr:col>3</xdr:col>
                <xdr:colOff>685800</xdr:colOff>
                <xdr:row>286</xdr:row>
                <xdr:rowOff>171450</xdr:rowOff>
              </to>
            </anchor>
          </controlPr>
        </control>
      </mc:Choice>
    </mc:AlternateContent>
    <mc:AlternateContent xmlns:mc="http://schemas.openxmlformats.org/markup-compatibility/2006">
      <mc:Choice Requires="x14">
        <control shapeId="64834" r:id="rId65" name="Option Button 322">
          <controlPr defaultSize="0" autoFill="0" autoLine="0" autoPict="0">
            <anchor moveWithCells="1">
              <from>
                <xdr:col>3</xdr:col>
                <xdr:colOff>666750</xdr:colOff>
                <xdr:row>286</xdr:row>
                <xdr:rowOff>28575</xdr:rowOff>
              </from>
              <to>
                <xdr:col>3</xdr:col>
                <xdr:colOff>962025</xdr:colOff>
                <xdr:row>286</xdr:row>
                <xdr:rowOff>171450</xdr:rowOff>
              </to>
            </anchor>
          </controlPr>
        </control>
      </mc:Choice>
    </mc:AlternateContent>
    <mc:AlternateContent xmlns:mc="http://schemas.openxmlformats.org/markup-compatibility/2006">
      <mc:Choice Requires="x14">
        <control shapeId="64835" r:id="rId66" name="Option Button 323">
          <controlPr defaultSize="0" autoFill="0" autoLine="0" autoPict="0">
            <anchor moveWithCells="1">
              <from>
                <xdr:col>3</xdr:col>
                <xdr:colOff>933450</xdr:colOff>
                <xdr:row>286</xdr:row>
                <xdr:rowOff>28575</xdr:rowOff>
              </from>
              <to>
                <xdr:col>4</xdr:col>
                <xdr:colOff>47625</xdr:colOff>
                <xdr:row>286</xdr:row>
                <xdr:rowOff>171450</xdr:rowOff>
              </to>
            </anchor>
          </controlPr>
        </control>
      </mc:Choice>
    </mc:AlternateContent>
    <mc:AlternateContent xmlns:mc="http://schemas.openxmlformats.org/markup-compatibility/2006">
      <mc:Choice Requires="x14">
        <control shapeId="64836" r:id="rId67" name="Option Button 324">
          <controlPr defaultSize="0" autoFill="0" autoLine="0" autoPict="0">
            <anchor moveWithCells="1">
              <from>
                <xdr:col>4</xdr:col>
                <xdr:colOff>47625</xdr:colOff>
                <xdr:row>286</xdr:row>
                <xdr:rowOff>28575</xdr:rowOff>
              </from>
              <to>
                <xdr:col>5</xdr:col>
                <xdr:colOff>219075</xdr:colOff>
                <xdr:row>286</xdr:row>
                <xdr:rowOff>171450</xdr:rowOff>
              </to>
            </anchor>
          </controlPr>
        </control>
      </mc:Choice>
    </mc:AlternateContent>
    <mc:AlternateContent xmlns:mc="http://schemas.openxmlformats.org/markup-compatibility/2006">
      <mc:Choice Requires="x14">
        <control shapeId="64837" r:id="rId68" name="Option Button 325">
          <controlPr defaultSize="0" autoFill="0" autoLine="0" autoPict="0">
            <anchor moveWithCells="1">
              <from>
                <xdr:col>5</xdr:col>
                <xdr:colOff>180975</xdr:colOff>
                <xdr:row>286</xdr:row>
                <xdr:rowOff>28575</xdr:rowOff>
              </from>
              <to>
                <xdr:col>5</xdr:col>
                <xdr:colOff>476250</xdr:colOff>
                <xdr:row>286</xdr:row>
                <xdr:rowOff>171450</xdr:rowOff>
              </to>
            </anchor>
          </controlPr>
        </control>
      </mc:Choice>
    </mc:AlternateContent>
    <mc:AlternateContent xmlns:mc="http://schemas.openxmlformats.org/markup-compatibility/2006">
      <mc:Choice Requires="x14">
        <control shapeId="64838" r:id="rId69" name="Option Button 326">
          <controlPr defaultSize="0" autoFill="0" autoLine="0" autoPict="0">
            <anchor moveWithCells="1">
              <from>
                <xdr:col>5</xdr:col>
                <xdr:colOff>447675</xdr:colOff>
                <xdr:row>286</xdr:row>
                <xdr:rowOff>28575</xdr:rowOff>
              </from>
              <to>
                <xdr:col>6</xdr:col>
                <xdr:colOff>238125</xdr:colOff>
                <xdr:row>286</xdr:row>
                <xdr:rowOff>171450</xdr:rowOff>
              </to>
            </anchor>
          </controlPr>
        </control>
      </mc:Choice>
    </mc:AlternateContent>
    <mc:AlternateContent xmlns:mc="http://schemas.openxmlformats.org/markup-compatibility/2006">
      <mc:Choice Requires="x14">
        <control shapeId="64839" r:id="rId70" name="Option Button 327">
          <controlPr defaultSize="0" autoFill="0" autoLine="0" autoPict="0">
            <anchor moveWithCells="1">
              <from>
                <xdr:col>6</xdr:col>
                <xdr:colOff>171450</xdr:colOff>
                <xdr:row>286</xdr:row>
                <xdr:rowOff>28575</xdr:rowOff>
              </from>
              <to>
                <xdr:col>6</xdr:col>
                <xdr:colOff>466725</xdr:colOff>
                <xdr:row>286</xdr:row>
                <xdr:rowOff>171450</xdr:rowOff>
              </to>
            </anchor>
          </controlPr>
        </control>
      </mc:Choice>
    </mc:AlternateContent>
    <mc:AlternateContent xmlns:mc="http://schemas.openxmlformats.org/markup-compatibility/2006">
      <mc:Choice Requires="x14">
        <control shapeId="64840" r:id="rId71" name="Option Button 328">
          <controlPr defaultSize="0" autoFill="0" autoLine="0" autoPict="0">
            <anchor moveWithCells="1">
              <from>
                <xdr:col>6</xdr:col>
                <xdr:colOff>428625</xdr:colOff>
                <xdr:row>286</xdr:row>
                <xdr:rowOff>28575</xdr:rowOff>
              </from>
              <to>
                <xdr:col>8</xdr:col>
                <xdr:colOff>76200</xdr:colOff>
                <xdr:row>286</xdr:row>
                <xdr:rowOff>171450</xdr:rowOff>
              </to>
            </anchor>
          </controlPr>
        </control>
      </mc:Choice>
    </mc:AlternateContent>
    <mc:AlternateContent xmlns:mc="http://schemas.openxmlformats.org/markup-compatibility/2006">
      <mc:Choice Requires="x14">
        <control shapeId="64841" r:id="rId72" name="Option Button 329">
          <controlPr defaultSize="0" autoFill="0" autoLine="0" autoPict="0">
            <anchor moveWithCells="1">
              <from>
                <xdr:col>8</xdr:col>
                <xdr:colOff>57150</xdr:colOff>
                <xdr:row>286</xdr:row>
                <xdr:rowOff>28575</xdr:rowOff>
              </from>
              <to>
                <xdr:col>9</xdr:col>
                <xdr:colOff>19050</xdr:colOff>
                <xdr:row>286</xdr:row>
                <xdr:rowOff>171450</xdr:rowOff>
              </to>
            </anchor>
          </controlPr>
        </control>
      </mc:Choice>
    </mc:AlternateContent>
    <mc:AlternateContent xmlns:mc="http://schemas.openxmlformats.org/markup-compatibility/2006">
      <mc:Choice Requires="x14">
        <control shapeId="64868" r:id="rId73" name="Option Button 356">
          <controlPr defaultSize="0" autoFill="0" autoLine="0" autoPict="0">
            <anchor moveWithCells="1">
              <from>
                <xdr:col>2</xdr:col>
                <xdr:colOff>57150</xdr:colOff>
                <xdr:row>173</xdr:row>
                <xdr:rowOff>9525</xdr:rowOff>
              </from>
              <to>
                <xdr:col>3</xdr:col>
                <xdr:colOff>114300</xdr:colOff>
                <xdr:row>174</xdr:row>
                <xdr:rowOff>9525</xdr:rowOff>
              </to>
            </anchor>
          </controlPr>
        </control>
      </mc:Choice>
    </mc:AlternateContent>
    <mc:AlternateContent xmlns:mc="http://schemas.openxmlformats.org/markup-compatibility/2006">
      <mc:Choice Requires="x14">
        <control shapeId="64938" r:id="rId74" name="Option Button 426">
          <controlPr defaultSize="0" autoFill="0" autoLine="0" autoPict="0">
            <anchor moveWithCells="1">
              <from>
                <xdr:col>2</xdr:col>
                <xdr:colOff>28575</xdr:colOff>
                <xdr:row>208</xdr:row>
                <xdr:rowOff>57150</xdr:rowOff>
              </from>
              <to>
                <xdr:col>3</xdr:col>
                <xdr:colOff>19050</xdr:colOff>
                <xdr:row>209</xdr:row>
                <xdr:rowOff>0</xdr:rowOff>
              </to>
            </anchor>
          </controlPr>
        </control>
      </mc:Choice>
    </mc:AlternateContent>
    <mc:AlternateContent xmlns:mc="http://schemas.openxmlformats.org/markup-compatibility/2006">
      <mc:Choice Requires="x14">
        <control shapeId="64939" r:id="rId75" name="Option Button 427">
          <controlPr defaultSize="0" autoFill="0" autoLine="0" autoPict="0">
            <anchor moveWithCells="1">
              <from>
                <xdr:col>2</xdr:col>
                <xdr:colOff>28575</xdr:colOff>
                <xdr:row>209</xdr:row>
                <xdr:rowOff>28575</xdr:rowOff>
              </from>
              <to>
                <xdr:col>3</xdr:col>
                <xdr:colOff>19050</xdr:colOff>
                <xdr:row>209</xdr:row>
                <xdr:rowOff>200025</xdr:rowOff>
              </to>
            </anchor>
          </controlPr>
        </control>
      </mc:Choice>
    </mc:AlternateContent>
    <mc:AlternateContent xmlns:mc="http://schemas.openxmlformats.org/markup-compatibility/2006">
      <mc:Choice Requires="x14">
        <control shapeId="64940" r:id="rId76" name="Group Box 428">
          <controlPr defaultSize="0" print="0" autoFill="0" autoPict="0">
            <anchor moveWithCells="1">
              <from>
                <xdr:col>2</xdr:col>
                <xdr:colOff>9525</xdr:colOff>
                <xdr:row>218</xdr:row>
                <xdr:rowOff>0</xdr:rowOff>
              </from>
              <to>
                <xdr:col>20</xdr:col>
                <xdr:colOff>28575</xdr:colOff>
                <xdr:row>221</xdr:row>
                <xdr:rowOff>0</xdr:rowOff>
              </to>
            </anchor>
          </controlPr>
        </control>
      </mc:Choice>
    </mc:AlternateContent>
    <mc:AlternateContent xmlns:mc="http://schemas.openxmlformats.org/markup-compatibility/2006">
      <mc:Choice Requires="x14">
        <control shapeId="64944" r:id="rId77" name="Group Box 432">
          <controlPr defaultSize="0" print="0" autoFill="0" autoPict="0">
            <anchor moveWithCells="1">
              <from>
                <xdr:col>2</xdr:col>
                <xdr:colOff>9525</xdr:colOff>
                <xdr:row>208</xdr:row>
                <xdr:rowOff>0</xdr:rowOff>
              </from>
              <to>
                <xdr:col>20</xdr:col>
                <xdr:colOff>19050</xdr:colOff>
                <xdr:row>211</xdr:row>
                <xdr:rowOff>0</xdr:rowOff>
              </to>
            </anchor>
          </controlPr>
        </control>
      </mc:Choice>
    </mc:AlternateContent>
    <mc:AlternateContent xmlns:mc="http://schemas.openxmlformats.org/markup-compatibility/2006">
      <mc:Choice Requires="x14">
        <control shapeId="64945" r:id="rId78" name="Option Button 433">
          <controlPr defaultSize="0" autoFill="0" autoLine="0" autoPict="0">
            <anchor moveWithCells="1">
              <from>
                <xdr:col>2</xdr:col>
                <xdr:colOff>28575</xdr:colOff>
                <xdr:row>210</xdr:row>
                <xdr:rowOff>19050</xdr:rowOff>
              </from>
              <to>
                <xdr:col>3</xdr:col>
                <xdr:colOff>19050</xdr:colOff>
                <xdr:row>210</xdr:row>
                <xdr:rowOff>190500</xdr:rowOff>
              </to>
            </anchor>
          </controlPr>
        </control>
      </mc:Choice>
    </mc:AlternateContent>
    <mc:AlternateContent xmlns:mc="http://schemas.openxmlformats.org/markup-compatibility/2006">
      <mc:Choice Requires="x14">
        <control shapeId="64946" r:id="rId79" name="Group Box 434">
          <controlPr defaultSize="0" print="0" autoFill="0" autoPict="0">
            <anchor moveWithCells="1">
              <from>
                <xdr:col>2</xdr:col>
                <xdr:colOff>9525</xdr:colOff>
                <xdr:row>164</xdr:row>
                <xdr:rowOff>57150</xdr:rowOff>
              </from>
              <to>
                <xdr:col>20</xdr:col>
                <xdr:colOff>0</xdr:colOff>
                <xdr:row>166</xdr:row>
                <xdr:rowOff>28575</xdr:rowOff>
              </to>
            </anchor>
          </controlPr>
        </control>
      </mc:Choice>
    </mc:AlternateContent>
    <mc:AlternateContent xmlns:mc="http://schemas.openxmlformats.org/markup-compatibility/2006">
      <mc:Choice Requires="x14">
        <control shapeId="64947" r:id="rId80" name="Option Button 435">
          <controlPr defaultSize="0" autoFill="0" autoLine="0" autoPict="0">
            <anchor moveWithCells="1">
              <from>
                <xdr:col>2</xdr:col>
                <xdr:colOff>38100</xdr:colOff>
                <xdr:row>165</xdr:row>
                <xdr:rowOff>9525</xdr:rowOff>
              </from>
              <to>
                <xdr:col>3</xdr:col>
                <xdr:colOff>9525</xdr:colOff>
                <xdr:row>166</xdr:row>
                <xdr:rowOff>0</xdr:rowOff>
              </to>
            </anchor>
          </controlPr>
        </control>
      </mc:Choice>
    </mc:AlternateContent>
    <mc:AlternateContent xmlns:mc="http://schemas.openxmlformats.org/markup-compatibility/2006">
      <mc:Choice Requires="x14">
        <control shapeId="64948" r:id="rId81" name="Option Button 436">
          <controlPr defaultSize="0" autoFill="0" autoLine="0" autoPict="0">
            <anchor moveWithCells="1">
              <from>
                <xdr:col>9</xdr:col>
                <xdr:colOff>228600</xdr:colOff>
                <xdr:row>165</xdr:row>
                <xdr:rowOff>0</xdr:rowOff>
              </from>
              <to>
                <xdr:col>10</xdr:col>
                <xdr:colOff>133350</xdr:colOff>
                <xdr:row>166</xdr:row>
                <xdr:rowOff>0</xdr:rowOff>
              </to>
            </anchor>
          </controlPr>
        </control>
      </mc:Choice>
    </mc:AlternateContent>
    <mc:AlternateContent xmlns:mc="http://schemas.openxmlformats.org/markup-compatibility/2006">
      <mc:Choice Requires="x14">
        <control shapeId="64958" r:id="rId82" name="Group Box 446">
          <controlPr defaultSize="0" print="0" autoFill="0" autoPict="0">
            <anchor moveWithCells="1">
              <from>
                <xdr:col>2</xdr:col>
                <xdr:colOff>9525</xdr:colOff>
                <xdr:row>168</xdr:row>
                <xdr:rowOff>57150</xdr:rowOff>
              </from>
              <to>
                <xdr:col>19</xdr:col>
                <xdr:colOff>323850</xdr:colOff>
                <xdr:row>170</xdr:row>
                <xdr:rowOff>28575</xdr:rowOff>
              </to>
            </anchor>
          </controlPr>
        </control>
      </mc:Choice>
    </mc:AlternateContent>
    <mc:AlternateContent xmlns:mc="http://schemas.openxmlformats.org/markup-compatibility/2006">
      <mc:Choice Requires="x14">
        <control shapeId="64959" r:id="rId83" name="Option Button 447">
          <controlPr defaultSize="0" autoFill="0" autoLine="0" autoPict="0">
            <anchor moveWithCells="1">
              <from>
                <xdr:col>2</xdr:col>
                <xdr:colOff>47625</xdr:colOff>
                <xdr:row>169</xdr:row>
                <xdr:rowOff>38100</xdr:rowOff>
              </from>
              <to>
                <xdr:col>3</xdr:col>
                <xdr:colOff>247650</xdr:colOff>
                <xdr:row>169</xdr:row>
                <xdr:rowOff>190500</xdr:rowOff>
              </to>
            </anchor>
          </controlPr>
        </control>
      </mc:Choice>
    </mc:AlternateContent>
    <mc:AlternateContent xmlns:mc="http://schemas.openxmlformats.org/markup-compatibility/2006">
      <mc:Choice Requires="x14">
        <control shapeId="64960" r:id="rId84" name="Option Button 448">
          <controlPr defaultSize="0" autoFill="0" autoLine="0" autoPict="0">
            <anchor moveWithCells="1">
              <from>
                <xdr:col>3</xdr:col>
                <xdr:colOff>266700</xdr:colOff>
                <xdr:row>169</xdr:row>
                <xdr:rowOff>38100</xdr:rowOff>
              </from>
              <to>
                <xdr:col>3</xdr:col>
                <xdr:colOff>714375</xdr:colOff>
                <xdr:row>169</xdr:row>
                <xdr:rowOff>190500</xdr:rowOff>
              </to>
            </anchor>
          </controlPr>
        </control>
      </mc:Choice>
    </mc:AlternateContent>
    <mc:AlternateContent xmlns:mc="http://schemas.openxmlformats.org/markup-compatibility/2006">
      <mc:Choice Requires="x14">
        <control shapeId="64961" r:id="rId85" name="Option Button 449">
          <controlPr defaultSize="0" autoFill="0" autoLine="0" autoPict="0">
            <anchor moveWithCells="1">
              <from>
                <xdr:col>3</xdr:col>
                <xdr:colOff>742950</xdr:colOff>
                <xdr:row>169</xdr:row>
                <xdr:rowOff>28575</xdr:rowOff>
              </from>
              <to>
                <xdr:col>4</xdr:col>
                <xdr:colOff>9525</xdr:colOff>
                <xdr:row>169</xdr:row>
                <xdr:rowOff>190500</xdr:rowOff>
              </to>
            </anchor>
          </controlPr>
        </control>
      </mc:Choice>
    </mc:AlternateContent>
    <mc:AlternateContent xmlns:mc="http://schemas.openxmlformats.org/markup-compatibility/2006">
      <mc:Choice Requires="x14">
        <control shapeId="64962" r:id="rId86" name="Option Button 450">
          <controlPr defaultSize="0" autoFill="0" autoLine="0" autoPict="0">
            <anchor moveWithCells="1">
              <from>
                <xdr:col>4</xdr:col>
                <xdr:colOff>57150</xdr:colOff>
                <xdr:row>169</xdr:row>
                <xdr:rowOff>28575</xdr:rowOff>
              </from>
              <to>
                <xdr:col>5</xdr:col>
                <xdr:colOff>381000</xdr:colOff>
                <xdr:row>169</xdr:row>
                <xdr:rowOff>200025</xdr:rowOff>
              </to>
            </anchor>
          </controlPr>
        </control>
      </mc:Choice>
    </mc:AlternateContent>
    <mc:AlternateContent xmlns:mc="http://schemas.openxmlformats.org/markup-compatibility/2006">
      <mc:Choice Requires="x14">
        <control shapeId="64963" r:id="rId87" name="Option Button 451">
          <controlPr defaultSize="0" autoFill="0" autoLine="0" autoPict="0">
            <anchor moveWithCells="1">
              <from>
                <xdr:col>5</xdr:col>
                <xdr:colOff>390525</xdr:colOff>
                <xdr:row>169</xdr:row>
                <xdr:rowOff>28575</xdr:rowOff>
              </from>
              <to>
                <xdr:col>6</xdr:col>
                <xdr:colOff>333375</xdr:colOff>
                <xdr:row>169</xdr:row>
                <xdr:rowOff>190500</xdr:rowOff>
              </to>
            </anchor>
          </controlPr>
        </control>
      </mc:Choice>
    </mc:AlternateContent>
    <mc:AlternateContent xmlns:mc="http://schemas.openxmlformats.org/markup-compatibility/2006">
      <mc:Choice Requires="x14">
        <control shapeId="64964" r:id="rId88" name="Option Button 452">
          <controlPr defaultSize="0" autoFill="0" autoLine="0" autoPict="0">
            <anchor moveWithCells="1">
              <from>
                <xdr:col>6</xdr:col>
                <xdr:colOff>314325</xdr:colOff>
                <xdr:row>169</xdr:row>
                <xdr:rowOff>19050</xdr:rowOff>
              </from>
              <to>
                <xdr:col>8</xdr:col>
                <xdr:colOff>114300</xdr:colOff>
                <xdr:row>169</xdr:row>
                <xdr:rowOff>200025</xdr:rowOff>
              </to>
            </anchor>
          </controlPr>
        </control>
      </mc:Choice>
    </mc:AlternateContent>
    <mc:AlternateContent xmlns:mc="http://schemas.openxmlformats.org/markup-compatibility/2006">
      <mc:Choice Requires="x14">
        <control shapeId="64965" r:id="rId89" name="Option Button 453">
          <controlPr defaultSize="0" autoFill="0" autoLine="0" autoPict="0">
            <anchor moveWithCells="1">
              <from>
                <xdr:col>8</xdr:col>
                <xdr:colOff>133350</xdr:colOff>
                <xdr:row>169</xdr:row>
                <xdr:rowOff>28575</xdr:rowOff>
              </from>
              <to>
                <xdr:col>11</xdr:col>
                <xdr:colOff>295275</xdr:colOff>
                <xdr:row>169</xdr:row>
                <xdr:rowOff>200025</xdr:rowOff>
              </to>
            </anchor>
          </controlPr>
        </control>
      </mc:Choice>
    </mc:AlternateContent>
    <mc:AlternateContent xmlns:mc="http://schemas.openxmlformats.org/markup-compatibility/2006">
      <mc:Choice Requires="x14">
        <control shapeId="65199" r:id="rId90" name="Group Box 687">
          <controlPr defaultSize="0" print="0" autoFill="0" autoPict="0">
            <anchor moveWithCells="1">
              <from>
                <xdr:col>1</xdr:col>
                <xdr:colOff>66675</xdr:colOff>
                <xdr:row>107</xdr:row>
                <xdr:rowOff>152400</xdr:rowOff>
              </from>
              <to>
                <xdr:col>20</xdr:col>
                <xdr:colOff>28575</xdr:colOff>
                <xdr:row>126</xdr:row>
                <xdr:rowOff>38100</xdr:rowOff>
              </to>
            </anchor>
          </controlPr>
        </control>
      </mc:Choice>
    </mc:AlternateContent>
    <mc:AlternateContent xmlns:mc="http://schemas.openxmlformats.org/markup-compatibility/2006">
      <mc:Choice Requires="x14">
        <control shapeId="65200" r:id="rId91" name="Option Button 688">
          <controlPr defaultSize="0" autoFill="0" autoLine="0" autoPict="0">
            <anchor moveWithCells="1">
              <from>
                <xdr:col>2</xdr:col>
                <xdr:colOff>57150</xdr:colOff>
                <xdr:row>108</xdr:row>
                <xdr:rowOff>0</xdr:rowOff>
              </from>
              <to>
                <xdr:col>3</xdr:col>
                <xdr:colOff>133350</xdr:colOff>
                <xdr:row>109</xdr:row>
                <xdr:rowOff>0</xdr:rowOff>
              </to>
            </anchor>
          </controlPr>
        </control>
      </mc:Choice>
    </mc:AlternateContent>
    <mc:AlternateContent xmlns:mc="http://schemas.openxmlformats.org/markup-compatibility/2006">
      <mc:Choice Requires="x14">
        <control shapeId="65201" r:id="rId92" name="Option Button 689">
          <controlPr defaultSize="0" autoFill="0" autoLine="0" autoPict="0">
            <anchor moveWithCells="1">
              <from>
                <xdr:col>2</xdr:col>
                <xdr:colOff>57150</xdr:colOff>
                <xdr:row>109</xdr:row>
                <xdr:rowOff>0</xdr:rowOff>
              </from>
              <to>
                <xdr:col>3</xdr:col>
                <xdr:colOff>133350</xdr:colOff>
                <xdr:row>110</xdr:row>
                <xdr:rowOff>0</xdr:rowOff>
              </to>
            </anchor>
          </controlPr>
        </control>
      </mc:Choice>
    </mc:AlternateContent>
    <mc:AlternateContent xmlns:mc="http://schemas.openxmlformats.org/markup-compatibility/2006">
      <mc:Choice Requires="x14">
        <control shapeId="65202" r:id="rId93" name="Option Button 690">
          <controlPr defaultSize="0" autoFill="0" autoLine="0" autoPict="0">
            <anchor moveWithCells="1">
              <from>
                <xdr:col>2</xdr:col>
                <xdr:colOff>57150</xdr:colOff>
                <xdr:row>110</xdr:row>
                <xdr:rowOff>0</xdr:rowOff>
              </from>
              <to>
                <xdr:col>3</xdr:col>
                <xdr:colOff>133350</xdr:colOff>
                <xdr:row>111</xdr:row>
                <xdr:rowOff>0</xdr:rowOff>
              </to>
            </anchor>
          </controlPr>
        </control>
      </mc:Choice>
    </mc:AlternateContent>
    <mc:AlternateContent xmlns:mc="http://schemas.openxmlformats.org/markup-compatibility/2006">
      <mc:Choice Requires="x14">
        <control shapeId="65203" r:id="rId94" name="Option Button 691">
          <controlPr defaultSize="0" autoFill="0" autoLine="0" autoPict="0">
            <anchor moveWithCells="1">
              <from>
                <xdr:col>2</xdr:col>
                <xdr:colOff>57150</xdr:colOff>
                <xdr:row>110</xdr:row>
                <xdr:rowOff>219075</xdr:rowOff>
              </from>
              <to>
                <xdr:col>3</xdr:col>
                <xdr:colOff>133350</xdr:colOff>
                <xdr:row>112</xdr:row>
                <xdr:rowOff>0</xdr:rowOff>
              </to>
            </anchor>
          </controlPr>
        </control>
      </mc:Choice>
    </mc:AlternateContent>
    <mc:AlternateContent xmlns:mc="http://schemas.openxmlformats.org/markup-compatibility/2006">
      <mc:Choice Requires="x14">
        <control shapeId="65205" r:id="rId95" name="Option Button 693">
          <controlPr defaultSize="0" autoFill="0" autoLine="0" autoPict="0">
            <anchor moveWithCells="1">
              <from>
                <xdr:col>2</xdr:col>
                <xdr:colOff>47625</xdr:colOff>
                <xdr:row>112</xdr:row>
                <xdr:rowOff>9525</xdr:rowOff>
              </from>
              <to>
                <xdr:col>3</xdr:col>
                <xdr:colOff>123825</xdr:colOff>
                <xdr:row>113</xdr:row>
                <xdr:rowOff>19050</xdr:rowOff>
              </to>
            </anchor>
          </controlPr>
        </control>
      </mc:Choice>
    </mc:AlternateContent>
    <mc:AlternateContent xmlns:mc="http://schemas.openxmlformats.org/markup-compatibility/2006">
      <mc:Choice Requires="x14">
        <control shapeId="65206" r:id="rId96" name="Option Button 694">
          <controlPr defaultSize="0" autoFill="0" autoLine="0" autoPict="0">
            <anchor moveWithCells="1">
              <from>
                <xdr:col>2</xdr:col>
                <xdr:colOff>47625</xdr:colOff>
                <xdr:row>114</xdr:row>
                <xdr:rowOff>9525</xdr:rowOff>
              </from>
              <to>
                <xdr:col>3</xdr:col>
                <xdr:colOff>123825</xdr:colOff>
                <xdr:row>115</xdr:row>
                <xdr:rowOff>19050</xdr:rowOff>
              </to>
            </anchor>
          </controlPr>
        </control>
      </mc:Choice>
    </mc:AlternateContent>
    <mc:AlternateContent xmlns:mc="http://schemas.openxmlformats.org/markup-compatibility/2006">
      <mc:Choice Requires="x14">
        <control shapeId="65207" r:id="rId97" name="Option Button 695">
          <controlPr defaultSize="0" autoFill="0" autoLine="0" autoPict="0">
            <anchor moveWithCells="1">
              <from>
                <xdr:col>2</xdr:col>
                <xdr:colOff>57150</xdr:colOff>
                <xdr:row>114</xdr:row>
                <xdr:rowOff>200025</xdr:rowOff>
              </from>
              <to>
                <xdr:col>3</xdr:col>
                <xdr:colOff>133350</xdr:colOff>
                <xdr:row>116</xdr:row>
                <xdr:rowOff>0</xdr:rowOff>
              </to>
            </anchor>
          </controlPr>
        </control>
      </mc:Choice>
    </mc:AlternateContent>
    <mc:AlternateContent xmlns:mc="http://schemas.openxmlformats.org/markup-compatibility/2006">
      <mc:Choice Requires="x14">
        <control shapeId="65209" r:id="rId98" name="Option Button 697">
          <controlPr defaultSize="0" autoFill="0" autoLine="0" autoPict="0">
            <anchor moveWithCells="1">
              <from>
                <xdr:col>2</xdr:col>
                <xdr:colOff>57150</xdr:colOff>
                <xdr:row>116</xdr:row>
                <xdr:rowOff>0</xdr:rowOff>
              </from>
              <to>
                <xdr:col>3</xdr:col>
                <xdr:colOff>133350</xdr:colOff>
                <xdr:row>117</xdr:row>
                <xdr:rowOff>9525</xdr:rowOff>
              </to>
            </anchor>
          </controlPr>
        </control>
      </mc:Choice>
    </mc:AlternateContent>
    <mc:AlternateContent xmlns:mc="http://schemas.openxmlformats.org/markup-compatibility/2006">
      <mc:Choice Requires="x14">
        <control shapeId="65211" r:id="rId99" name="Check Box 699">
          <controlPr defaultSize="0" autoFill="0" autoLine="0" autoPict="0">
            <anchor moveWithCells="1">
              <from>
                <xdr:col>2</xdr:col>
                <xdr:colOff>47625</xdr:colOff>
                <xdr:row>124</xdr:row>
                <xdr:rowOff>0</xdr:rowOff>
              </from>
              <to>
                <xdr:col>3</xdr:col>
                <xdr:colOff>123825</xdr:colOff>
                <xdr:row>125</xdr:row>
                <xdr:rowOff>0</xdr:rowOff>
              </to>
            </anchor>
          </controlPr>
        </control>
      </mc:Choice>
    </mc:AlternateContent>
    <mc:AlternateContent xmlns:mc="http://schemas.openxmlformats.org/markup-compatibility/2006">
      <mc:Choice Requires="x14">
        <control shapeId="67584" r:id="rId100" name="Option Button 1024">
          <controlPr defaultSize="0" autoFill="0" autoLine="0" autoPict="0">
            <anchor moveWithCells="1">
              <from>
                <xdr:col>2</xdr:col>
                <xdr:colOff>57150</xdr:colOff>
                <xdr:row>176</xdr:row>
                <xdr:rowOff>0</xdr:rowOff>
              </from>
              <to>
                <xdr:col>3</xdr:col>
                <xdr:colOff>114300</xdr:colOff>
                <xdr:row>177</xdr:row>
                <xdr:rowOff>0</xdr:rowOff>
              </to>
            </anchor>
          </controlPr>
        </control>
      </mc:Choice>
    </mc:AlternateContent>
    <mc:AlternateContent xmlns:mc="http://schemas.openxmlformats.org/markup-compatibility/2006">
      <mc:Choice Requires="x14">
        <control shapeId="67585" r:id="rId101" name="Option Button 1025">
          <controlPr defaultSize="0" autoFill="0" autoLine="0" autoPict="0">
            <anchor moveWithCells="1">
              <from>
                <xdr:col>2</xdr:col>
                <xdr:colOff>57150</xdr:colOff>
                <xdr:row>174</xdr:row>
                <xdr:rowOff>0</xdr:rowOff>
              </from>
              <to>
                <xdr:col>3</xdr:col>
                <xdr:colOff>114300</xdr:colOff>
                <xdr:row>175</xdr:row>
                <xdr:rowOff>0</xdr:rowOff>
              </to>
            </anchor>
          </controlPr>
        </control>
      </mc:Choice>
    </mc:AlternateContent>
    <mc:AlternateContent xmlns:mc="http://schemas.openxmlformats.org/markup-compatibility/2006">
      <mc:Choice Requires="x14">
        <control shapeId="67586" r:id="rId102" name="Option Button 1026">
          <controlPr defaultSize="0" autoFill="0" autoLine="0" autoPict="0">
            <anchor moveWithCells="1">
              <from>
                <xdr:col>2</xdr:col>
                <xdr:colOff>57150</xdr:colOff>
                <xdr:row>177</xdr:row>
                <xdr:rowOff>0</xdr:rowOff>
              </from>
              <to>
                <xdr:col>3</xdr:col>
                <xdr:colOff>114300</xdr:colOff>
                <xdr:row>178</xdr:row>
                <xdr:rowOff>0</xdr:rowOff>
              </to>
            </anchor>
          </controlPr>
        </control>
      </mc:Choice>
    </mc:AlternateContent>
    <mc:AlternateContent xmlns:mc="http://schemas.openxmlformats.org/markup-compatibility/2006">
      <mc:Choice Requires="x14">
        <control shapeId="107742" r:id="rId103" name="Check Box 5342">
          <controlPr defaultSize="0" autoFill="0" autoLine="0" autoPict="0">
            <anchor moveWithCells="1">
              <from>
                <xdr:col>2</xdr:col>
                <xdr:colOff>38100</xdr:colOff>
                <xdr:row>189</xdr:row>
                <xdr:rowOff>0</xdr:rowOff>
              </from>
              <to>
                <xdr:col>3</xdr:col>
                <xdr:colOff>95250</xdr:colOff>
                <xdr:row>189</xdr:row>
                <xdr:rowOff>219075</xdr:rowOff>
              </to>
            </anchor>
          </controlPr>
        </control>
      </mc:Choice>
    </mc:AlternateContent>
    <mc:AlternateContent xmlns:mc="http://schemas.openxmlformats.org/markup-compatibility/2006">
      <mc:Choice Requires="x14">
        <control shapeId="107948" r:id="rId104" name="Check Box 5548">
          <controlPr defaultSize="0" autoFill="0" autoLine="0" autoPict="0">
            <anchor moveWithCells="1">
              <from>
                <xdr:col>2</xdr:col>
                <xdr:colOff>38100</xdr:colOff>
                <xdr:row>194</xdr:row>
                <xdr:rowOff>0</xdr:rowOff>
              </from>
              <to>
                <xdr:col>3</xdr:col>
                <xdr:colOff>85725</xdr:colOff>
                <xdr:row>194</xdr:row>
                <xdr:rowOff>219075</xdr:rowOff>
              </to>
            </anchor>
          </controlPr>
        </control>
      </mc:Choice>
    </mc:AlternateContent>
    <mc:AlternateContent xmlns:mc="http://schemas.openxmlformats.org/markup-compatibility/2006">
      <mc:Choice Requires="x14">
        <control shapeId="134159" r:id="rId105" name="Option Button 9231">
          <controlPr defaultSize="0" autoFill="0" autoLine="0" autoPict="0">
            <anchor moveWithCells="1">
              <from>
                <xdr:col>2</xdr:col>
                <xdr:colOff>38100</xdr:colOff>
                <xdr:row>165</xdr:row>
                <xdr:rowOff>9525</xdr:rowOff>
              </from>
              <to>
                <xdr:col>3</xdr:col>
                <xdr:colOff>9525</xdr:colOff>
                <xdr:row>166</xdr:row>
                <xdr:rowOff>0</xdr:rowOff>
              </to>
            </anchor>
          </controlPr>
        </control>
      </mc:Choice>
    </mc:AlternateContent>
    <mc:AlternateContent xmlns:mc="http://schemas.openxmlformats.org/markup-compatibility/2006">
      <mc:Choice Requires="x14">
        <control shapeId="134160" r:id="rId106" name="Option Button 9232">
          <controlPr defaultSize="0" autoFill="0" autoLine="0" autoPict="0">
            <anchor moveWithCells="1">
              <from>
                <xdr:col>9</xdr:col>
                <xdr:colOff>228600</xdr:colOff>
                <xdr:row>165</xdr:row>
                <xdr:rowOff>0</xdr:rowOff>
              </from>
              <to>
                <xdr:col>10</xdr:col>
                <xdr:colOff>133350</xdr:colOff>
                <xdr:row>166</xdr:row>
                <xdr:rowOff>0</xdr:rowOff>
              </to>
            </anchor>
          </controlPr>
        </control>
      </mc:Choice>
    </mc:AlternateContent>
    <mc:AlternateContent xmlns:mc="http://schemas.openxmlformats.org/markup-compatibility/2006">
      <mc:Choice Requires="x14">
        <control shapeId="229732" r:id="rId107" name="Group Box 26980">
          <controlPr defaultSize="0" print="0" autoFill="0" autoPict="0">
            <anchor moveWithCells="1">
              <from>
                <xdr:col>2</xdr:col>
                <xdr:colOff>9525</xdr:colOff>
                <xdr:row>43</xdr:row>
                <xdr:rowOff>0</xdr:rowOff>
              </from>
              <to>
                <xdr:col>20</xdr:col>
                <xdr:colOff>19050</xdr:colOff>
                <xdr:row>46</xdr:row>
                <xdr:rowOff>0</xdr:rowOff>
              </to>
            </anchor>
          </controlPr>
        </control>
      </mc:Choice>
    </mc:AlternateContent>
    <mc:AlternateContent xmlns:mc="http://schemas.openxmlformats.org/markup-compatibility/2006">
      <mc:Choice Requires="x14">
        <control shapeId="229733" r:id="rId108" name="Option Button 26981">
          <controlPr locked="0" defaultSize="0" autoFill="0" autoLine="0" autoPict="0">
            <anchor moveWithCells="1">
              <from>
                <xdr:col>2</xdr:col>
                <xdr:colOff>38100</xdr:colOff>
                <xdr:row>43</xdr:row>
                <xdr:rowOff>9525</xdr:rowOff>
              </from>
              <to>
                <xdr:col>3</xdr:col>
                <xdr:colOff>95250</xdr:colOff>
                <xdr:row>44</xdr:row>
                <xdr:rowOff>0</xdr:rowOff>
              </to>
            </anchor>
          </controlPr>
        </control>
      </mc:Choice>
    </mc:AlternateContent>
    <mc:AlternateContent xmlns:mc="http://schemas.openxmlformats.org/markup-compatibility/2006">
      <mc:Choice Requires="x14">
        <control shapeId="229734" r:id="rId109" name="Option Button 26982">
          <controlPr defaultSize="0" autoFill="0" autoLine="0" autoPict="0">
            <anchor moveWithCells="1">
              <from>
                <xdr:col>2</xdr:col>
                <xdr:colOff>38100</xdr:colOff>
                <xdr:row>44</xdr:row>
                <xdr:rowOff>9525</xdr:rowOff>
              </from>
              <to>
                <xdr:col>3</xdr:col>
                <xdr:colOff>95250</xdr:colOff>
                <xdr:row>45</xdr:row>
                <xdr:rowOff>0</xdr:rowOff>
              </to>
            </anchor>
          </controlPr>
        </control>
      </mc:Choice>
    </mc:AlternateContent>
    <mc:AlternateContent xmlns:mc="http://schemas.openxmlformats.org/markup-compatibility/2006">
      <mc:Choice Requires="x14">
        <control shapeId="229735" r:id="rId110" name="Option Button 26983">
          <controlPr defaultSize="0" autoFill="0" autoLine="0" autoPict="0">
            <anchor moveWithCells="1">
              <from>
                <xdr:col>2</xdr:col>
                <xdr:colOff>38100</xdr:colOff>
                <xdr:row>45</xdr:row>
                <xdr:rowOff>9525</xdr:rowOff>
              </from>
              <to>
                <xdr:col>3</xdr:col>
                <xdr:colOff>95250</xdr:colOff>
                <xdr:row>46</xdr:row>
                <xdr:rowOff>0</xdr:rowOff>
              </to>
            </anchor>
          </controlPr>
        </control>
      </mc:Choice>
    </mc:AlternateContent>
    <mc:AlternateContent xmlns:mc="http://schemas.openxmlformats.org/markup-compatibility/2006">
      <mc:Choice Requires="x14">
        <control shapeId="229956" r:id="rId111" name="Check Box 27204">
          <controlPr defaultSize="0" autoFill="0" autoLine="0" autoPict="0">
            <anchor moveWithCells="1">
              <from>
                <xdr:col>2</xdr:col>
                <xdr:colOff>38100</xdr:colOff>
                <xdr:row>195</xdr:row>
                <xdr:rowOff>0</xdr:rowOff>
              </from>
              <to>
                <xdr:col>3</xdr:col>
                <xdr:colOff>85725</xdr:colOff>
                <xdr:row>195</xdr:row>
                <xdr:rowOff>219075</xdr:rowOff>
              </to>
            </anchor>
          </controlPr>
        </control>
      </mc:Choice>
    </mc:AlternateContent>
    <mc:AlternateContent xmlns:mc="http://schemas.openxmlformats.org/markup-compatibility/2006">
      <mc:Choice Requires="x14">
        <control shapeId="229964" r:id="rId112" name="Group Box 27212">
          <controlPr defaultSize="0" print="0" autoFill="0" autoPict="0">
            <anchor moveWithCells="1">
              <from>
                <xdr:col>2</xdr:col>
                <xdr:colOff>9525</xdr:colOff>
                <xdr:row>181</xdr:row>
                <xdr:rowOff>0</xdr:rowOff>
              </from>
              <to>
                <xdr:col>20</xdr:col>
                <xdr:colOff>9525</xdr:colOff>
                <xdr:row>186</xdr:row>
                <xdr:rowOff>28575</xdr:rowOff>
              </to>
            </anchor>
          </controlPr>
        </control>
      </mc:Choice>
    </mc:AlternateContent>
    <mc:AlternateContent xmlns:mc="http://schemas.openxmlformats.org/markup-compatibility/2006">
      <mc:Choice Requires="x14">
        <control shapeId="229965" r:id="rId113" name="Option Button 27213">
          <controlPr defaultSize="0" autoFill="0" autoLine="0" autoPict="0">
            <anchor moveWithCells="1">
              <from>
                <xdr:col>2</xdr:col>
                <xdr:colOff>57150</xdr:colOff>
                <xdr:row>181</xdr:row>
                <xdr:rowOff>9525</xdr:rowOff>
              </from>
              <to>
                <xdr:col>3</xdr:col>
                <xdr:colOff>114300</xdr:colOff>
                <xdr:row>182</xdr:row>
                <xdr:rowOff>9525</xdr:rowOff>
              </to>
            </anchor>
          </controlPr>
        </control>
      </mc:Choice>
    </mc:AlternateContent>
    <mc:AlternateContent xmlns:mc="http://schemas.openxmlformats.org/markup-compatibility/2006">
      <mc:Choice Requires="x14">
        <control shapeId="229966" r:id="rId114" name="Option Button 27214">
          <controlPr defaultSize="0" autoFill="0" autoLine="0" autoPict="0">
            <anchor moveWithCells="1">
              <from>
                <xdr:col>2</xdr:col>
                <xdr:colOff>57150</xdr:colOff>
                <xdr:row>182</xdr:row>
                <xdr:rowOff>9525</xdr:rowOff>
              </from>
              <to>
                <xdr:col>3</xdr:col>
                <xdr:colOff>114300</xdr:colOff>
                <xdr:row>183</xdr:row>
                <xdr:rowOff>9525</xdr:rowOff>
              </to>
            </anchor>
          </controlPr>
        </control>
      </mc:Choice>
    </mc:AlternateContent>
    <mc:AlternateContent xmlns:mc="http://schemas.openxmlformats.org/markup-compatibility/2006">
      <mc:Choice Requires="x14">
        <control shapeId="229967" r:id="rId115" name="Option Button 27215">
          <controlPr defaultSize="0" autoFill="0" autoLine="0" autoPict="0">
            <anchor moveWithCells="1">
              <from>
                <xdr:col>2</xdr:col>
                <xdr:colOff>57150</xdr:colOff>
                <xdr:row>183</xdr:row>
                <xdr:rowOff>9525</xdr:rowOff>
              </from>
              <to>
                <xdr:col>3</xdr:col>
                <xdr:colOff>114300</xdr:colOff>
                <xdr:row>184</xdr:row>
                <xdr:rowOff>9525</xdr:rowOff>
              </to>
            </anchor>
          </controlPr>
        </control>
      </mc:Choice>
    </mc:AlternateContent>
    <mc:AlternateContent xmlns:mc="http://schemas.openxmlformats.org/markup-compatibility/2006">
      <mc:Choice Requires="x14">
        <control shapeId="229968" r:id="rId116" name="Option Button 27216">
          <controlPr defaultSize="0" autoFill="0" autoLine="0" autoPict="0">
            <anchor moveWithCells="1">
              <from>
                <xdr:col>2</xdr:col>
                <xdr:colOff>57150</xdr:colOff>
                <xdr:row>184</xdr:row>
                <xdr:rowOff>9525</xdr:rowOff>
              </from>
              <to>
                <xdr:col>3</xdr:col>
                <xdr:colOff>114300</xdr:colOff>
                <xdr:row>185</xdr:row>
                <xdr:rowOff>9525</xdr:rowOff>
              </to>
            </anchor>
          </controlPr>
        </control>
      </mc:Choice>
    </mc:AlternateContent>
    <mc:AlternateContent xmlns:mc="http://schemas.openxmlformats.org/markup-compatibility/2006">
      <mc:Choice Requires="x14">
        <control shapeId="230396" r:id="rId117" name="Option Button 27644">
          <controlPr defaultSize="0" autoFill="0" autoLine="0" autoPict="0">
            <anchor moveWithCells="1">
              <from>
                <xdr:col>2</xdr:col>
                <xdr:colOff>28575</xdr:colOff>
                <xdr:row>131</xdr:row>
                <xdr:rowOff>19050</xdr:rowOff>
              </from>
              <to>
                <xdr:col>3</xdr:col>
                <xdr:colOff>38100</xdr:colOff>
                <xdr:row>131</xdr:row>
                <xdr:rowOff>200025</xdr:rowOff>
              </to>
            </anchor>
          </controlPr>
        </control>
      </mc:Choice>
    </mc:AlternateContent>
    <mc:AlternateContent xmlns:mc="http://schemas.openxmlformats.org/markup-compatibility/2006">
      <mc:Choice Requires="x14">
        <control shapeId="242745" r:id="rId118" name="Option Button 27705">
          <controlPr defaultSize="0" autoFill="0" autoLine="0" autoPict="0">
            <anchor moveWithCells="1">
              <from>
                <xdr:col>2</xdr:col>
                <xdr:colOff>47625</xdr:colOff>
                <xdr:row>113</xdr:row>
                <xdr:rowOff>9525</xdr:rowOff>
              </from>
              <to>
                <xdr:col>3</xdr:col>
                <xdr:colOff>95250</xdr:colOff>
                <xdr:row>114</xdr:row>
                <xdr:rowOff>9525</xdr:rowOff>
              </to>
            </anchor>
          </controlPr>
        </control>
      </mc:Choice>
    </mc:AlternateContent>
    <mc:AlternateContent xmlns:mc="http://schemas.openxmlformats.org/markup-compatibility/2006">
      <mc:Choice Requires="x14">
        <control shapeId="242874" r:id="rId119" name="Group Box 27834">
          <controlPr defaultSize="0" print="0" autoFill="0" autoPict="0">
            <anchor moveWithCells="1">
              <from>
                <xdr:col>1</xdr:col>
                <xdr:colOff>95250</xdr:colOff>
                <xdr:row>200</xdr:row>
                <xdr:rowOff>0</xdr:rowOff>
              </from>
              <to>
                <xdr:col>20</xdr:col>
                <xdr:colOff>19050</xdr:colOff>
                <xdr:row>205</xdr:row>
                <xdr:rowOff>9525</xdr:rowOff>
              </to>
            </anchor>
          </controlPr>
        </control>
      </mc:Choice>
    </mc:AlternateContent>
    <mc:AlternateContent xmlns:mc="http://schemas.openxmlformats.org/markup-compatibility/2006">
      <mc:Choice Requires="x14">
        <control shapeId="242898" r:id="rId120" name="Group Box 27858">
          <controlPr defaultSize="0" print="0" autoFill="0" autoPict="0">
            <anchor moveWithCells="1">
              <from>
                <xdr:col>1</xdr:col>
                <xdr:colOff>95250</xdr:colOff>
                <xdr:row>272</xdr:row>
                <xdr:rowOff>0</xdr:rowOff>
              </from>
              <to>
                <xdr:col>20</xdr:col>
                <xdr:colOff>28575</xdr:colOff>
                <xdr:row>275</xdr:row>
                <xdr:rowOff>0</xdr:rowOff>
              </to>
            </anchor>
          </controlPr>
        </control>
      </mc:Choice>
    </mc:AlternateContent>
    <mc:AlternateContent xmlns:mc="http://schemas.openxmlformats.org/markup-compatibility/2006">
      <mc:Choice Requires="x14">
        <control shapeId="242916" r:id="rId121" name="Group Box 27876">
          <controlPr defaultSize="0" print="0" autoFill="0" autoPict="0">
            <anchor moveWithCells="1">
              <from>
                <xdr:col>1</xdr:col>
                <xdr:colOff>38100</xdr:colOff>
                <xdr:row>130</xdr:row>
                <xdr:rowOff>9525</xdr:rowOff>
              </from>
              <to>
                <xdr:col>20</xdr:col>
                <xdr:colOff>38100</xdr:colOff>
                <xdr:row>135</xdr:row>
                <xdr:rowOff>9525</xdr:rowOff>
              </to>
            </anchor>
          </controlPr>
        </control>
      </mc:Choice>
    </mc:AlternateContent>
    <mc:AlternateContent xmlns:mc="http://schemas.openxmlformats.org/markup-compatibility/2006">
      <mc:Choice Requires="x14">
        <control shapeId="243097" r:id="rId122" name="Check Box 28057">
          <controlPr defaultSize="0" autoFill="0" autoLine="0" autoPict="0">
            <anchor moveWithCells="1">
              <from>
                <xdr:col>2</xdr:col>
                <xdr:colOff>47625</xdr:colOff>
                <xdr:row>122</xdr:row>
                <xdr:rowOff>0</xdr:rowOff>
              </from>
              <to>
                <xdr:col>3</xdr:col>
                <xdr:colOff>123825</xdr:colOff>
                <xdr:row>123</xdr:row>
                <xdr:rowOff>0</xdr:rowOff>
              </to>
            </anchor>
          </controlPr>
        </control>
      </mc:Choice>
    </mc:AlternateContent>
    <mc:AlternateContent xmlns:mc="http://schemas.openxmlformats.org/markup-compatibility/2006">
      <mc:Choice Requires="x14">
        <control shapeId="243098" r:id="rId123" name="Check Box 28058">
          <controlPr defaultSize="0" autoFill="0" autoLine="0" autoPict="0">
            <anchor moveWithCells="1">
              <from>
                <xdr:col>2</xdr:col>
                <xdr:colOff>47625</xdr:colOff>
                <xdr:row>125</xdr:row>
                <xdr:rowOff>0</xdr:rowOff>
              </from>
              <to>
                <xdr:col>3</xdr:col>
                <xdr:colOff>123825</xdr:colOff>
                <xdr:row>126</xdr:row>
                <xdr:rowOff>0</xdr:rowOff>
              </to>
            </anchor>
          </controlPr>
        </control>
      </mc:Choice>
    </mc:AlternateContent>
    <mc:AlternateContent xmlns:mc="http://schemas.openxmlformats.org/markup-compatibility/2006">
      <mc:Choice Requires="x14">
        <control shapeId="243107" r:id="rId124" name="Check Box 28067">
          <controlPr defaultSize="0" autoFill="0" autoLine="0" autoPict="0">
            <anchor moveWithCells="1">
              <from>
                <xdr:col>2</xdr:col>
                <xdr:colOff>47625</xdr:colOff>
                <xdr:row>123</xdr:row>
                <xdr:rowOff>0</xdr:rowOff>
              </from>
              <to>
                <xdr:col>3</xdr:col>
                <xdr:colOff>123825</xdr:colOff>
                <xdr:row>124</xdr:row>
                <xdr:rowOff>0</xdr:rowOff>
              </to>
            </anchor>
          </controlPr>
        </control>
      </mc:Choice>
    </mc:AlternateContent>
    <mc:AlternateContent xmlns:mc="http://schemas.openxmlformats.org/markup-compatibility/2006">
      <mc:Choice Requires="x14">
        <control shapeId="243185" r:id="rId125" name="Check Box 28145">
          <controlPr defaultSize="0" autoFill="0" autoLine="0" autoPict="0">
            <anchor moveWithCells="1">
              <from>
                <xdr:col>2</xdr:col>
                <xdr:colOff>47625</xdr:colOff>
                <xdr:row>158</xdr:row>
                <xdr:rowOff>28575</xdr:rowOff>
              </from>
              <to>
                <xdr:col>3</xdr:col>
                <xdr:colOff>123825</xdr:colOff>
                <xdr:row>158</xdr:row>
                <xdr:rowOff>247650</xdr:rowOff>
              </to>
            </anchor>
          </controlPr>
        </control>
      </mc:Choice>
    </mc:AlternateContent>
    <mc:AlternateContent xmlns:mc="http://schemas.openxmlformats.org/markup-compatibility/2006">
      <mc:Choice Requires="x14">
        <control shapeId="243191" r:id="rId126" name="Check Box 28151">
          <controlPr defaultSize="0" autoFill="0" autoLine="0" autoPict="0">
            <anchor moveWithCells="1">
              <from>
                <xdr:col>2</xdr:col>
                <xdr:colOff>47625</xdr:colOff>
                <xdr:row>159</xdr:row>
                <xdr:rowOff>28575</xdr:rowOff>
              </from>
              <to>
                <xdr:col>3</xdr:col>
                <xdr:colOff>123825</xdr:colOff>
                <xdr:row>159</xdr:row>
                <xdr:rowOff>247650</xdr:rowOff>
              </to>
            </anchor>
          </controlPr>
        </control>
      </mc:Choice>
    </mc:AlternateContent>
    <mc:AlternateContent xmlns:mc="http://schemas.openxmlformats.org/markup-compatibility/2006">
      <mc:Choice Requires="x14">
        <control shapeId="243203" r:id="rId127" name="Group Box 28163">
          <controlPr defaultSize="0" print="0" autoFill="0" autoPict="0">
            <anchor moveWithCells="1">
              <from>
                <xdr:col>1</xdr:col>
                <xdr:colOff>47625</xdr:colOff>
                <xdr:row>158</xdr:row>
                <xdr:rowOff>0</xdr:rowOff>
              </from>
              <to>
                <xdr:col>20</xdr:col>
                <xdr:colOff>9525</xdr:colOff>
                <xdr:row>160</xdr:row>
                <xdr:rowOff>19050</xdr:rowOff>
              </to>
            </anchor>
          </controlPr>
        </control>
      </mc:Choice>
    </mc:AlternateContent>
    <mc:AlternateContent xmlns:mc="http://schemas.openxmlformats.org/markup-compatibility/2006">
      <mc:Choice Requires="x14">
        <control shapeId="243218" r:id="rId128" name="Group Box 28178">
          <controlPr defaultSize="0" print="0" autoFill="0" autoPict="0">
            <anchor moveWithCells="1">
              <from>
                <xdr:col>2</xdr:col>
                <xdr:colOff>0</xdr:colOff>
                <xdr:row>282</xdr:row>
                <xdr:rowOff>0</xdr:rowOff>
              </from>
              <to>
                <xdr:col>9</xdr:col>
                <xdr:colOff>219075</xdr:colOff>
                <xdr:row>283</xdr:row>
                <xdr:rowOff>0</xdr:rowOff>
              </to>
            </anchor>
          </controlPr>
        </control>
      </mc:Choice>
    </mc:AlternateContent>
    <mc:AlternateContent xmlns:mc="http://schemas.openxmlformats.org/markup-compatibility/2006">
      <mc:Choice Requires="x14">
        <control shapeId="243219" r:id="rId129" name="Group Box 28179">
          <controlPr defaultSize="0" print="0" autoFill="0" autoPict="0">
            <anchor moveWithCells="1">
              <from>
                <xdr:col>2</xdr:col>
                <xdr:colOff>0</xdr:colOff>
                <xdr:row>281</xdr:row>
                <xdr:rowOff>0</xdr:rowOff>
              </from>
              <to>
                <xdr:col>9</xdr:col>
                <xdr:colOff>219075</xdr:colOff>
                <xdr:row>282</xdr:row>
                <xdr:rowOff>0</xdr:rowOff>
              </to>
            </anchor>
          </controlPr>
        </control>
      </mc:Choice>
    </mc:AlternateContent>
    <mc:AlternateContent xmlns:mc="http://schemas.openxmlformats.org/markup-compatibility/2006">
      <mc:Choice Requires="x14">
        <control shapeId="243491" r:id="rId130" name="Option Button 28451">
          <controlPr defaultSize="0" autoFill="0" autoLine="0" autoPict="0">
            <anchor moveWithCells="1">
              <from>
                <xdr:col>2</xdr:col>
                <xdr:colOff>57150</xdr:colOff>
                <xdr:row>117</xdr:row>
                <xdr:rowOff>9525</xdr:rowOff>
              </from>
              <to>
                <xdr:col>3</xdr:col>
                <xdr:colOff>133350</xdr:colOff>
                <xdr:row>118</xdr:row>
                <xdr:rowOff>19050</xdr:rowOff>
              </to>
            </anchor>
          </controlPr>
        </control>
      </mc:Choice>
    </mc:AlternateContent>
    <mc:AlternateContent xmlns:mc="http://schemas.openxmlformats.org/markup-compatibility/2006">
      <mc:Choice Requires="x14">
        <control shapeId="243492" r:id="rId131" name="Option Button 28452">
          <controlPr defaultSize="0" autoFill="0" autoLine="0" autoPict="0">
            <anchor moveWithCells="1">
              <from>
                <xdr:col>2</xdr:col>
                <xdr:colOff>47625</xdr:colOff>
                <xdr:row>227</xdr:row>
                <xdr:rowOff>0</xdr:rowOff>
              </from>
              <to>
                <xdr:col>3</xdr:col>
                <xdr:colOff>104775</xdr:colOff>
                <xdr:row>227</xdr:row>
                <xdr:rowOff>219075</xdr:rowOff>
              </to>
            </anchor>
          </controlPr>
        </control>
      </mc:Choice>
    </mc:AlternateContent>
    <mc:AlternateContent xmlns:mc="http://schemas.openxmlformats.org/markup-compatibility/2006">
      <mc:Choice Requires="x14">
        <control shapeId="243666" r:id="rId132" name="Option Button 28626">
          <controlPr defaultSize="0" autoFill="0" autoLine="0" autoPict="0">
            <anchor moveWithCells="1">
              <from>
                <xdr:col>2</xdr:col>
                <xdr:colOff>38100</xdr:colOff>
                <xdr:row>218</xdr:row>
                <xdr:rowOff>38100</xdr:rowOff>
              </from>
              <to>
                <xdr:col>3</xdr:col>
                <xdr:colOff>28575</xdr:colOff>
                <xdr:row>218</xdr:row>
                <xdr:rowOff>209550</xdr:rowOff>
              </to>
            </anchor>
          </controlPr>
        </control>
      </mc:Choice>
    </mc:AlternateContent>
    <mc:AlternateContent xmlns:mc="http://schemas.openxmlformats.org/markup-compatibility/2006">
      <mc:Choice Requires="x14">
        <control shapeId="243667" r:id="rId133" name="Option Button 28627">
          <controlPr defaultSize="0" autoFill="0" autoLine="0" autoPict="0">
            <anchor moveWithCells="1">
              <from>
                <xdr:col>2</xdr:col>
                <xdr:colOff>38100</xdr:colOff>
                <xdr:row>219</xdr:row>
                <xdr:rowOff>38100</xdr:rowOff>
              </from>
              <to>
                <xdr:col>3</xdr:col>
                <xdr:colOff>28575</xdr:colOff>
                <xdr:row>219</xdr:row>
                <xdr:rowOff>209550</xdr:rowOff>
              </to>
            </anchor>
          </controlPr>
        </control>
      </mc:Choice>
    </mc:AlternateContent>
    <mc:AlternateContent xmlns:mc="http://schemas.openxmlformats.org/markup-compatibility/2006">
      <mc:Choice Requires="x14">
        <control shapeId="243668" r:id="rId134" name="Option Button 28628">
          <controlPr defaultSize="0" autoFill="0" autoLine="0" autoPict="0">
            <anchor moveWithCells="1">
              <from>
                <xdr:col>2</xdr:col>
                <xdr:colOff>38100</xdr:colOff>
                <xdr:row>220</xdr:row>
                <xdr:rowOff>38100</xdr:rowOff>
              </from>
              <to>
                <xdr:col>3</xdr:col>
                <xdr:colOff>28575</xdr:colOff>
                <xdr:row>220</xdr:row>
                <xdr:rowOff>209550</xdr:rowOff>
              </to>
            </anchor>
          </controlPr>
        </control>
      </mc:Choice>
    </mc:AlternateContent>
    <mc:AlternateContent xmlns:mc="http://schemas.openxmlformats.org/markup-compatibility/2006">
      <mc:Choice Requires="x14">
        <control shapeId="263255" r:id="rId135" name="Group Box 28759">
          <controlPr defaultSize="0" autoFill="0" autoPict="0">
            <anchor moveWithCells="1">
              <from>
                <xdr:col>11</xdr:col>
                <xdr:colOff>9525</xdr:colOff>
                <xdr:row>85</xdr:row>
                <xdr:rowOff>0</xdr:rowOff>
              </from>
              <to>
                <xdr:col>14</xdr:col>
                <xdr:colOff>57150</xdr:colOff>
                <xdr:row>86</xdr:row>
                <xdr:rowOff>9525</xdr:rowOff>
              </to>
            </anchor>
          </controlPr>
        </control>
      </mc:Choice>
    </mc:AlternateContent>
    <mc:AlternateContent xmlns:mc="http://schemas.openxmlformats.org/markup-compatibility/2006">
      <mc:Choice Requires="x14">
        <control shapeId="263279" r:id="rId136" name="Group Box 28783">
          <controlPr defaultSize="0" print="0" autoFill="0" autoPict="0">
            <anchor moveWithCells="1">
              <from>
                <xdr:col>1</xdr:col>
                <xdr:colOff>104775</xdr:colOff>
                <xdr:row>89</xdr:row>
                <xdr:rowOff>0</xdr:rowOff>
              </from>
              <to>
                <xdr:col>19</xdr:col>
                <xdr:colOff>352425</xdr:colOff>
                <xdr:row>93</xdr:row>
                <xdr:rowOff>200025</xdr:rowOff>
              </to>
            </anchor>
          </controlPr>
        </control>
      </mc:Choice>
    </mc:AlternateContent>
    <mc:AlternateContent xmlns:mc="http://schemas.openxmlformats.org/markup-compatibility/2006">
      <mc:Choice Requires="x14">
        <control shapeId="263280" r:id="rId137" name="Option Button 28784">
          <controlPr defaultSize="0" autoFill="0" autoLine="0" autoPict="0">
            <anchor moveWithCells="1">
              <from>
                <xdr:col>2</xdr:col>
                <xdr:colOff>19050</xdr:colOff>
                <xdr:row>91</xdr:row>
                <xdr:rowOff>200025</xdr:rowOff>
              </from>
              <to>
                <xdr:col>3</xdr:col>
                <xdr:colOff>28575</xdr:colOff>
                <xdr:row>92</xdr:row>
                <xdr:rowOff>209550</xdr:rowOff>
              </to>
            </anchor>
          </controlPr>
        </control>
      </mc:Choice>
    </mc:AlternateContent>
    <mc:AlternateContent xmlns:mc="http://schemas.openxmlformats.org/markup-compatibility/2006">
      <mc:Choice Requires="x14">
        <control shapeId="263281" r:id="rId138" name="Option Button 28785">
          <controlPr defaultSize="0" autoFill="0" autoLine="0" autoPict="0">
            <anchor moveWithCells="1">
              <from>
                <xdr:col>2</xdr:col>
                <xdr:colOff>19050</xdr:colOff>
                <xdr:row>90</xdr:row>
                <xdr:rowOff>47625</xdr:rowOff>
              </from>
              <to>
                <xdr:col>3</xdr:col>
                <xdr:colOff>28575</xdr:colOff>
                <xdr:row>91</xdr:row>
                <xdr:rowOff>219075</xdr:rowOff>
              </to>
            </anchor>
          </controlPr>
        </control>
      </mc:Choice>
    </mc:AlternateContent>
    <mc:AlternateContent xmlns:mc="http://schemas.openxmlformats.org/markup-compatibility/2006">
      <mc:Choice Requires="x14">
        <control shapeId="263324" r:id="rId139" name="Group Box 28828">
          <controlPr defaultSize="0" print="0" autoFill="0" autoPict="0">
            <anchor moveWithCells="1">
              <from>
                <xdr:col>1</xdr:col>
                <xdr:colOff>95250</xdr:colOff>
                <xdr:row>96</xdr:row>
                <xdr:rowOff>95250</xdr:rowOff>
              </from>
              <to>
                <xdr:col>20</xdr:col>
                <xdr:colOff>28575</xdr:colOff>
                <xdr:row>102</xdr:row>
                <xdr:rowOff>0</xdr:rowOff>
              </to>
            </anchor>
          </controlPr>
        </control>
      </mc:Choice>
    </mc:AlternateContent>
    <mc:AlternateContent xmlns:mc="http://schemas.openxmlformats.org/markup-compatibility/2006">
      <mc:Choice Requires="x14">
        <control shapeId="263325" r:id="rId140" name="Option Button 28829">
          <controlPr defaultSize="0" autoFill="0" autoLine="0" autoPict="0">
            <anchor moveWithCells="1">
              <from>
                <xdr:col>2</xdr:col>
                <xdr:colOff>0</xdr:colOff>
                <xdr:row>99</xdr:row>
                <xdr:rowOff>0</xdr:rowOff>
              </from>
              <to>
                <xdr:col>2</xdr:col>
                <xdr:colOff>219075</xdr:colOff>
                <xdr:row>100</xdr:row>
                <xdr:rowOff>19050</xdr:rowOff>
              </to>
            </anchor>
          </controlPr>
        </control>
      </mc:Choice>
    </mc:AlternateContent>
    <mc:AlternateContent xmlns:mc="http://schemas.openxmlformats.org/markup-compatibility/2006">
      <mc:Choice Requires="x14">
        <control shapeId="263326" r:id="rId141" name="Option Button 28830">
          <controlPr defaultSize="0" autoFill="0" autoLine="0" autoPict="0">
            <anchor moveWithCells="1">
              <from>
                <xdr:col>3</xdr:col>
                <xdr:colOff>1057275</xdr:colOff>
                <xdr:row>98</xdr:row>
                <xdr:rowOff>66675</xdr:rowOff>
              </from>
              <to>
                <xdr:col>4</xdr:col>
                <xdr:colOff>95250</xdr:colOff>
                <xdr:row>100</xdr:row>
                <xdr:rowOff>9525</xdr:rowOff>
              </to>
            </anchor>
          </controlPr>
        </control>
      </mc:Choice>
    </mc:AlternateContent>
    <mc:AlternateContent xmlns:mc="http://schemas.openxmlformats.org/markup-compatibility/2006">
      <mc:Choice Requires="x14">
        <control shapeId="263355" r:id="rId142" name="Group Box 28859">
          <controlPr defaultSize="0" print="0" autoFill="0" autoPict="0">
            <anchor moveWithCells="1">
              <from>
                <xdr:col>2</xdr:col>
                <xdr:colOff>9525</xdr:colOff>
                <xdr:row>50</xdr:row>
                <xdr:rowOff>57150</xdr:rowOff>
              </from>
              <to>
                <xdr:col>19</xdr:col>
                <xdr:colOff>342900</xdr:colOff>
                <xdr:row>53</xdr:row>
                <xdr:rowOff>47625</xdr:rowOff>
              </to>
            </anchor>
          </controlPr>
        </control>
      </mc:Choice>
    </mc:AlternateContent>
    <mc:AlternateContent xmlns:mc="http://schemas.openxmlformats.org/markup-compatibility/2006">
      <mc:Choice Requires="x14">
        <control shapeId="263356" r:id="rId143" name="Option Button 28860">
          <controlPr defaultSize="0" autoFill="0" autoLine="0" autoPict="0">
            <anchor moveWithCells="1">
              <from>
                <xdr:col>2</xdr:col>
                <xdr:colOff>28575</xdr:colOff>
                <xdr:row>51</xdr:row>
                <xdr:rowOff>28575</xdr:rowOff>
              </from>
              <to>
                <xdr:col>3</xdr:col>
                <xdr:colOff>9525</xdr:colOff>
                <xdr:row>52</xdr:row>
                <xdr:rowOff>9525</xdr:rowOff>
              </to>
            </anchor>
          </controlPr>
        </control>
      </mc:Choice>
    </mc:AlternateContent>
    <mc:AlternateContent xmlns:mc="http://schemas.openxmlformats.org/markup-compatibility/2006">
      <mc:Choice Requires="x14">
        <control shapeId="263358" r:id="rId144" name="Option Button 28862">
          <controlPr defaultSize="0" autoFill="0" autoLine="0" autoPict="0">
            <anchor moveWithCells="1">
              <from>
                <xdr:col>2</xdr:col>
                <xdr:colOff>28575</xdr:colOff>
                <xdr:row>52</xdr:row>
                <xdr:rowOff>28575</xdr:rowOff>
              </from>
              <to>
                <xdr:col>3</xdr:col>
                <xdr:colOff>9525</xdr:colOff>
                <xdr:row>53</xdr:row>
                <xdr:rowOff>0</xdr:rowOff>
              </to>
            </anchor>
          </controlPr>
        </control>
      </mc:Choice>
    </mc:AlternateContent>
    <mc:AlternateContent xmlns:mc="http://schemas.openxmlformats.org/markup-compatibility/2006">
      <mc:Choice Requires="x14">
        <control shapeId="263369" r:id="rId145" name="Group Box 28873">
          <controlPr defaultSize="0" print="0" autoFill="0" autoPict="0">
            <anchor moveWithCells="1">
              <from>
                <xdr:col>1</xdr:col>
                <xdr:colOff>57150</xdr:colOff>
                <xdr:row>233</xdr:row>
                <xdr:rowOff>161925</xdr:rowOff>
              </from>
              <to>
                <xdr:col>20</xdr:col>
                <xdr:colOff>19050</xdr:colOff>
                <xdr:row>236</xdr:row>
                <xdr:rowOff>19050</xdr:rowOff>
              </to>
            </anchor>
          </controlPr>
        </control>
      </mc:Choice>
    </mc:AlternateContent>
    <mc:AlternateContent xmlns:mc="http://schemas.openxmlformats.org/markup-compatibility/2006">
      <mc:Choice Requires="x14">
        <control shapeId="263370" r:id="rId146" name="Check Box 28874">
          <controlPr defaultSize="0" autoFill="0" autoLine="0" autoPict="0">
            <anchor moveWithCells="1">
              <from>
                <xdr:col>2</xdr:col>
                <xdr:colOff>9525</xdr:colOff>
                <xdr:row>234</xdr:row>
                <xdr:rowOff>0</xdr:rowOff>
              </from>
              <to>
                <xdr:col>3</xdr:col>
                <xdr:colOff>19050</xdr:colOff>
                <xdr:row>235</xdr:row>
                <xdr:rowOff>9525</xdr:rowOff>
              </to>
            </anchor>
          </controlPr>
        </control>
      </mc:Choice>
    </mc:AlternateContent>
    <mc:AlternateContent xmlns:mc="http://schemas.openxmlformats.org/markup-compatibility/2006">
      <mc:Choice Requires="x14">
        <control shapeId="263371" r:id="rId147" name="Check Box 28875">
          <controlPr defaultSize="0" autoFill="0" autoLine="0" autoPict="0">
            <anchor moveWithCells="1">
              <from>
                <xdr:col>2</xdr:col>
                <xdr:colOff>9525</xdr:colOff>
                <xdr:row>235</xdr:row>
                <xdr:rowOff>0</xdr:rowOff>
              </from>
              <to>
                <xdr:col>3</xdr:col>
                <xdr:colOff>9525</xdr:colOff>
                <xdr:row>236</xdr:row>
                <xdr:rowOff>0</xdr:rowOff>
              </to>
            </anchor>
          </controlPr>
        </control>
      </mc:Choice>
    </mc:AlternateContent>
    <mc:AlternateContent xmlns:mc="http://schemas.openxmlformats.org/markup-compatibility/2006">
      <mc:Choice Requires="x14">
        <control shapeId="263372" r:id="rId148" name="Group Box 28876">
          <controlPr defaultSize="0" print="0" autoFill="0" autoPict="0">
            <anchor moveWithCells="1">
              <from>
                <xdr:col>2</xdr:col>
                <xdr:colOff>0</xdr:colOff>
                <xdr:row>241</xdr:row>
                <xdr:rowOff>0</xdr:rowOff>
              </from>
              <to>
                <xdr:col>20</xdr:col>
                <xdr:colOff>28575</xdr:colOff>
                <xdr:row>243</xdr:row>
                <xdr:rowOff>66675</xdr:rowOff>
              </to>
            </anchor>
          </controlPr>
        </control>
      </mc:Choice>
    </mc:AlternateContent>
    <mc:AlternateContent xmlns:mc="http://schemas.openxmlformats.org/markup-compatibility/2006">
      <mc:Choice Requires="x14">
        <control shapeId="263373" r:id="rId149" name="Check Box 28877">
          <controlPr defaultSize="0" autoFill="0" autoLine="0" autoPict="0">
            <anchor moveWithCells="1">
              <from>
                <xdr:col>2</xdr:col>
                <xdr:colOff>9525</xdr:colOff>
                <xdr:row>241</xdr:row>
                <xdr:rowOff>9525</xdr:rowOff>
              </from>
              <to>
                <xdr:col>3</xdr:col>
                <xdr:colOff>0</xdr:colOff>
                <xdr:row>241</xdr:row>
                <xdr:rowOff>219075</xdr:rowOff>
              </to>
            </anchor>
          </controlPr>
        </control>
      </mc:Choice>
    </mc:AlternateContent>
    <mc:AlternateContent xmlns:mc="http://schemas.openxmlformats.org/markup-compatibility/2006">
      <mc:Choice Requires="x14">
        <control shapeId="263374" r:id="rId150" name="Check Box 28878">
          <controlPr defaultSize="0" autoFill="0" autoLine="0" autoPict="0">
            <anchor moveWithCells="1">
              <from>
                <xdr:col>2</xdr:col>
                <xdr:colOff>9525</xdr:colOff>
                <xdr:row>242</xdr:row>
                <xdr:rowOff>9525</xdr:rowOff>
              </from>
              <to>
                <xdr:col>2</xdr:col>
                <xdr:colOff>219075</xdr:colOff>
                <xdr:row>242</xdr:row>
                <xdr:rowOff>219075</xdr:rowOff>
              </to>
            </anchor>
          </controlPr>
        </control>
      </mc:Choice>
    </mc:AlternateContent>
    <mc:AlternateContent xmlns:mc="http://schemas.openxmlformats.org/markup-compatibility/2006">
      <mc:Choice Requires="x14">
        <control shapeId="263404" r:id="rId151" name="Group Box 28908">
          <controlPr defaultSize="0" print="0" autoFill="0" autoPict="0">
            <anchor moveWithCells="1">
              <from>
                <xdr:col>2</xdr:col>
                <xdr:colOff>0</xdr:colOff>
                <xdr:row>291</xdr:row>
                <xdr:rowOff>9525</xdr:rowOff>
              </from>
              <to>
                <xdr:col>19</xdr:col>
                <xdr:colOff>342900</xdr:colOff>
                <xdr:row>293</xdr:row>
                <xdr:rowOff>28575</xdr:rowOff>
              </to>
            </anchor>
          </controlPr>
        </control>
      </mc:Choice>
    </mc:AlternateContent>
    <mc:AlternateContent xmlns:mc="http://schemas.openxmlformats.org/markup-compatibility/2006">
      <mc:Choice Requires="x14">
        <control shapeId="263405" r:id="rId152" name="Option Button 28909">
          <controlPr defaultSize="0" autoFill="0" autoLine="0" autoPict="0">
            <anchor moveWithCells="1">
              <from>
                <xdr:col>2</xdr:col>
                <xdr:colOff>9525</xdr:colOff>
                <xdr:row>291</xdr:row>
                <xdr:rowOff>9525</xdr:rowOff>
              </from>
              <to>
                <xdr:col>3</xdr:col>
                <xdr:colOff>19050</xdr:colOff>
                <xdr:row>292</xdr:row>
                <xdr:rowOff>28575</xdr:rowOff>
              </to>
            </anchor>
          </controlPr>
        </control>
      </mc:Choice>
    </mc:AlternateContent>
    <mc:AlternateContent xmlns:mc="http://schemas.openxmlformats.org/markup-compatibility/2006">
      <mc:Choice Requires="x14">
        <control shapeId="263408" r:id="rId153" name="Group Box 28912">
          <controlPr defaultSize="0" print="0" autoFill="0" autoPict="0">
            <anchor moveWithCells="1">
              <from>
                <xdr:col>2</xdr:col>
                <xdr:colOff>9525</xdr:colOff>
                <xdr:row>298</xdr:row>
                <xdr:rowOff>0</xdr:rowOff>
              </from>
              <to>
                <xdr:col>19</xdr:col>
                <xdr:colOff>342900</xdr:colOff>
                <xdr:row>301</xdr:row>
                <xdr:rowOff>28575</xdr:rowOff>
              </to>
            </anchor>
          </controlPr>
        </control>
      </mc:Choice>
    </mc:AlternateContent>
    <mc:AlternateContent xmlns:mc="http://schemas.openxmlformats.org/markup-compatibility/2006">
      <mc:Choice Requires="x14">
        <control shapeId="263409" r:id="rId154" name="Check Box 28913">
          <controlPr defaultSize="0" autoFill="0" autoLine="0" autoPict="0">
            <anchor moveWithCells="1">
              <from>
                <xdr:col>2</xdr:col>
                <xdr:colOff>19050</xdr:colOff>
                <xdr:row>298</xdr:row>
                <xdr:rowOff>9525</xdr:rowOff>
              </from>
              <to>
                <xdr:col>3</xdr:col>
                <xdr:colOff>76200</xdr:colOff>
                <xdr:row>299</xdr:row>
                <xdr:rowOff>19050</xdr:rowOff>
              </to>
            </anchor>
          </controlPr>
        </control>
      </mc:Choice>
    </mc:AlternateContent>
    <mc:AlternateContent xmlns:mc="http://schemas.openxmlformats.org/markup-compatibility/2006">
      <mc:Choice Requires="x14">
        <control shapeId="263410" r:id="rId155" name="Check Box 28914">
          <controlPr defaultSize="0" autoFill="0" autoLine="0" autoPict="0">
            <anchor moveWithCells="1">
              <from>
                <xdr:col>2</xdr:col>
                <xdr:colOff>19050</xdr:colOff>
                <xdr:row>299</xdr:row>
                <xdr:rowOff>9525</xdr:rowOff>
              </from>
              <to>
                <xdr:col>3</xdr:col>
                <xdr:colOff>76200</xdr:colOff>
                <xdr:row>300</xdr:row>
                <xdr:rowOff>19050</xdr:rowOff>
              </to>
            </anchor>
          </controlPr>
        </control>
      </mc:Choice>
    </mc:AlternateContent>
    <mc:AlternateContent xmlns:mc="http://schemas.openxmlformats.org/markup-compatibility/2006">
      <mc:Choice Requires="x14">
        <control shapeId="263411" r:id="rId156" name="Check Box 28915">
          <controlPr defaultSize="0" autoFill="0" autoLine="0" autoPict="0">
            <anchor moveWithCells="1">
              <from>
                <xdr:col>2</xdr:col>
                <xdr:colOff>19050</xdr:colOff>
                <xdr:row>300</xdr:row>
                <xdr:rowOff>9525</xdr:rowOff>
              </from>
              <to>
                <xdr:col>3</xdr:col>
                <xdr:colOff>76200</xdr:colOff>
                <xdr:row>301</xdr:row>
                <xdr:rowOff>0</xdr:rowOff>
              </to>
            </anchor>
          </controlPr>
        </control>
      </mc:Choice>
    </mc:AlternateContent>
    <mc:AlternateContent xmlns:mc="http://schemas.openxmlformats.org/markup-compatibility/2006">
      <mc:Choice Requires="x14">
        <control shapeId="263412" r:id="rId157" name="Check Box 28916">
          <controlPr defaultSize="0" autoFill="0" autoLine="0" autoPict="0">
            <anchor moveWithCells="1">
              <from>
                <xdr:col>2</xdr:col>
                <xdr:colOff>47625</xdr:colOff>
                <xdr:row>303</xdr:row>
                <xdr:rowOff>0</xdr:rowOff>
              </from>
              <to>
                <xdr:col>3</xdr:col>
                <xdr:colOff>104775</xdr:colOff>
                <xdr:row>304</xdr:row>
                <xdr:rowOff>0</xdr:rowOff>
              </to>
            </anchor>
          </controlPr>
        </control>
      </mc:Choice>
    </mc:AlternateContent>
    <mc:AlternateContent xmlns:mc="http://schemas.openxmlformats.org/markup-compatibility/2006">
      <mc:Choice Requires="x14">
        <control shapeId="263413" r:id="rId158" name="Check Box 28917">
          <controlPr defaultSize="0" autoFill="0" autoLine="0" autoPict="0">
            <anchor moveWithCells="1">
              <from>
                <xdr:col>2</xdr:col>
                <xdr:colOff>47625</xdr:colOff>
                <xdr:row>305</xdr:row>
                <xdr:rowOff>0</xdr:rowOff>
              </from>
              <to>
                <xdr:col>3</xdr:col>
                <xdr:colOff>104775</xdr:colOff>
                <xdr:row>306</xdr:row>
                <xdr:rowOff>0</xdr:rowOff>
              </to>
            </anchor>
          </controlPr>
        </control>
      </mc:Choice>
    </mc:AlternateContent>
    <mc:AlternateContent xmlns:mc="http://schemas.openxmlformats.org/markup-compatibility/2006">
      <mc:Choice Requires="x14">
        <control shapeId="263414" r:id="rId159" name="Check Box 28918">
          <controlPr defaultSize="0" autoFill="0" autoLine="0" autoPict="0">
            <anchor moveWithCells="1">
              <from>
                <xdr:col>2</xdr:col>
                <xdr:colOff>47625</xdr:colOff>
                <xdr:row>304</xdr:row>
                <xdr:rowOff>0</xdr:rowOff>
              </from>
              <to>
                <xdr:col>3</xdr:col>
                <xdr:colOff>104775</xdr:colOff>
                <xdr:row>305</xdr:row>
                <xdr:rowOff>9525</xdr:rowOff>
              </to>
            </anchor>
          </controlPr>
        </control>
      </mc:Choice>
    </mc:AlternateContent>
    <mc:AlternateContent xmlns:mc="http://schemas.openxmlformats.org/markup-compatibility/2006">
      <mc:Choice Requires="x14">
        <control shapeId="263415" r:id="rId160" name="Check Box 28919">
          <controlPr defaultSize="0" autoFill="0" autoLine="0" autoPict="0">
            <anchor moveWithCells="1">
              <from>
                <xdr:col>2</xdr:col>
                <xdr:colOff>47625</xdr:colOff>
                <xdr:row>307</xdr:row>
                <xdr:rowOff>0</xdr:rowOff>
              </from>
              <to>
                <xdr:col>3</xdr:col>
                <xdr:colOff>104775</xdr:colOff>
                <xdr:row>308</xdr:row>
                <xdr:rowOff>38100</xdr:rowOff>
              </to>
            </anchor>
          </controlPr>
        </control>
      </mc:Choice>
    </mc:AlternateContent>
    <mc:AlternateContent xmlns:mc="http://schemas.openxmlformats.org/markup-compatibility/2006">
      <mc:Choice Requires="x14">
        <control shapeId="263416" r:id="rId161" name="Check Box 28920">
          <controlPr defaultSize="0" autoFill="0" autoLine="0" autoPict="0">
            <anchor moveWithCells="1">
              <from>
                <xdr:col>2</xdr:col>
                <xdr:colOff>47625</xdr:colOff>
                <xdr:row>308</xdr:row>
                <xdr:rowOff>0</xdr:rowOff>
              </from>
              <to>
                <xdr:col>3</xdr:col>
                <xdr:colOff>104775</xdr:colOff>
                <xdr:row>309</xdr:row>
                <xdr:rowOff>9525</xdr:rowOff>
              </to>
            </anchor>
          </controlPr>
        </control>
      </mc:Choice>
    </mc:AlternateContent>
    <mc:AlternateContent xmlns:mc="http://schemas.openxmlformats.org/markup-compatibility/2006">
      <mc:Choice Requires="x14">
        <control shapeId="263419" r:id="rId162" name="Check Box 28923">
          <controlPr defaultSize="0" autoFill="0" autoLine="0" autoPict="0">
            <anchor moveWithCells="1">
              <from>
                <xdr:col>2</xdr:col>
                <xdr:colOff>47625</xdr:colOff>
                <xdr:row>309</xdr:row>
                <xdr:rowOff>0</xdr:rowOff>
              </from>
              <to>
                <xdr:col>3</xdr:col>
                <xdr:colOff>104775</xdr:colOff>
                <xdr:row>310</xdr:row>
                <xdr:rowOff>9525</xdr:rowOff>
              </to>
            </anchor>
          </controlPr>
        </control>
      </mc:Choice>
    </mc:AlternateContent>
    <mc:AlternateContent xmlns:mc="http://schemas.openxmlformats.org/markup-compatibility/2006">
      <mc:Choice Requires="x14">
        <control shapeId="263422" r:id="rId163" name="Group Box 28926">
          <controlPr defaultSize="0" print="0" autoFill="0" autoPict="0">
            <anchor moveWithCells="1">
              <from>
                <xdr:col>2</xdr:col>
                <xdr:colOff>9525</xdr:colOff>
                <xdr:row>319</xdr:row>
                <xdr:rowOff>0</xdr:rowOff>
              </from>
              <to>
                <xdr:col>19</xdr:col>
                <xdr:colOff>352425</xdr:colOff>
                <xdr:row>325</xdr:row>
                <xdr:rowOff>28575</xdr:rowOff>
              </to>
            </anchor>
          </controlPr>
        </control>
      </mc:Choice>
    </mc:AlternateContent>
    <mc:AlternateContent xmlns:mc="http://schemas.openxmlformats.org/markup-compatibility/2006">
      <mc:Choice Requires="x14">
        <control shapeId="263423" r:id="rId164" name="Check Box 28927">
          <controlPr defaultSize="0" autoFill="0" autoLine="0" autoPict="0">
            <anchor moveWithCells="1">
              <from>
                <xdr:col>2</xdr:col>
                <xdr:colOff>9525</xdr:colOff>
                <xdr:row>319</xdr:row>
                <xdr:rowOff>0</xdr:rowOff>
              </from>
              <to>
                <xdr:col>3</xdr:col>
                <xdr:colOff>9525</xdr:colOff>
                <xdr:row>320</xdr:row>
                <xdr:rowOff>9525</xdr:rowOff>
              </to>
            </anchor>
          </controlPr>
        </control>
      </mc:Choice>
    </mc:AlternateContent>
    <mc:AlternateContent xmlns:mc="http://schemas.openxmlformats.org/markup-compatibility/2006">
      <mc:Choice Requires="x14">
        <control shapeId="263427" r:id="rId165" name="Check Box 28931">
          <controlPr defaultSize="0" autoFill="0" autoLine="0" autoPict="0">
            <anchor moveWithCells="1">
              <from>
                <xdr:col>2</xdr:col>
                <xdr:colOff>9525</xdr:colOff>
                <xdr:row>320</xdr:row>
                <xdr:rowOff>0</xdr:rowOff>
              </from>
              <to>
                <xdr:col>3</xdr:col>
                <xdr:colOff>9525</xdr:colOff>
                <xdr:row>321</xdr:row>
                <xdr:rowOff>9525</xdr:rowOff>
              </to>
            </anchor>
          </controlPr>
        </control>
      </mc:Choice>
    </mc:AlternateContent>
    <mc:AlternateContent xmlns:mc="http://schemas.openxmlformats.org/markup-compatibility/2006">
      <mc:Choice Requires="x14">
        <control shapeId="263428" r:id="rId166" name="Check Box 28932">
          <controlPr defaultSize="0" autoFill="0" autoLine="0" autoPict="0">
            <anchor moveWithCells="1">
              <from>
                <xdr:col>2</xdr:col>
                <xdr:colOff>9525</xdr:colOff>
                <xdr:row>321</xdr:row>
                <xdr:rowOff>0</xdr:rowOff>
              </from>
              <to>
                <xdr:col>3</xdr:col>
                <xdr:colOff>9525</xdr:colOff>
                <xdr:row>322</xdr:row>
                <xdr:rowOff>9525</xdr:rowOff>
              </to>
            </anchor>
          </controlPr>
        </control>
      </mc:Choice>
    </mc:AlternateContent>
    <mc:AlternateContent xmlns:mc="http://schemas.openxmlformats.org/markup-compatibility/2006">
      <mc:Choice Requires="x14">
        <control shapeId="263429" r:id="rId167" name="Check Box 28933">
          <controlPr defaultSize="0" autoFill="0" autoLine="0" autoPict="0">
            <anchor moveWithCells="1">
              <from>
                <xdr:col>2</xdr:col>
                <xdr:colOff>9525</xdr:colOff>
                <xdr:row>322</xdr:row>
                <xdr:rowOff>0</xdr:rowOff>
              </from>
              <to>
                <xdr:col>3</xdr:col>
                <xdr:colOff>9525</xdr:colOff>
                <xdr:row>323</xdr:row>
                <xdr:rowOff>9525</xdr:rowOff>
              </to>
            </anchor>
          </controlPr>
        </control>
      </mc:Choice>
    </mc:AlternateContent>
    <mc:AlternateContent xmlns:mc="http://schemas.openxmlformats.org/markup-compatibility/2006">
      <mc:Choice Requires="x14">
        <control shapeId="263469" r:id="rId168" name="Option Button 28973">
          <controlPr defaultSize="0" autoFill="0" autoLine="0" autoPict="0">
            <anchor moveWithCells="1">
              <from>
                <xdr:col>11</xdr:col>
                <xdr:colOff>28575</xdr:colOff>
                <xdr:row>85</xdr:row>
                <xdr:rowOff>19050</xdr:rowOff>
              </from>
              <to>
                <xdr:col>12</xdr:col>
                <xdr:colOff>104775</xdr:colOff>
                <xdr:row>85</xdr:row>
                <xdr:rowOff>209550</xdr:rowOff>
              </to>
            </anchor>
          </controlPr>
        </control>
      </mc:Choice>
    </mc:AlternateContent>
    <mc:AlternateContent xmlns:mc="http://schemas.openxmlformats.org/markup-compatibility/2006">
      <mc:Choice Requires="x14">
        <control shapeId="263473" r:id="rId169" name="Option Button 28977">
          <controlPr defaultSize="0" autoFill="0" autoLine="0" autoPict="0">
            <anchor moveWithCells="1">
              <from>
                <xdr:col>2</xdr:col>
                <xdr:colOff>9525</xdr:colOff>
                <xdr:row>292</xdr:row>
                <xdr:rowOff>9525</xdr:rowOff>
              </from>
              <to>
                <xdr:col>3</xdr:col>
                <xdr:colOff>19050</xdr:colOff>
                <xdr:row>293</xdr:row>
                <xdr:rowOff>28575</xdr:rowOff>
              </to>
            </anchor>
          </controlPr>
        </control>
      </mc:Choice>
    </mc:AlternateContent>
    <mc:AlternateContent xmlns:mc="http://schemas.openxmlformats.org/markup-compatibility/2006">
      <mc:Choice Requires="x14">
        <control shapeId="263517" r:id="rId170" name="Option Button 29021">
          <controlPr defaultSize="0" autoFill="0" autoLine="0" autoPict="0">
            <anchor moveWithCells="1">
              <from>
                <xdr:col>2</xdr:col>
                <xdr:colOff>38100</xdr:colOff>
                <xdr:row>132</xdr:row>
                <xdr:rowOff>9525</xdr:rowOff>
              </from>
              <to>
                <xdr:col>3</xdr:col>
                <xdr:colOff>9525</xdr:colOff>
                <xdr:row>132</xdr:row>
                <xdr:rowOff>209550</xdr:rowOff>
              </to>
            </anchor>
          </controlPr>
        </control>
      </mc:Choice>
    </mc:AlternateContent>
    <mc:AlternateContent xmlns:mc="http://schemas.openxmlformats.org/markup-compatibility/2006">
      <mc:Choice Requires="x14">
        <control shapeId="263684" r:id="rId171" name="Group Box 29188">
          <controlPr defaultSize="0" print="0" autoFill="0" autoPict="0">
            <anchor moveWithCells="1">
              <from>
                <xdr:col>16</xdr:col>
                <xdr:colOff>57150</xdr:colOff>
                <xdr:row>26</xdr:row>
                <xdr:rowOff>200025</xdr:rowOff>
              </from>
              <to>
                <xdr:col>19</xdr:col>
                <xdr:colOff>209550</xdr:colOff>
                <xdr:row>29</xdr:row>
                <xdr:rowOff>28575</xdr:rowOff>
              </to>
            </anchor>
          </controlPr>
        </control>
      </mc:Choice>
    </mc:AlternateContent>
    <mc:AlternateContent xmlns:mc="http://schemas.openxmlformats.org/markup-compatibility/2006">
      <mc:Choice Requires="x14">
        <control shapeId="263685" r:id="rId172" name="Option Button 29189">
          <controlPr defaultSize="0" autoFill="0" autoLine="0" autoPict="0">
            <anchor moveWithCells="1">
              <from>
                <xdr:col>17</xdr:col>
                <xdr:colOff>38100</xdr:colOff>
                <xdr:row>27</xdr:row>
                <xdr:rowOff>28575</xdr:rowOff>
              </from>
              <to>
                <xdr:col>18</xdr:col>
                <xdr:colOff>95250</xdr:colOff>
                <xdr:row>28</xdr:row>
                <xdr:rowOff>209550</xdr:rowOff>
              </to>
            </anchor>
          </controlPr>
        </control>
      </mc:Choice>
    </mc:AlternateContent>
    <mc:AlternateContent xmlns:mc="http://schemas.openxmlformats.org/markup-compatibility/2006">
      <mc:Choice Requires="x14">
        <control shapeId="263686" r:id="rId173" name="Group Box 29190">
          <controlPr defaultSize="0" print="0" autoFill="0" autoPict="0">
            <anchor moveWithCells="1">
              <from>
                <xdr:col>3</xdr:col>
                <xdr:colOff>333375</xdr:colOff>
                <xdr:row>33</xdr:row>
                <xdr:rowOff>85725</xdr:rowOff>
              </from>
              <to>
                <xdr:col>10</xdr:col>
                <xdr:colOff>590550</xdr:colOff>
                <xdr:row>37</xdr:row>
                <xdr:rowOff>9525</xdr:rowOff>
              </to>
            </anchor>
          </controlPr>
        </control>
      </mc:Choice>
    </mc:AlternateContent>
    <mc:AlternateContent xmlns:mc="http://schemas.openxmlformats.org/markup-compatibility/2006">
      <mc:Choice Requires="x14">
        <control shapeId="263687" r:id="rId174" name="Option Button 29191">
          <controlPr defaultSize="0" autoFill="0" autoLine="0" autoPict="0">
            <anchor moveWithCells="1">
              <from>
                <xdr:col>3</xdr:col>
                <xdr:colOff>504825</xdr:colOff>
                <xdr:row>34</xdr:row>
                <xdr:rowOff>95250</xdr:rowOff>
              </from>
              <to>
                <xdr:col>3</xdr:col>
                <xdr:colOff>1057275</xdr:colOff>
                <xdr:row>35</xdr:row>
                <xdr:rowOff>152400</xdr:rowOff>
              </to>
            </anchor>
          </controlPr>
        </control>
      </mc:Choice>
    </mc:AlternateContent>
    <mc:AlternateContent xmlns:mc="http://schemas.openxmlformats.org/markup-compatibility/2006">
      <mc:Choice Requires="x14">
        <control shapeId="263688" r:id="rId175" name="Option Button 29192">
          <controlPr defaultSize="0" autoFill="0" autoLine="0" autoPict="0">
            <anchor moveWithCells="1">
              <from>
                <xdr:col>3</xdr:col>
                <xdr:colOff>1095375</xdr:colOff>
                <xdr:row>34</xdr:row>
                <xdr:rowOff>95250</xdr:rowOff>
              </from>
              <to>
                <xdr:col>6</xdr:col>
                <xdr:colOff>409575</xdr:colOff>
                <xdr:row>35</xdr:row>
                <xdr:rowOff>161925</xdr:rowOff>
              </to>
            </anchor>
          </controlPr>
        </control>
      </mc:Choice>
    </mc:AlternateContent>
    <mc:AlternateContent xmlns:mc="http://schemas.openxmlformats.org/markup-compatibility/2006">
      <mc:Choice Requires="x14">
        <control shapeId="263689" r:id="rId176" name="Option Button 29193">
          <controlPr defaultSize="0" autoFill="0" autoLine="0" autoPict="0">
            <anchor moveWithCells="1">
              <from>
                <xdr:col>6</xdr:col>
                <xdr:colOff>485775</xdr:colOff>
                <xdr:row>34</xdr:row>
                <xdr:rowOff>95250</xdr:rowOff>
              </from>
              <to>
                <xdr:col>10</xdr:col>
                <xdr:colOff>85725</xdr:colOff>
                <xdr:row>35</xdr:row>
                <xdr:rowOff>152400</xdr:rowOff>
              </to>
            </anchor>
          </controlPr>
        </control>
      </mc:Choice>
    </mc:AlternateContent>
    <mc:AlternateContent xmlns:mc="http://schemas.openxmlformats.org/markup-compatibility/2006">
      <mc:Choice Requires="x14">
        <control shapeId="263690" r:id="rId177" name="Option Button 29194">
          <controlPr defaultSize="0" autoFill="0" autoLine="0" autoPict="0">
            <anchor moveWithCells="1">
              <from>
                <xdr:col>9</xdr:col>
                <xdr:colOff>342900</xdr:colOff>
                <xdr:row>34</xdr:row>
                <xdr:rowOff>95250</xdr:rowOff>
              </from>
              <to>
                <xdr:col>10</xdr:col>
                <xdr:colOff>552450</xdr:colOff>
                <xdr:row>35</xdr:row>
                <xdr:rowOff>152400</xdr:rowOff>
              </to>
            </anchor>
          </controlPr>
        </control>
      </mc:Choice>
    </mc:AlternateContent>
    <mc:AlternateContent xmlns:mc="http://schemas.openxmlformats.org/markup-compatibility/2006">
      <mc:Choice Requires="x14">
        <control shapeId="263691" r:id="rId178" name="Check Box 29195">
          <controlPr defaultSize="0" autoFill="0" autoLine="0" autoPict="0">
            <anchor moveWithCells="1">
              <from>
                <xdr:col>8</xdr:col>
                <xdr:colOff>19050</xdr:colOff>
                <xdr:row>29</xdr:row>
                <xdr:rowOff>19050</xdr:rowOff>
              </from>
              <to>
                <xdr:col>9</xdr:col>
                <xdr:colOff>0</xdr:colOff>
                <xdr:row>30</xdr:row>
                <xdr:rowOff>190500</xdr:rowOff>
              </to>
            </anchor>
          </controlPr>
        </control>
      </mc:Choice>
    </mc:AlternateContent>
    <mc:AlternateContent xmlns:mc="http://schemas.openxmlformats.org/markup-compatibility/2006">
      <mc:Choice Requires="x14">
        <control shapeId="263692" r:id="rId179" name="Option Button 29196">
          <controlPr defaultSize="0" autoFill="0" autoLine="0" autoPict="0">
            <anchor moveWithCells="1">
              <from>
                <xdr:col>18</xdr:col>
                <xdr:colOff>133350</xdr:colOff>
                <xdr:row>27</xdr:row>
                <xdr:rowOff>28575</xdr:rowOff>
              </from>
              <to>
                <xdr:col>19</xdr:col>
                <xdr:colOff>180975</xdr:colOff>
                <xdr:row>28</xdr:row>
                <xdr:rowOff>209550</xdr:rowOff>
              </to>
            </anchor>
          </controlPr>
        </control>
      </mc:Choice>
    </mc:AlternateContent>
    <mc:AlternateContent xmlns:mc="http://schemas.openxmlformats.org/markup-compatibility/2006">
      <mc:Choice Requires="x14">
        <control shapeId="263748" r:id="rId180" name="Group Box 29252">
          <controlPr defaultSize="0" print="0" autoFill="0" autoPict="0">
            <anchor moveWithCells="1">
              <from>
                <xdr:col>1</xdr:col>
                <xdr:colOff>104775</xdr:colOff>
                <xdr:row>277</xdr:row>
                <xdr:rowOff>0</xdr:rowOff>
              </from>
              <to>
                <xdr:col>20</xdr:col>
                <xdr:colOff>0</xdr:colOff>
                <xdr:row>278</xdr:row>
                <xdr:rowOff>19050</xdr:rowOff>
              </to>
            </anchor>
          </controlPr>
        </control>
      </mc:Choice>
    </mc:AlternateContent>
    <mc:AlternateContent xmlns:mc="http://schemas.openxmlformats.org/markup-compatibility/2006">
      <mc:Choice Requires="x14">
        <control shapeId="263749" r:id="rId181" name="Option Button 29253">
          <controlPr defaultSize="0" autoFill="0" autoLine="0" autoPict="0">
            <anchor moveWithCells="1">
              <from>
                <xdr:col>2</xdr:col>
                <xdr:colOff>47625</xdr:colOff>
                <xdr:row>277</xdr:row>
                <xdr:rowOff>0</xdr:rowOff>
              </from>
              <to>
                <xdr:col>3</xdr:col>
                <xdr:colOff>104775</xdr:colOff>
                <xdr:row>277</xdr:row>
                <xdr:rowOff>219075</xdr:rowOff>
              </to>
            </anchor>
          </controlPr>
        </control>
      </mc:Choice>
    </mc:AlternateContent>
    <mc:AlternateContent xmlns:mc="http://schemas.openxmlformats.org/markup-compatibility/2006">
      <mc:Choice Requires="x14">
        <control shapeId="263750" r:id="rId182" name="Option Button 29254">
          <controlPr defaultSize="0" autoFill="0" autoLine="0" autoPict="0">
            <anchor moveWithCells="1">
              <from>
                <xdr:col>3</xdr:col>
                <xdr:colOff>1057275</xdr:colOff>
                <xdr:row>277</xdr:row>
                <xdr:rowOff>0</xdr:rowOff>
              </from>
              <to>
                <xdr:col>5</xdr:col>
                <xdr:colOff>57150</xdr:colOff>
                <xdr:row>277</xdr:row>
                <xdr:rowOff>219075</xdr:rowOff>
              </to>
            </anchor>
          </controlPr>
        </control>
      </mc:Choice>
    </mc:AlternateContent>
    <mc:AlternateContent xmlns:mc="http://schemas.openxmlformats.org/markup-compatibility/2006">
      <mc:Choice Requires="x14">
        <control shapeId="263751" r:id="rId183" name="Option Button 29255">
          <controlPr defaultSize="0" autoFill="0" autoLine="0" autoPict="0">
            <anchor moveWithCells="1">
              <from>
                <xdr:col>9</xdr:col>
                <xdr:colOff>142875</xdr:colOff>
                <xdr:row>277</xdr:row>
                <xdr:rowOff>0</xdr:rowOff>
              </from>
              <to>
                <xdr:col>10</xdr:col>
                <xdr:colOff>133350</xdr:colOff>
                <xdr:row>277</xdr:row>
                <xdr:rowOff>219075</xdr:rowOff>
              </to>
            </anchor>
          </controlPr>
        </control>
      </mc:Choice>
    </mc:AlternateContent>
    <mc:AlternateContent xmlns:mc="http://schemas.openxmlformats.org/markup-compatibility/2006">
      <mc:Choice Requires="x14">
        <control shapeId="263768" r:id="rId184" name="Check Box 29272">
          <controlPr defaultSize="0" autoFill="0" autoLine="0" autoPict="0">
            <anchor moveWithCells="1">
              <from>
                <xdr:col>2</xdr:col>
                <xdr:colOff>28575</xdr:colOff>
                <xdr:row>330</xdr:row>
                <xdr:rowOff>19050</xdr:rowOff>
              </from>
              <to>
                <xdr:col>3</xdr:col>
                <xdr:colOff>19050</xdr:colOff>
                <xdr:row>330</xdr:row>
                <xdr:rowOff>200025</xdr:rowOff>
              </to>
            </anchor>
          </controlPr>
        </control>
      </mc:Choice>
    </mc:AlternateContent>
    <mc:AlternateContent xmlns:mc="http://schemas.openxmlformats.org/markup-compatibility/2006">
      <mc:Choice Requires="x14">
        <control shapeId="263769" r:id="rId185" name="Check Box 29273">
          <controlPr defaultSize="0" autoFill="0" autoLine="0" autoPict="0">
            <anchor moveWithCells="1">
              <from>
                <xdr:col>2</xdr:col>
                <xdr:colOff>38100</xdr:colOff>
                <xdr:row>331</xdr:row>
                <xdr:rowOff>9525</xdr:rowOff>
              </from>
              <to>
                <xdr:col>2</xdr:col>
                <xdr:colOff>238125</xdr:colOff>
                <xdr:row>331</xdr:row>
                <xdr:rowOff>190500</xdr:rowOff>
              </to>
            </anchor>
          </controlPr>
        </control>
      </mc:Choice>
    </mc:AlternateContent>
    <mc:AlternateContent xmlns:mc="http://schemas.openxmlformats.org/markup-compatibility/2006">
      <mc:Choice Requires="x14">
        <control shapeId="263770" r:id="rId186" name="Check Box 29274">
          <controlPr defaultSize="0" autoFill="0" autoLine="0" autoPict="0">
            <anchor moveWithCells="1">
              <from>
                <xdr:col>2</xdr:col>
                <xdr:colOff>47625</xdr:colOff>
                <xdr:row>332</xdr:row>
                <xdr:rowOff>9525</xdr:rowOff>
              </from>
              <to>
                <xdr:col>2</xdr:col>
                <xdr:colOff>219075</xdr:colOff>
                <xdr:row>332</xdr:row>
                <xdr:rowOff>200025</xdr:rowOff>
              </to>
            </anchor>
          </controlPr>
        </control>
      </mc:Choice>
    </mc:AlternateContent>
    <mc:AlternateContent xmlns:mc="http://schemas.openxmlformats.org/markup-compatibility/2006">
      <mc:Choice Requires="x14">
        <control shapeId="263904" r:id="rId187" name="Check Box 29408">
          <controlPr defaultSize="0" autoFill="0" autoLine="0" autoPict="0">
            <anchor moveWithCells="1">
              <from>
                <xdr:col>2</xdr:col>
                <xdr:colOff>28575</xdr:colOff>
                <xdr:row>340</xdr:row>
                <xdr:rowOff>9525</xdr:rowOff>
              </from>
              <to>
                <xdr:col>3</xdr:col>
                <xdr:colOff>85725</xdr:colOff>
                <xdr:row>340</xdr:row>
                <xdr:rowOff>228600</xdr:rowOff>
              </to>
            </anchor>
          </controlPr>
        </control>
      </mc:Choice>
    </mc:AlternateContent>
    <mc:AlternateContent xmlns:mc="http://schemas.openxmlformats.org/markup-compatibility/2006">
      <mc:Choice Requires="x14">
        <control shapeId="263905" r:id="rId188" name="Check Box 29409">
          <controlPr defaultSize="0" autoFill="0" autoLine="0" autoPict="0">
            <anchor moveWithCells="1">
              <from>
                <xdr:col>2</xdr:col>
                <xdr:colOff>28575</xdr:colOff>
                <xdr:row>342</xdr:row>
                <xdr:rowOff>9525</xdr:rowOff>
              </from>
              <to>
                <xdr:col>3</xdr:col>
                <xdr:colOff>85725</xdr:colOff>
                <xdr:row>342</xdr:row>
                <xdr:rowOff>228600</xdr:rowOff>
              </to>
            </anchor>
          </controlPr>
        </control>
      </mc:Choice>
    </mc:AlternateContent>
    <mc:AlternateContent xmlns:mc="http://schemas.openxmlformats.org/markup-compatibility/2006">
      <mc:Choice Requires="x14">
        <control shapeId="263906" r:id="rId189" name="Check Box 29410">
          <controlPr defaultSize="0" autoFill="0" autoLine="0" autoPict="0">
            <anchor moveWithCells="1">
              <from>
                <xdr:col>2</xdr:col>
                <xdr:colOff>28575</xdr:colOff>
                <xdr:row>343</xdr:row>
                <xdr:rowOff>9525</xdr:rowOff>
              </from>
              <to>
                <xdr:col>3</xdr:col>
                <xdr:colOff>85725</xdr:colOff>
                <xdr:row>343</xdr:row>
                <xdr:rowOff>228600</xdr:rowOff>
              </to>
            </anchor>
          </controlPr>
        </control>
      </mc:Choice>
    </mc:AlternateContent>
    <mc:AlternateContent xmlns:mc="http://schemas.openxmlformats.org/markup-compatibility/2006">
      <mc:Choice Requires="x14">
        <control shapeId="263907" r:id="rId190" name="Check Box 29411">
          <controlPr defaultSize="0" autoFill="0" autoLine="0" autoPict="0">
            <anchor moveWithCells="1">
              <from>
                <xdr:col>2</xdr:col>
                <xdr:colOff>28575</xdr:colOff>
                <xdr:row>341</xdr:row>
                <xdr:rowOff>9525</xdr:rowOff>
              </from>
              <to>
                <xdr:col>3</xdr:col>
                <xdr:colOff>85725</xdr:colOff>
                <xdr:row>341</xdr:row>
                <xdr:rowOff>228600</xdr:rowOff>
              </to>
            </anchor>
          </controlPr>
        </control>
      </mc:Choice>
    </mc:AlternateContent>
    <mc:AlternateContent xmlns:mc="http://schemas.openxmlformats.org/markup-compatibility/2006">
      <mc:Choice Requires="x14">
        <control shapeId="263934" r:id="rId191" name="Group Box 29438">
          <controlPr defaultSize="0" print="0" autoFill="0" autoPict="0">
            <anchor moveWithCells="1">
              <from>
                <xdr:col>1</xdr:col>
                <xdr:colOff>66675</xdr:colOff>
                <xdr:row>225</xdr:row>
                <xdr:rowOff>57150</xdr:rowOff>
              </from>
              <to>
                <xdr:col>20</xdr:col>
                <xdr:colOff>9525</xdr:colOff>
                <xdr:row>228</xdr:row>
                <xdr:rowOff>85725</xdr:rowOff>
              </to>
            </anchor>
          </controlPr>
        </control>
      </mc:Choice>
    </mc:AlternateContent>
    <mc:AlternateContent xmlns:mc="http://schemas.openxmlformats.org/markup-compatibility/2006">
      <mc:Choice Requires="x14">
        <control shapeId="263935" r:id="rId192" name="Option Button 29439">
          <controlPr defaultSize="0" autoFill="0" autoLine="0" autoPict="0">
            <anchor moveWithCells="1">
              <from>
                <xdr:col>2</xdr:col>
                <xdr:colOff>57150</xdr:colOff>
                <xdr:row>226</xdr:row>
                <xdr:rowOff>9525</xdr:rowOff>
              </from>
              <to>
                <xdr:col>3</xdr:col>
                <xdr:colOff>114300</xdr:colOff>
                <xdr:row>226</xdr:row>
                <xdr:rowOff>200025</xdr:rowOff>
              </to>
            </anchor>
          </controlPr>
        </control>
      </mc:Choice>
    </mc:AlternateContent>
    <mc:AlternateContent xmlns:mc="http://schemas.openxmlformats.org/markup-compatibility/2006">
      <mc:Choice Requires="x14">
        <control shapeId="263936" r:id="rId193" name="Option Button 29440">
          <controlPr defaultSize="0" autoFill="0" autoLine="0" autoPict="0">
            <anchor moveWithCells="1">
              <from>
                <xdr:col>5</xdr:col>
                <xdr:colOff>352425</xdr:colOff>
                <xdr:row>225</xdr:row>
                <xdr:rowOff>95250</xdr:rowOff>
              </from>
              <to>
                <xdr:col>6</xdr:col>
                <xdr:colOff>161925</xdr:colOff>
                <xdr:row>226</xdr:row>
                <xdr:rowOff>190500</xdr:rowOff>
              </to>
            </anchor>
          </controlPr>
        </control>
      </mc:Choice>
    </mc:AlternateContent>
    <mc:AlternateContent xmlns:mc="http://schemas.openxmlformats.org/markup-compatibility/2006">
      <mc:Choice Requires="x14">
        <control shapeId="263938" r:id="rId194" name="Option Button 29442">
          <controlPr defaultSize="0" autoFill="0" autoLine="0" autoPict="0">
            <anchor moveWithCells="1">
              <from>
                <xdr:col>9</xdr:col>
                <xdr:colOff>142875</xdr:colOff>
                <xdr:row>226</xdr:row>
                <xdr:rowOff>19050</xdr:rowOff>
              </from>
              <to>
                <xdr:col>10</xdr:col>
                <xdr:colOff>133350</xdr:colOff>
                <xdr:row>226</xdr:row>
                <xdr:rowOff>209550</xdr:rowOff>
              </to>
            </anchor>
          </controlPr>
        </control>
      </mc:Choice>
    </mc:AlternateContent>
    <mc:AlternateContent xmlns:mc="http://schemas.openxmlformats.org/markup-compatibility/2006">
      <mc:Choice Requires="x14">
        <control shapeId="263939" r:id="rId195" name="Option Button 29443">
          <controlPr defaultSize="0" autoFill="0" autoLine="0" autoPict="0">
            <anchor moveWithCells="1">
              <from>
                <xdr:col>2</xdr:col>
                <xdr:colOff>47625</xdr:colOff>
                <xdr:row>132</xdr:row>
                <xdr:rowOff>209550</xdr:rowOff>
              </from>
              <to>
                <xdr:col>3</xdr:col>
                <xdr:colOff>123825</xdr:colOff>
                <xdr:row>133</xdr:row>
                <xdr:rowOff>200025</xdr:rowOff>
              </to>
            </anchor>
          </controlPr>
        </control>
      </mc:Choice>
    </mc:AlternateContent>
    <mc:AlternateContent xmlns:mc="http://schemas.openxmlformats.org/markup-compatibility/2006">
      <mc:Choice Requires="x14">
        <control shapeId="263940" r:id="rId196" name="Option Button 29444">
          <controlPr defaultSize="0" autoFill="0" autoLine="0" autoPict="0">
            <anchor moveWithCells="1">
              <from>
                <xdr:col>2</xdr:col>
                <xdr:colOff>57150</xdr:colOff>
                <xdr:row>118</xdr:row>
                <xdr:rowOff>9525</xdr:rowOff>
              </from>
              <to>
                <xdr:col>3</xdr:col>
                <xdr:colOff>133350</xdr:colOff>
                <xdr:row>119</xdr:row>
                <xdr:rowOff>9525</xdr:rowOff>
              </to>
            </anchor>
          </controlPr>
        </control>
      </mc:Choice>
    </mc:AlternateContent>
    <mc:AlternateContent xmlns:mc="http://schemas.openxmlformats.org/markup-compatibility/2006">
      <mc:Choice Requires="x14">
        <control shapeId="263941" r:id="rId197" name="Option Button 29445">
          <controlPr defaultSize="0" autoFill="0" autoLine="0" autoPict="0">
            <anchor moveWithCells="1">
              <from>
                <xdr:col>2</xdr:col>
                <xdr:colOff>57150</xdr:colOff>
                <xdr:row>119</xdr:row>
                <xdr:rowOff>200025</xdr:rowOff>
              </from>
              <to>
                <xdr:col>3</xdr:col>
                <xdr:colOff>133350</xdr:colOff>
                <xdr:row>120</xdr:row>
                <xdr:rowOff>209550</xdr:rowOff>
              </to>
            </anchor>
          </controlPr>
        </control>
      </mc:Choice>
    </mc:AlternateContent>
    <mc:AlternateContent xmlns:mc="http://schemas.openxmlformats.org/markup-compatibility/2006">
      <mc:Choice Requires="x14">
        <control shapeId="263942" r:id="rId198" name="Option Button 29446">
          <controlPr defaultSize="0" autoFill="0" autoLine="0" autoPict="0">
            <anchor moveWithCells="1">
              <from>
                <xdr:col>2</xdr:col>
                <xdr:colOff>57150</xdr:colOff>
                <xdr:row>120</xdr:row>
                <xdr:rowOff>209550</xdr:rowOff>
              </from>
              <to>
                <xdr:col>3</xdr:col>
                <xdr:colOff>133350</xdr:colOff>
                <xdr:row>121</xdr:row>
                <xdr:rowOff>209550</xdr:rowOff>
              </to>
            </anchor>
          </controlPr>
        </control>
      </mc:Choice>
    </mc:AlternateContent>
    <mc:AlternateContent xmlns:mc="http://schemas.openxmlformats.org/markup-compatibility/2006">
      <mc:Choice Requires="x14">
        <control shapeId="263944" r:id="rId199" name="Option Button 29448">
          <controlPr defaultSize="0" autoFill="0" autoLine="0" autoPict="0">
            <anchor moveWithCells="1">
              <from>
                <xdr:col>2</xdr:col>
                <xdr:colOff>57150</xdr:colOff>
                <xdr:row>119</xdr:row>
                <xdr:rowOff>9525</xdr:rowOff>
              </from>
              <to>
                <xdr:col>3</xdr:col>
                <xdr:colOff>133350</xdr:colOff>
                <xdr:row>120</xdr:row>
                <xdr:rowOff>19050</xdr:rowOff>
              </to>
            </anchor>
          </controlPr>
        </control>
      </mc:Choice>
    </mc:AlternateContent>
    <mc:AlternateContent xmlns:mc="http://schemas.openxmlformats.org/markup-compatibility/2006">
      <mc:Choice Requires="x14">
        <control shapeId="263945" r:id="rId200" name="Option Button 29449">
          <controlPr defaultSize="0" autoFill="0" autoLine="0" autoPict="0">
            <anchor moveWithCells="1">
              <from>
                <xdr:col>2</xdr:col>
                <xdr:colOff>66675</xdr:colOff>
                <xdr:row>184</xdr:row>
                <xdr:rowOff>209550</xdr:rowOff>
              </from>
              <to>
                <xdr:col>3</xdr:col>
                <xdr:colOff>123825</xdr:colOff>
                <xdr:row>185</xdr:row>
                <xdr:rowOff>209550</xdr:rowOff>
              </to>
            </anchor>
          </controlPr>
        </control>
      </mc:Choice>
    </mc:AlternateContent>
    <mc:AlternateContent xmlns:mc="http://schemas.openxmlformats.org/markup-compatibility/2006">
      <mc:Choice Requires="x14">
        <control shapeId="263946" r:id="rId201" name="Option Button 29450">
          <controlPr defaultSize="0" autoFill="0" autoLine="0" autoPict="0">
            <anchor moveWithCells="1">
              <from>
                <xdr:col>2</xdr:col>
                <xdr:colOff>47625</xdr:colOff>
                <xdr:row>200</xdr:row>
                <xdr:rowOff>28575</xdr:rowOff>
              </from>
              <to>
                <xdr:col>3</xdr:col>
                <xdr:colOff>19050</xdr:colOff>
                <xdr:row>201</xdr:row>
                <xdr:rowOff>0</xdr:rowOff>
              </to>
            </anchor>
          </controlPr>
        </control>
      </mc:Choice>
    </mc:AlternateContent>
    <mc:AlternateContent xmlns:mc="http://schemas.openxmlformats.org/markup-compatibility/2006">
      <mc:Choice Requires="x14">
        <control shapeId="263947" r:id="rId202" name="Option Button 29451">
          <controlPr defaultSize="0" autoFill="0" autoLine="0" autoPict="0">
            <anchor moveWithCells="1">
              <from>
                <xdr:col>2</xdr:col>
                <xdr:colOff>47625</xdr:colOff>
                <xdr:row>201</xdr:row>
                <xdr:rowOff>28575</xdr:rowOff>
              </from>
              <to>
                <xdr:col>3</xdr:col>
                <xdr:colOff>19050</xdr:colOff>
                <xdr:row>202</xdr:row>
                <xdr:rowOff>0</xdr:rowOff>
              </to>
            </anchor>
          </controlPr>
        </control>
      </mc:Choice>
    </mc:AlternateContent>
    <mc:AlternateContent xmlns:mc="http://schemas.openxmlformats.org/markup-compatibility/2006">
      <mc:Choice Requires="x14">
        <control shapeId="263951" r:id="rId203" name="Option Button 29455">
          <controlPr defaultSize="0" autoFill="0" autoLine="0" autoPict="0">
            <anchor moveWithCells="1">
              <from>
                <xdr:col>12</xdr:col>
                <xdr:colOff>333375</xdr:colOff>
                <xdr:row>85</xdr:row>
                <xdr:rowOff>19050</xdr:rowOff>
              </from>
              <to>
                <xdr:col>13</xdr:col>
                <xdr:colOff>28575</xdr:colOff>
                <xdr:row>85</xdr:row>
                <xdr:rowOff>209550</xdr:rowOff>
              </to>
            </anchor>
          </controlPr>
        </control>
      </mc:Choice>
    </mc:AlternateContent>
    <mc:AlternateContent xmlns:mc="http://schemas.openxmlformats.org/markup-compatibility/2006">
      <mc:Choice Requires="x14">
        <control shapeId="263952" r:id="rId204" name="Option Button 29456">
          <controlPr defaultSize="0" autoFill="0" autoLine="0" autoPict="0">
            <anchor moveWithCells="1">
              <from>
                <xdr:col>2</xdr:col>
                <xdr:colOff>47625</xdr:colOff>
                <xdr:row>201</xdr:row>
                <xdr:rowOff>28575</xdr:rowOff>
              </from>
              <to>
                <xdr:col>3</xdr:col>
                <xdr:colOff>19050</xdr:colOff>
                <xdr:row>202</xdr:row>
                <xdr:rowOff>0</xdr:rowOff>
              </to>
            </anchor>
          </controlPr>
        </control>
      </mc:Choice>
    </mc:AlternateContent>
    <mc:AlternateContent xmlns:mc="http://schemas.openxmlformats.org/markup-compatibility/2006">
      <mc:Choice Requires="x14">
        <control shapeId="263953" r:id="rId205" name="Option Button 29457">
          <controlPr defaultSize="0" autoFill="0" autoLine="0" autoPict="0">
            <anchor moveWithCells="1">
              <from>
                <xdr:col>2</xdr:col>
                <xdr:colOff>47625</xdr:colOff>
                <xdr:row>200</xdr:row>
                <xdr:rowOff>28575</xdr:rowOff>
              </from>
              <to>
                <xdr:col>3</xdr:col>
                <xdr:colOff>19050</xdr:colOff>
                <xdr:row>201</xdr:row>
                <xdr:rowOff>0</xdr:rowOff>
              </to>
            </anchor>
          </controlPr>
        </control>
      </mc:Choice>
    </mc:AlternateContent>
    <mc:AlternateContent xmlns:mc="http://schemas.openxmlformats.org/markup-compatibility/2006">
      <mc:Choice Requires="x14">
        <control shapeId="263954" r:id="rId206" name="Option Button 29458">
          <controlPr defaultSize="0" autoFill="0" autoLine="0" autoPict="0">
            <anchor moveWithCells="1">
              <from>
                <xdr:col>2</xdr:col>
                <xdr:colOff>47625</xdr:colOff>
                <xdr:row>204</xdr:row>
                <xdr:rowOff>28575</xdr:rowOff>
              </from>
              <to>
                <xdr:col>3</xdr:col>
                <xdr:colOff>19050</xdr:colOff>
                <xdr:row>205</xdr:row>
                <xdr:rowOff>0</xdr:rowOff>
              </to>
            </anchor>
          </controlPr>
        </control>
      </mc:Choice>
    </mc:AlternateContent>
    <mc:AlternateContent xmlns:mc="http://schemas.openxmlformats.org/markup-compatibility/2006">
      <mc:Choice Requires="x14">
        <control shapeId="263955" r:id="rId207" name="Check Box 29459">
          <controlPr defaultSize="0" autoFill="0" autoLine="0" autoPict="0">
            <anchor moveWithCells="1">
              <from>
                <xdr:col>12</xdr:col>
                <xdr:colOff>104775</xdr:colOff>
                <xdr:row>368</xdr:row>
                <xdr:rowOff>9525</xdr:rowOff>
              </from>
              <to>
                <xdr:col>12</xdr:col>
                <xdr:colOff>342900</xdr:colOff>
                <xdr:row>368</xdr:row>
                <xdr:rowOff>228600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76"/>
  <sheetViews>
    <sheetView workbookViewId="0"/>
  </sheetViews>
  <sheetFormatPr defaultRowHeight="15" x14ac:dyDescent="0.25"/>
  <sheetData>
    <row r="1" spans="1:26" x14ac:dyDescent="0.25">
      <c r="A1" s="266"/>
      <c r="B1" s="966"/>
      <c r="C1" s="966"/>
      <c r="D1" s="966"/>
      <c r="E1" s="966"/>
      <c r="F1" s="966"/>
      <c r="G1" s="966"/>
      <c r="H1" s="966"/>
      <c r="I1" s="966"/>
      <c r="J1" s="966"/>
      <c r="K1" s="966"/>
      <c r="L1" s="966"/>
      <c r="M1" s="966"/>
      <c r="N1" s="966"/>
      <c r="O1" s="966"/>
      <c r="P1" s="966"/>
      <c r="Q1" s="966"/>
      <c r="R1" s="966"/>
      <c r="S1" s="966"/>
      <c r="T1" s="966"/>
      <c r="U1" s="966"/>
      <c r="V1" s="966"/>
      <c r="W1" s="966"/>
      <c r="X1" s="966"/>
      <c r="Y1" s="966"/>
      <c r="Z1" s="966"/>
    </row>
    <row r="2" spans="1:26" x14ac:dyDescent="0.25">
      <c r="A2" s="967" t="s">
        <v>223</v>
      </c>
      <c r="B2" s="968"/>
      <c r="C2" s="968"/>
      <c r="D2" s="968"/>
      <c r="E2" s="968"/>
      <c r="F2" s="968"/>
      <c r="G2" s="968"/>
      <c r="H2" s="968"/>
      <c r="I2" s="968"/>
      <c r="J2" s="968"/>
      <c r="K2" s="968"/>
      <c r="L2" s="968"/>
      <c r="M2" s="968"/>
      <c r="N2" s="968"/>
      <c r="O2" s="968"/>
      <c r="P2" s="968"/>
      <c r="Q2" s="968"/>
      <c r="R2" s="968"/>
      <c r="S2" s="968"/>
      <c r="T2" s="968"/>
      <c r="U2" s="968"/>
      <c r="V2" s="968"/>
      <c r="W2" s="968"/>
      <c r="X2" s="968"/>
      <c r="Y2" s="968"/>
      <c r="Z2" s="968"/>
    </row>
    <row r="3" spans="1:26" x14ac:dyDescent="0.25">
      <c r="A3" s="968"/>
      <c r="B3" s="968"/>
      <c r="C3" s="968"/>
      <c r="D3" s="968"/>
      <c r="E3" s="968"/>
      <c r="F3" s="968"/>
      <c r="G3" s="968"/>
      <c r="H3" s="968"/>
      <c r="I3" s="968"/>
      <c r="J3" s="968"/>
      <c r="K3" s="968"/>
      <c r="L3" s="968"/>
      <c r="M3" s="968"/>
      <c r="N3" s="968"/>
      <c r="O3" s="968"/>
      <c r="P3" s="968"/>
      <c r="Q3" s="968"/>
      <c r="R3" s="968"/>
      <c r="S3" s="968"/>
      <c r="T3" s="968"/>
      <c r="U3" s="968"/>
      <c r="V3" s="968"/>
      <c r="W3" s="968"/>
      <c r="X3" s="968"/>
      <c r="Y3" s="968"/>
      <c r="Z3" s="968"/>
    </row>
    <row r="4" spans="1:26" x14ac:dyDescent="0.25">
      <c r="A4" s="968"/>
      <c r="B4" s="968"/>
      <c r="C4" s="968"/>
      <c r="D4" s="968"/>
      <c r="E4" s="968"/>
      <c r="F4" s="968"/>
      <c r="G4" s="968"/>
      <c r="H4" s="968"/>
      <c r="I4" s="968"/>
      <c r="J4" s="968"/>
      <c r="K4" s="968"/>
      <c r="L4" s="968"/>
      <c r="M4" s="968"/>
      <c r="N4" s="968"/>
      <c r="O4" s="968"/>
      <c r="P4" s="968"/>
      <c r="Q4" s="968"/>
      <c r="R4" s="968"/>
      <c r="S4" s="968"/>
      <c r="T4" s="968"/>
      <c r="U4" s="968"/>
      <c r="V4" s="968"/>
      <c r="W4" s="968"/>
      <c r="X4" s="968"/>
      <c r="Y4" s="968"/>
      <c r="Z4" s="968"/>
    </row>
    <row r="5" spans="1:26" x14ac:dyDescent="0.25">
      <c r="A5" s="969" t="s">
        <v>224</v>
      </c>
      <c r="B5" s="969"/>
      <c r="C5" s="969"/>
      <c r="D5" s="969"/>
      <c r="E5" s="969"/>
      <c r="F5" s="969"/>
      <c r="G5" s="969"/>
      <c r="H5" s="969"/>
      <c r="I5" s="969"/>
      <c r="J5" s="969"/>
      <c r="K5" s="969"/>
      <c r="L5" s="969"/>
      <c r="M5" s="969"/>
      <c r="N5" s="969"/>
      <c r="O5" s="969"/>
      <c r="P5" s="969"/>
      <c r="Q5" s="969"/>
      <c r="R5" s="969"/>
      <c r="S5" s="969"/>
      <c r="T5" s="969"/>
      <c r="U5" s="969"/>
      <c r="V5" s="969"/>
      <c r="W5" s="969"/>
      <c r="X5" s="969"/>
      <c r="Y5" s="969"/>
      <c r="Z5" s="969"/>
    </row>
    <row r="6" spans="1:26" x14ac:dyDescent="0.25">
      <c r="A6" s="969"/>
      <c r="B6" s="969"/>
      <c r="C6" s="969"/>
      <c r="D6" s="969"/>
      <c r="E6" s="969"/>
      <c r="F6" s="969"/>
      <c r="G6" s="969"/>
      <c r="H6" s="969"/>
      <c r="I6" s="969"/>
      <c r="J6" s="969"/>
      <c r="K6" s="969"/>
      <c r="L6" s="969"/>
      <c r="M6" s="969"/>
      <c r="N6" s="969"/>
      <c r="O6" s="969"/>
      <c r="P6" s="969"/>
      <c r="Q6" s="969"/>
      <c r="R6" s="969"/>
      <c r="S6" s="969"/>
      <c r="T6" s="969"/>
      <c r="U6" s="969"/>
      <c r="V6" s="969"/>
      <c r="W6" s="969"/>
      <c r="X6" s="969"/>
      <c r="Y6" s="969"/>
      <c r="Z6" s="969"/>
    </row>
    <row r="7" spans="1:26" x14ac:dyDescent="0.25">
      <c r="A7" s="969"/>
      <c r="B7" s="969"/>
      <c r="C7" s="969"/>
      <c r="D7" s="969"/>
      <c r="E7" s="969"/>
      <c r="F7" s="969"/>
      <c r="G7" s="969"/>
      <c r="H7" s="969"/>
      <c r="I7" s="969"/>
      <c r="J7" s="969"/>
      <c r="K7" s="969"/>
      <c r="L7" s="969"/>
      <c r="M7" s="969"/>
      <c r="N7" s="969"/>
      <c r="O7" s="969"/>
      <c r="P7" s="969"/>
      <c r="Q7" s="969"/>
      <c r="R7" s="969"/>
      <c r="S7" s="969"/>
      <c r="T7" s="969"/>
      <c r="U7" s="969"/>
      <c r="V7" s="969"/>
      <c r="W7" s="969"/>
      <c r="X7" s="969"/>
      <c r="Y7" s="969"/>
      <c r="Z7" s="969"/>
    </row>
    <row r="8" spans="1:26" x14ac:dyDescent="0.25">
      <c r="A8" s="969"/>
      <c r="B8" s="969"/>
      <c r="C8" s="969"/>
      <c r="D8" s="969"/>
      <c r="E8" s="969"/>
      <c r="F8" s="969"/>
      <c r="G8" s="969"/>
      <c r="H8" s="969"/>
      <c r="I8" s="969"/>
      <c r="J8" s="969"/>
      <c r="K8" s="969"/>
      <c r="L8" s="969"/>
      <c r="M8" s="969"/>
      <c r="N8" s="969"/>
      <c r="O8" s="969"/>
      <c r="P8" s="969"/>
      <c r="Q8" s="969"/>
      <c r="R8" s="969"/>
      <c r="S8" s="969"/>
      <c r="T8" s="969"/>
      <c r="U8" s="969"/>
      <c r="V8" s="969"/>
      <c r="W8" s="969"/>
      <c r="X8" s="969"/>
      <c r="Y8" s="969"/>
      <c r="Z8" s="969"/>
    </row>
    <row r="9" spans="1:26" x14ac:dyDescent="0.25">
      <c r="A9" s="969"/>
      <c r="B9" s="969"/>
      <c r="C9" s="969"/>
      <c r="D9" s="969"/>
      <c r="E9" s="969"/>
      <c r="F9" s="969"/>
      <c r="G9" s="969"/>
      <c r="H9" s="969"/>
      <c r="I9" s="969"/>
      <c r="J9" s="969"/>
      <c r="K9" s="969"/>
      <c r="L9" s="969"/>
      <c r="M9" s="969"/>
      <c r="N9" s="969"/>
      <c r="O9" s="969"/>
      <c r="P9" s="969"/>
      <c r="Q9" s="969"/>
      <c r="R9" s="969"/>
      <c r="S9" s="969"/>
      <c r="T9" s="969"/>
      <c r="U9" s="969"/>
      <c r="V9" s="969"/>
      <c r="W9" s="969"/>
      <c r="X9" s="969"/>
      <c r="Y9" s="969"/>
      <c r="Z9" s="969"/>
    </row>
    <row r="10" spans="1:26" x14ac:dyDescent="0.25">
      <c r="A10" s="969"/>
      <c r="B10" s="969"/>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row>
    <row r="11" spans="1:26" x14ac:dyDescent="0.25">
      <c r="A11" s="969"/>
      <c r="B11" s="969"/>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row>
    <row r="12" spans="1:26" x14ac:dyDescent="0.25">
      <c r="A12" s="969"/>
      <c r="B12" s="969"/>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row>
    <row r="13" spans="1:26" x14ac:dyDescent="0.25">
      <c r="A13" s="969"/>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row>
    <row r="14" spans="1:26" x14ac:dyDescent="0.25">
      <c r="A14" s="969"/>
      <c r="B14" s="969"/>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row>
    <row r="15" spans="1:26" x14ac:dyDescent="0.25">
      <c r="A15" s="969"/>
      <c r="B15" s="969"/>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row>
    <row r="16" spans="1:26" x14ac:dyDescent="0.25">
      <c r="A16" s="969"/>
      <c r="B16" s="969"/>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row>
    <row r="17" spans="1:26" x14ac:dyDescent="0.25">
      <c r="A17" s="969"/>
      <c r="B17" s="969"/>
      <c r="C17" s="969"/>
      <c r="D17" s="969"/>
      <c r="E17" s="969"/>
      <c r="F17" s="969"/>
      <c r="G17" s="969"/>
      <c r="H17" s="969"/>
      <c r="I17" s="969"/>
      <c r="J17" s="969"/>
      <c r="K17" s="969"/>
      <c r="L17" s="969"/>
      <c r="M17" s="969"/>
      <c r="N17" s="969"/>
      <c r="O17" s="969"/>
      <c r="P17" s="969"/>
      <c r="Q17" s="969"/>
      <c r="R17" s="969"/>
      <c r="S17" s="969"/>
      <c r="T17" s="969"/>
      <c r="U17" s="969"/>
      <c r="V17" s="969"/>
      <c r="W17" s="969"/>
      <c r="X17" s="969"/>
      <c r="Y17" s="969"/>
      <c r="Z17" s="969"/>
    </row>
    <row r="18" spans="1:26" x14ac:dyDescent="0.25">
      <c r="A18" s="969"/>
      <c r="B18" s="969"/>
      <c r="C18" s="969"/>
      <c r="D18" s="969"/>
      <c r="E18" s="969"/>
      <c r="F18" s="969"/>
      <c r="G18" s="969"/>
      <c r="H18" s="969"/>
      <c r="I18" s="969"/>
      <c r="J18" s="969"/>
      <c r="K18" s="969"/>
      <c r="L18" s="969"/>
      <c r="M18" s="969"/>
      <c r="N18" s="969"/>
      <c r="O18" s="969"/>
      <c r="P18" s="969"/>
      <c r="Q18" s="969"/>
      <c r="R18" s="969"/>
      <c r="S18" s="969"/>
      <c r="T18" s="969"/>
      <c r="U18" s="969"/>
      <c r="V18" s="969"/>
      <c r="W18" s="969"/>
      <c r="X18" s="969"/>
      <c r="Y18" s="969"/>
      <c r="Z18" s="969"/>
    </row>
    <row r="19" spans="1:26" x14ac:dyDescent="0.25">
      <c r="A19" s="969"/>
      <c r="B19" s="969"/>
      <c r="C19" s="969"/>
      <c r="D19" s="969"/>
      <c r="E19" s="969"/>
      <c r="F19" s="969"/>
      <c r="G19" s="969"/>
      <c r="H19" s="969"/>
      <c r="I19" s="969"/>
      <c r="J19" s="969"/>
      <c r="K19" s="969"/>
      <c r="L19" s="969"/>
      <c r="M19" s="969"/>
      <c r="N19" s="969"/>
      <c r="O19" s="969"/>
      <c r="P19" s="969"/>
      <c r="Q19" s="969"/>
      <c r="R19" s="969"/>
      <c r="S19" s="969"/>
      <c r="T19" s="969"/>
      <c r="U19" s="969"/>
      <c r="V19" s="969"/>
      <c r="W19" s="969"/>
      <c r="X19" s="969"/>
      <c r="Y19" s="969"/>
      <c r="Z19" s="969"/>
    </row>
    <row r="20" spans="1:26" x14ac:dyDescent="0.25">
      <c r="A20" s="969"/>
      <c r="B20" s="969"/>
      <c r="C20" s="969"/>
      <c r="D20" s="969"/>
      <c r="E20" s="969"/>
      <c r="F20" s="969"/>
      <c r="G20" s="969"/>
      <c r="H20" s="969"/>
      <c r="I20" s="969"/>
      <c r="J20" s="969"/>
      <c r="K20" s="969"/>
      <c r="L20" s="969"/>
      <c r="M20" s="969"/>
      <c r="N20" s="969"/>
      <c r="O20" s="969"/>
      <c r="P20" s="969"/>
      <c r="Q20" s="969"/>
      <c r="R20" s="969"/>
      <c r="S20" s="969"/>
      <c r="T20" s="969"/>
      <c r="U20" s="969"/>
      <c r="V20" s="969"/>
      <c r="W20" s="969"/>
      <c r="X20" s="969"/>
      <c r="Y20" s="969"/>
      <c r="Z20" s="969"/>
    </row>
    <row r="21" spans="1:26" x14ac:dyDescent="0.25">
      <c r="A21" s="969"/>
      <c r="B21" s="969"/>
      <c r="C21" s="969"/>
      <c r="D21" s="969"/>
      <c r="E21" s="969"/>
      <c r="F21" s="969"/>
      <c r="G21" s="969"/>
      <c r="H21" s="969"/>
      <c r="I21" s="969"/>
      <c r="J21" s="969"/>
      <c r="K21" s="969"/>
      <c r="L21" s="969"/>
      <c r="M21" s="969"/>
      <c r="N21" s="969"/>
      <c r="O21" s="969"/>
      <c r="P21" s="969"/>
      <c r="Q21" s="969"/>
      <c r="R21" s="969"/>
      <c r="S21" s="969"/>
      <c r="T21" s="969"/>
      <c r="U21" s="969"/>
      <c r="V21" s="969"/>
      <c r="W21" s="969"/>
      <c r="X21" s="969"/>
      <c r="Y21" s="969"/>
      <c r="Z21" s="969"/>
    </row>
    <row r="22" spans="1:26" x14ac:dyDescent="0.25">
      <c r="A22" s="969"/>
      <c r="B22" s="969"/>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row>
    <row r="23" spans="1:26" x14ac:dyDescent="0.25">
      <c r="A23" s="969"/>
      <c r="B23" s="969"/>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row>
    <row r="24" spans="1:26" x14ac:dyDescent="0.25">
      <c r="A24" s="969"/>
      <c r="B24" s="969"/>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row>
    <row r="25" spans="1:26" x14ac:dyDescent="0.25">
      <c r="A25" s="969"/>
      <c r="B25" s="969"/>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row>
    <row r="26" spans="1:26" x14ac:dyDescent="0.25">
      <c r="A26" s="969"/>
      <c r="B26" s="969"/>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row>
    <row r="27" spans="1:26" x14ac:dyDescent="0.25">
      <c r="A27" s="969"/>
      <c r="B27" s="969"/>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row>
    <row r="28" spans="1:26" x14ac:dyDescent="0.25">
      <c r="A28" s="969"/>
      <c r="B28" s="969"/>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row>
    <row r="29" spans="1:26" x14ac:dyDescent="0.25">
      <c r="A29" s="969"/>
      <c r="B29" s="969"/>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row>
    <row r="30" spans="1:26" x14ac:dyDescent="0.25">
      <c r="A30" s="969"/>
      <c r="B30" s="969"/>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row>
    <row r="31" spans="1:26" x14ac:dyDescent="0.25">
      <c r="A31" s="969"/>
      <c r="B31" s="969"/>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row>
    <row r="32" spans="1:26" x14ac:dyDescent="0.25">
      <c r="A32" s="969"/>
      <c r="B32" s="969"/>
      <c r="C32" s="969"/>
      <c r="D32" s="969"/>
      <c r="E32" s="969"/>
      <c r="F32" s="969"/>
      <c r="G32" s="969"/>
      <c r="H32" s="969"/>
      <c r="I32" s="969"/>
      <c r="J32" s="969"/>
      <c r="K32" s="969"/>
      <c r="L32" s="969"/>
      <c r="M32" s="969"/>
      <c r="N32" s="969"/>
      <c r="O32" s="969"/>
      <c r="P32" s="969"/>
      <c r="Q32" s="969"/>
      <c r="R32" s="969"/>
      <c r="S32" s="969"/>
      <c r="T32" s="969"/>
      <c r="U32" s="969"/>
      <c r="V32" s="969"/>
      <c r="W32" s="969"/>
      <c r="X32" s="969"/>
      <c r="Y32" s="969"/>
      <c r="Z32" s="969"/>
    </row>
    <row r="33" spans="1:26" x14ac:dyDescent="0.25">
      <c r="A33" s="969"/>
      <c r="B33" s="969"/>
      <c r="C33" s="969"/>
      <c r="D33" s="969"/>
      <c r="E33" s="969"/>
      <c r="F33" s="969"/>
      <c r="G33" s="969"/>
      <c r="H33" s="969"/>
      <c r="I33" s="969"/>
      <c r="J33" s="969"/>
      <c r="K33" s="969"/>
      <c r="L33" s="969"/>
      <c r="M33" s="969"/>
      <c r="N33" s="969"/>
      <c r="O33" s="969"/>
      <c r="P33" s="969"/>
      <c r="Q33" s="969"/>
      <c r="R33" s="969"/>
      <c r="S33" s="969"/>
      <c r="T33" s="969"/>
      <c r="U33" s="969"/>
      <c r="V33" s="969"/>
      <c r="W33" s="969"/>
      <c r="X33" s="969"/>
      <c r="Y33" s="969"/>
      <c r="Z33" s="969"/>
    </row>
    <row r="34" spans="1:26" x14ac:dyDescent="0.25">
      <c r="A34" s="969"/>
      <c r="B34" s="969"/>
      <c r="C34" s="969"/>
      <c r="D34" s="969"/>
      <c r="E34" s="969"/>
      <c r="F34" s="969"/>
      <c r="G34" s="969"/>
      <c r="H34" s="969"/>
      <c r="I34" s="969"/>
      <c r="J34" s="969"/>
      <c r="K34" s="969"/>
      <c r="L34" s="969"/>
      <c r="M34" s="969"/>
      <c r="N34" s="969"/>
      <c r="O34" s="969"/>
      <c r="P34" s="969"/>
      <c r="Q34" s="969"/>
      <c r="R34" s="969"/>
      <c r="S34" s="969"/>
      <c r="T34" s="969"/>
      <c r="U34" s="969"/>
      <c r="V34" s="969"/>
      <c r="W34" s="969"/>
      <c r="X34" s="969"/>
      <c r="Y34" s="969"/>
      <c r="Z34" s="969"/>
    </row>
    <row r="35" spans="1:26" x14ac:dyDescent="0.25">
      <c r="A35" s="969"/>
      <c r="B35" s="969"/>
      <c r="C35" s="969"/>
      <c r="D35" s="969"/>
      <c r="E35" s="969"/>
      <c r="F35" s="969"/>
      <c r="G35" s="969"/>
      <c r="H35" s="969"/>
      <c r="I35" s="969"/>
      <c r="J35" s="969"/>
      <c r="K35" s="969"/>
      <c r="L35" s="969"/>
      <c r="M35" s="969"/>
      <c r="N35" s="969"/>
      <c r="O35" s="969"/>
      <c r="P35" s="969"/>
      <c r="Q35" s="969"/>
      <c r="R35" s="969"/>
      <c r="S35" s="969"/>
      <c r="T35" s="969"/>
      <c r="U35" s="969"/>
      <c r="V35" s="969"/>
      <c r="W35" s="969"/>
      <c r="X35" s="969"/>
      <c r="Y35" s="969"/>
      <c r="Z35" s="969"/>
    </row>
    <row r="36" spans="1:26" x14ac:dyDescent="0.25">
      <c r="A36" s="969"/>
      <c r="B36" s="969"/>
      <c r="C36" s="969"/>
      <c r="D36" s="969"/>
      <c r="E36" s="969"/>
      <c r="F36" s="969"/>
      <c r="G36" s="969"/>
      <c r="H36" s="969"/>
      <c r="I36" s="969"/>
      <c r="J36" s="969"/>
      <c r="K36" s="969"/>
      <c r="L36" s="969"/>
      <c r="M36" s="969"/>
      <c r="N36" s="969"/>
      <c r="O36" s="969"/>
      <c r="P36" s="969"/>
      <c r="Q36" s="969"/>
      <c r="R36" s="969"/>
      <c r="S36" s="969"/>
      <c r="T36" s="969"/>
      <c r="U36" s="969"/>
      <c r="V36" s="969"/>
      <c r="W36" s="969"/>
      <c r="X36" s="969"/>
      <c r="Y36" s="969"/>
      <c r="Z36" s="969"/>
    </row>
    <row r="37" spans="1:26" x14ac:dyDescent="0.25">
      <c r="A37" s="969"/>
      <c r="B37" s="969"/>
      <c r="C37" s="969"/>
      <c r="D37" s="969"/>
      <c r="E37" s="969"/>
      <c r="F37" s="969"/>
      <c r="G37" s="969"/>
      <c r="H37" s="969"/>
      <c r="I37" s="969"/>
      <c r="J37" s="969"/>
      <c r="K37" s="969"/>
      <c r="L37" s="969"/>
      <c r="M37" s="969"/>
      <c r="N37" s="969"/>
      <c r="O37" s="969"/>
      <c r="P37" s="969"/>
      <c r="Q37" s="969"/>
      <c r="R37" s="969"/>
      <c r="S37" s="969"/>
      <c r="T37" s="969"/>
      <c r="U37" s="969"/>
      <c r="V37" s="969"/>
      <c r="W37" s="969"/>
      <c r="X37" s="969"/>
      <c r="Y37" s="969"/>
      <c r="Z37" s="969"/>
    </row>
    <row r="38" spans="1:26" x14ac:dyDescent="0.25">
      <c r="A38" s="969"/>
      <c r="B38" s="969"/>
      <c r="C38" s="969"/>
      <c r="D38" s="969"/>
      <c r="E38" s="969"/>
      <c r="F38" s="969"/>
      <c r="G38" s="969"/>
      <c r="H38" s="969"/>
      <c r="I38" s="969"/>
      <c r="J38" s="969"/>
      <c r="K38" s="969"/>
      <c r="L38" s="969"/>
      <c r="M38" s="969"/>
      <c r="N38" s="969"/>
      <c r="O38" s="969"/>
      <c r="P38" s="969"/>
      <c r="Q38" s="969"/>
      <c r="R38" s="969"/>
      <c r="S38" s="969"/>
      <c r="T38" s="969"/>
      <c r="U38" s="969"/>
      <c r="V38" s="969"/>
      <c r="W38" s="969"/>
      <c r="X38" s="969"/>
      <c r="Y38" s="969"/>
      <c r="Z38" s="969"/>
    </row>
    <row r="39" spans="1:26" x14ac:dyDescent="0.25">
      <c r="A39" s="969"/>
      <c r="B39" s="969"/>
      <c r="C39" s="969"/>
      <c r="D39" s="969"/>
      <c r="E39" s="969"/>
      <c r="F39" s="969"/>
      <c r="G39" s="969"/>
      <c r="H39" s="969"/>
      <c r="I39" s="969"/>
      <c r="J39" s="969"/>
      <c r="K39" s="969"/>
      <c r="L39" s="969"/>
      <c r="M39" s="969"/>
      <c r="N39" s="969"/>
      <c r="O39" s="969"/>
      <c r="P39" s="969"/>
      <c r="Q39" s="969"/>
      <c r="R39" s="969"/>
      <c r="S39" s="969"/>
      <c r="T39" s="969"/>
      <c r="U39" s="969"/>
      <c r="V39" s="969"/>
      <c r="W39" s="969"/>
      <c r="X39" s="969"/>
      <c r="Y39" s="969"/>
      <c r="Z39" s="969"/>
    </row>
    <row r="40" spans="1:26" x14ac:dyDescent="0.25">
      <c r="A40" s="969"/>
      <c r="B40" s="969"/>
      <c r="C40" s="969"/>
      <c r="D40" s="969"/>
      <c r="E40" s="969"/>
      <c r="F40" s="969"/>
      <c r="G40" s="969"/>
      <c r="H40" s="969"/>
      <c r="I40" s="969"/>
      <c r="J40" s="969"/>
      <c r="K40" s="969"/>
      <c r="L40" s="969"/>
      <c r="M40" s="969"/>
      <c r="N40" s="969"/>
      <c r="O40" s="969"/>
      <c r="P40" s="969"/>
      <c r="Q40" s="969"/>
      <c r="R40" s="969"/>
      <c r="S40" s="969"/>
      <c r="T40" s="969"/>
      <c r="U40" s="969"/>
      <c r="V40" s="969"/>
      <c r="W40" s="969"/>
      <c r="X40" s="969"/>
      <c r="Y40" s="969"/>
      <c r="Z40" s="969"/>
    </row>
    <row r="41" spans="1:26" x14ac:dyDescent="0.25">
      <c r="A41" s="969"/>
      <c r="B41" s="969"/>
      <c r="C41" s="969"/>
      <c r="D41" s="969"/>
      <c r="E41" s="969"/>
      <c r="F41" s="969"/>
      <c r="G41" s="969"/>
      <c r="H41" s="969"/>
      <c r="I41" s="969"/>
      <c r="J41" s="969"/>
      <c r="K41" s="969"/>
      <c r="L41" s="969"/>
      <c r="M41" s="969"/>
      <c r="N41" s="969"/>
      <c r="O41" s="969"/>
      <c r="P41" s="969"/>
      <c r="Q41" s="969"/>
      <c r="R41" s="969"/>
      <c r="S41" s="969"/>
      <c r="T41" s="969"/>
      <c r="U41" s="969"/>
      <c r="V41" s="969"/>
      <c r="W41" s="969"/>
      <c r="X41" s="969"/>
      <c r="Y41" s="969"/>
      <c r="Z41" s="969"/>
    </row>
    <row r="42" spans="1:26" x14ac:dyDescent="0.25">
      <c r="A42" s="969"/>
      <c r="B42" s="969"/>
      <c r="C42" s="969"/>
      <c r="D42" s="969"/>
      <c r="E42" s="969"/>
      <c r="F42" s="969"/>
      <c r="G42" s="969"/>
      <c r="H42" s="969"/>
      <c r="I42" s="969"/>
      <c r="J42" s="969"/>
      <c r="K42" s="969"/>
      <c r="L42" s="969"/>
      <c r="M42" s="969"/>
      <c r="N42" s="969"/>
      <c r="O42" s="969"/>
      <c r="P42" s="969"/>
      <c r="Q42" s="969"/>
      <c r="R42" s="969"/>
      <c r="S42" s="969"/>
      <c r="T42" s="969"/>
      <c r="U42" s="969"/>
      <c r="V42" s="969"/>
      <c r="W42" s="969"/>
      <c r="X42" s="969"/>
      <c r="Y42" s="969"/>
      <c r="Z42" s="969"/>
    </row>
    <row r="43" spans="1:26" x14ac:dyDescent="0.25">
      <c r="A43" s="969"/>
      <c r="B43" s="969"/>
      <c r="C43" s="969"/>
      <c r="D43" s="969"/>
      <c r="E43" s="969"/>
      <c r="F43" s="969"/>
      <c r="G43" s="969"/>
      <c r="H43" s="969"/>
      <c r="I43" s="969"/>
      <c r="J43" s="969"/>
      <c r="K43" s="969"/>
      <c r="L43" s="969"/>
      <c r="M43" s="969"/>
      <c r="N43" s="969"/>
      <c r="O43" s="969"/>
      <c r="P43" s="969"/>
      <c r="Q43" s="969"/>
      <c r="R43" s="969"/>
      <c r="S43" s="969"/>
      <c r="T43" s="969"/>
      <c r="U43" s="969"/>
      <c r="V43" s="969"/>
      <c r="W43" s="969"/>
      <c r="X43" s="969"/>
      <c r="Y43" s="969"/>
      <c r="Z43" s="969"/>
    </row>
    <row r="44" spans="1:26" x14ac:dyDescent="0.25">
      <c r="A44" s="969"/>
      <c r="B44" s="969"/>
      <c r="C44" s="969"/>
      <c r="D44" s="969"/>
      <c r="E44" s="969"/>
      <c r="F44" s="969"/>
      <c r="G44" s="969"/>
      <c r="H44" s="969"/>
      <c r="I44" s="969"/>
      <c r="J44" s="969"/>
      <c r="K44" s="969"/>
      <c r="L44" s="969"/>
      <c r="M44" s="969"/>
      <c r="N44" s="969"/>
      <c r="O44" s="969"/>
      <c r="P44" s="969"/>
      <c r="Q44" s="969"/>
      <c r="R44" s="969"/>
      <c r="S44" s="969"/>
      <c r="T44" s="969"/>
      <c r="U44" s="969"/>
      <c r="V44" s="969"/>
      <c r="W44" s="969"/>
      <c r="X44" s="969"/>
      <c r="Y44" s="969"/>
      <c r="Z44" s="969"/>
    </row>
    <row r="45" spans="1:26" x14ac:dyDescent="0.25">
      <c r="A45" s="969"/>
      <c r="B45" s="969"/>
      <c r="C45" s="969"/>
      <c r="D45" s="969"/>
      <c r="E45" s="969"/>
      <c r="F45" s="969"/>
      <c r="G45" s="969"/>
      <c r="H45" s="969"/>
      <c r="I45" s="969"/>
      <c r="J45" s="969"/>
      <c r="K45" s="969"/>
      <c r="L45" s="969"/>
      <c r="M45" s="969"/>
      <c r="N45" s="969"/>
      <c r="O45" s="969"/>
      <c r="P45" s="969"/>
      <c r="Q45" s="969"/>
      <c r="R45" s="969"/>
      <c r="S45" s="969"/>
      <c r="T45" s="969"/>
      <c r="U45" s="969"/>
      <c r="V45" s="969"/>
      <c r="W45" s="969"/>
      <c r="X45" s="969"/>
      <c r="Y45" s="969"/>
      <c r="Z45" s="969"/>
    </row>
    <row r="46" spans="1:26" x14ac:dyDescent="0.25">
      <c r="A46" s="969"/>
      <c r="B46" s="969"/>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row>
    <row r="47" spans="1:26" x14ac:dyDescent="0.25">
      <c r="A47" s="969"/>
      <c r="B47" s="969"/>
      <c r="C47" s="969"/>
      <c r="D47" s="969"/>
      <c r="E47" s="969"/>
      <c r="F47" s="969"/>
      <c r="G47" s="969"/>
      <c r="H47" s="969"/>
      <c r="I47" s="969"/>
      <c r="J47" s="969"/>
      <c r="K47" s="969"/>
      <c r="L47" s="969"/>
      <c r="M47" s="969"/>
      <c r="N47" s="969"/>
      <c r="O47" s="969"/>
      <c r="P47" s="969"/>
      <c r="Q47" s="969"/>
      <c r="R47" s="969"/>
      <c r="S47" s="969"/>
      <c r="T47" s="969"/>
      <c r="U47" s="969"/>
      <c r="V47" s="969"/>
      <c r="W47" s="969"/>
      <c r="X47" s="969"/>
      <c r="Y47" s="969"/>
      <c r="Z47" s="969"/>
    </row>
    <row r="48" spans="1:26" x14ac:dyDescent="0.25">
      <c r="A48" s="969"/>
      <c r="B48" s="969"/>
      <c r="C48" s="969"/>
      <c r="D48" s="969"/>
      <c r="E48" s="969"/>
      <c r="F48" s="969"/>
      <c r="G48" s="969"/>
      <c r="H48" s="969"/>
      <c r="I48" s="969"/>
      <c r="J48" s="969"/>
      <c r="K48" s="969"/>
      <c r="L48" s="969"/>
      <c r="M48" s="969"/>
      <c r="N48" s="969"/>
      <c r="O48" s="969"/>
      <c r="P48" s="969"/>
      <c r="Q48" s="969"/>
      <c r="R48" s="969"/>
      <c r="S48" s="969"/>
      <c r="T48" s="969"/>
      <c r="U48" s="969"/>
      <c r="V48" s="969"/>
      <c r="W48" s="969"/>
      <c r="X48" s="969"/>
      <c r="Y48" s="969"/>
      <c r="Z48" s="969"/>
    </row>
    <row r="49" spans="1:26" x14ac:dyDescent="0.25">
      <c r="A49" s="969"/>
      <c r="B49" s="969"/>
      <c r="C49" s="969"/>
      <c r="D49" s="969"/>
      <c r="E49" s="969"/>
      <c r="F49" s="969"/>
      <c r="G49" s="969"/>
      <c r="H49" s="969"/>
      <c r="I49" s="969"/>
      <c r="J49" s="969"/>
      <c r="K49" s="969"/>
      <c r="L49" s="969"/>
      <c r="M49" s="969"/>
      <c r="N49" s="969"/>
      <c r="O49" s="969"/>
      <c r="P49" s="969"/>
      <c r="Q49" s="969"/>
      <c r="R49" s="969"/>
      <c r="S49" s="969"/>
      <c r="T49" s="969"/>
      <c r="U49" s="969"/>
      <c r="V49" s="969"/>
      <c r="W49" s="969"/>
      <c r="X49" s="969"/>
      <c r="Y49" s="969"/>
      <c r="Z49" s="969"/>
    </row>
    <row r="50" spans="1:26" x14ac:dyDescent="0.25">
      <c r="A50" s="969"/>
      <c r="B50" s="969"/>
      <c r="C50" s="969"/>
      <c r="D50" s="969"/>
      <c r="E50" s="969"/>
      <c r="F50" s="969"/>
      <c r="G50" s="969"/>
      <c r="H50" s="969"/>
      <c r="I50" s="969"/>
      <c r="J50" s="969"/>
      <c r="K50" s="969"/>
      <c r="L50" s="969"/>
      <c r="M50" s="969"/>
      <c r="N50" s="969"/>
      <c r="O50" s="969"/>
      <c r="P50" s="969"/>
      <c r="Q50" s="969"/>
      <c r="R50" s="969"/>
      <c r="S50" s="969"/>
      <c r="T50" s="969"/>
      <c r="U50" s="969"/>
      <c r="V50" s="969"/>
      <c r="W50" s="969"/>
      <c r="X50" s="969"/>
      <c r="Y50" s="969"/>
      <c r="Z50" s="969"/>
    </row>
    <row r="51" spans="1:26" x14ac:dyDescent="0.25">
      <c r="A51" s="969"/>
      <c r="B51" s="969"/>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row>
    <row r="52" spans="1:26" x14ac:dyDescent="0.25">
      <c r="A52" s="969"/>
      <c r="B52" s="969"/>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row>
    <row r="53" spans="1:26" x14ac:dyDescent="0.25">
      <c r="A53" s="969"/>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row>
    <row r="54" spans="1:26" x14ac:dyDescent="0.25">
      <c r="A54" s="969"/>
      <c r="B54" s="969"/>
      <c r="C54" s="969"/>
      <c r="D54" s="969"/>
      <c r="E54" s="969"/>
      <c r="F54" s="969"/>
      <c r="G54" s="969"/>
      <c r="H54" s="969"/>
      <c r="I54" s="969"/>
      <c r="J54" s="969"/>
      <c r="K54" s="969"/>
      <c r="L54" s="969"/>
      <c r="M54" s="969"/>
      <c r="N54" s="969"/>
      <c r="O54" s="969"/>
      <c r="P54" s="969"/>
      <c r="Q54" s="969"/>
      <c r="R54" s="969"/>
      <c r="S54" s="969"/>
      <c r="T54" s="969"/>
      <c r="U54" s="969"/>
      <c r="V54" s="969"/>
      <c r="W54" s="969"/>
      <c r="X54" s="969"/>
      <c r="Y54" s="969"/>
      <c r="Z54" s="969"/>
    </row>
    <row r="55" spans="1:26" x14ac:dyDescent="0.25">
      <c r="A55" s="969"/>
      <c r="B55" s="969"/>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row>
    <row r="56" spans="1:26" x14ac:dyDescent="0.25">
      <c r="A56" s="969"/>
      <c r="B56" s="969"/>
      <c r="C56" s="969"/>
      <c r="D56" s="969"/>
      <c r="E56" s="969"/>
      <c r="F56" s="969"/>
      <c r="G56" s="969"/>
      <c r="H56" s="969"/>
      <c r="I56" s="969"/>
      <c r="J56" s="969"/>
      <c r="K56" s="969"/>
      <c r="L56" s="969"/>
      <c r="M56" s="969"/>
      <c r="N56" s="969"/>
      <c r="O56" s="969"/>
      <c r="P56" s="969"/>
      <c r="Q56" s="969"/>
      <c r="R56" s="969"/>
      <c r="S56" s="969"/>
      <c r="T56" s="969"/>
      <c r="U56" s="969"/>
      <c r="V56" s="969"/>
      <c r="W56" s="969"/>
      <c r="X56" s="969"/>
      <c r="Y56" s="969"/>
      <c r="Z56" s="969"/>
    </row>
    <row r="57" spans="1:26" x14ac:dyDescent="0.25">
      <c r="A57" s="969"/>
      <c r="B57" s="969"/>
      <c r="C57" s="969"/>
      <c r="D57" s="969"/>
      <c r="E57" s="969"/>
      <c r="F57" s="969"/>
      <c r="G57" s="969"/>
      <c r="H57" s="969"/>
      <c r="I57" s="969"/>
      <c r="J57" s="969"/>
      <c r="K57" s="969"/>
      <c r="L57" s="969"/>
      <c r="M57" s="969"/>
      <c r="N57" s="969"/>
      <c r="O57" s="969"/>
      <c r="P57" s="969"/>
      <c r="Q57" s="969"/>
      <c r="R57" s="969"/>
      <c r="S57" s="969"/>
      <c r="T57" s="969"/>
      <c r="U57" s="969"/>
      <c r="V57" s="969"/>
      <c r="W57" s="969"/>
      <c r="X57" s="969"/>
      <c r="Y57" s="969"/>
      <c r="Z57" s="969"/>
    </row>
    <row r="58" spans="1:26" x14ac:dyDescent="0.25">
      <c r="A58" s="969"/>
      <c r="B58" s="969"/>
      <c r="C58" s="969"/>
      <c r="D58" s="969"/>
      <c r="E58" s="969"/>
      <c r="F58" s="969"/>
      <c r="G58" s="969"/>
      <c r="H58" s="969"/>
      <c r="I58" s="969"/>
      <c r="J58" s="969"/>
      <c r="K58" s="969"/>
      <c r="L58" s="969"/>
      <c r="M58" s="969"/>
      <c r="N58" s="969"/>
      <c r="O58" s="969"/>
      <c r="P58" s="969"/>
      <c r="Q58" s="969"/>
      <c r="R58" s="969"/>
      <c r="S58" s="969"/>
      <c r="T58" s="969"/>
      <c r="U58" s="969"/>
      <c r="V58" s="969"/>
      <c r="W58" s="969"/>
      <c r="X58" s="969"/>
      <c r="Y58" s="969"/>
      <c r="Z58" s="969"/>
    </row>
    <row r="59" spans="1:26" x14ac:dyDescent="0.25">
      <c r="A59" s="969"/>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row>
    <row r="60" spans="1:26" x14ac:dyDescent="0.25">
      <c r="A60" s="969"/>
      <c r="B60" s="969"/>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row>
    <row r="61" spans="1:26" x14ac:dyDescent="0.25">
      <c r="A61" s="969"/>
      <c r="B61" s="969"/>
      <c r="C61" s="969"/>
      <c r="D61" s="969"/>
      <c r="E61" s="969"/>
      <c r="F61" s="969"/>
      <c r="G61" s="969"/>
      <c r="H61" s="969"/>
      <c r="I61" s="969"/>
      <c r="J61" s="969"/>
      <c r="K61" s="969"/>
      <c r="L61" s="969"/>
      <c r="M61" s="969"/>
      <c r="N61" s="969"/>
      <c r="O61" s="969"/>
      <c r="P61" s="969"/>
      <c r="Q61" s="969"/>
      <c r="R61" s="969"/>
      <c r="S61" s="969"/>
      <c r="T61" s="969"/>
      <c r="U61" s="969"/>
      <c r="V61" s="969"/>
      <c r="W61" s="969"/>
      <c r="X61" s="969"/>
      <c r="Y61" s="969"/>
      <c r="Z61" s="969"/>
    </row>
    <row r="62" spans="1:26" x14ac:dyDescent="0.25">
      <c r="A62" s="969"/>
      <c r="B62" s="969"/>
      <c r="C62" s="969"/>
      <c r="D62" s="969"/>
      <c r="E62" s="969"/>
      <c r="F62" s="969"/>
      <c r="G62" s="969"/>
      <c r="H62" s="969"/>
      <c r="I62" s="969"/>
      <c r="J62" s="969"/>
      <c r="K62" s="969"/>
      <c r="L62" s="969"/>
      <c r="M62" s="969"/>
      <c r="N62" s="969"/>
      <c r="O62" s="969"/>
      <c r="P62" s="969"/>
      <c r="Q62" s="969"/>
      <c r="R62" s="969"/>
      <c r="S62" s="969"/>
      <c r="T62" s="969"/>
      <c r="U62" s="969"/>
      <c r="V62" s="969"/>
      <c r="W62" s="969"/>
      <c r="X62" s="969"/>
      <c r="Y62" s="969"/>
      <c r="Z62" s="969"/>
    </row>
    <row r="63" spans="1:26" x14ac:dyDescent="0.25">
      <c r="A63" s="969"/>
      <c r="B63" s="969"/>
      <c r="C63" s="969"/>
      <c r="D63" s="969"/>
      <c r="E63" s="969"/>
      <c r="F63" s="969"/>
      <c r="G63" s="969"/>
      <c r="H63" s="969"/>
      <c r="I63" s="969"/>
      <c r="J63" s="969"/>
      <c r="K63" s="969"/>
      <c r="L63" s="969"/>
      <c r="M63" s="969"/>
      <c r="N63" s="969"/>
      <c r="O63" s="969"/>
      <c r="P63" s="969"/>
      <c r="Q63" s="969"/>
      <c r="R63" s="969"/>
      <c r="S63" s="969"/>
      <c r="T63" s="969"/>
      <c r="U63" s="969"/>
      <c r="V63" s="969"/>
      <c r="W63" s="969"/>
      <c r="X63" s="969"/>
      <c r="Y63" s="969"/>
      <c r="Z63" s="969"/>
    </row>
    <row r="64" spans="1:26" x14ac:dyDescent="0.25">
      <c r="A64" s="969"/>
      <c r="B64" s="969"/>
      <c r="C64" s="969"/>
      <c r="D64" s="969"/>
      <c r="E64" s="969"/>
      <c r="F64" s="969"/>
      <c r="G64" s="969"/>
      <c r="H64" s="969"/>
      <c r="I64" s="969"/>
      <c r="J64" s="969"/>
      <c r="K64" s="969"/>
      <c r="L64" s="969"/>
      <c r="M64" s="969"/>
      <c r="N64" s="969"/>
      <c r="O64" s="969"/>
      <c r="P64" s="969"/>
      <c r="Q64" s="969"/>
      <c r="R64" s="969"/>
      <c r="S64" s="969"/>
      <c r="T64" s="969"/>
      <c r="U64" s="969"/>
      <c r="V64" s="969"/>
      <c r="W64" s="969"/>
      <c r="X64" s="969"/>
      <c r="Y64" s="969"/>
      <c r="Z64" s="969"/>
    </row>
    <row r="65" spans="1:26" x14ac:dyDescent="0.25">
      <c r="A65" s="969"/>
      <c r="B65" s="969"/>
      <c r="C65" s="969"/>
      <c r="D65" s="969"/>
      <c r="E65" s="969"/>
      <c r="F65" s="969"/>
      <c r="G65" s="969"/>
      <c r="H65" s="969"/>
      <c r="I65" s="969"/>
      <c r="J65" s="969"/>
      <c r="K65" s="969"/>
      <c r="L65" s="969"/>
      <c r="M65" s="969"/>
      <c r="N65" s="969"/>
      <c r="O65" s="969"/>
      <c r="P65" s="969"/>
      <c r="Q65" s="969"/>
      <c r="R65" s="969"/>
      <c r="S65" s="969"/>
      <c r="T65" s="969"/>
      <c r="U65" s="969"/>
      <c r="V65" s="969"/>
      <c r="W65" s="969"/>
      <c r="X65" s="969"/>
      <c r="Y65" s="969"/>
      <c r="Z65" s="969"/>
    </row>
    <row r="66" spans="1:26" x14ac:dyDescent="0.25">
      <c r="A66" s="969"/>
      <c r="B66" s="969"/>
      <c r="C66" s="969"/>
      <c r="D66" s="969"/>
      <c r="E66" s="969"/>
      <c r="F66" s="969"/>
      <c r="G66" s="969"/>
      <c r="H66" s="969"/>
      <c r="I66" s="969"/>
      <c r="J66" s="969"/>
      <c r="K66" s="969"/>
      <c r="L66" s="969"/>
      <c r="M66" s="969"/>
      <c r="N66" s="969"/>
      <c r="O66" s="969"/>
      <c r="P66" s="969"/>
      <c r="Q66" s="969"/>
      <c r="R66" s="969"/>
      <c r="S66" s="969"/>
      <c r="T66" s="969"/>
      <c r="U66" s="969"/>
      <c r="V66" s="969"/>
      <c r="W66" s="969"/>
      <c r="X66" s="969"/>
      <c r="Y66" s="969"/>
      <c r="Z66" s="969"/>
    </row>
    <row r="67" spans="1:26" x14ac:dyDescent="0.25">
      <c r="A67" s="969"/>
      <c r="B67" s="969"/>
      <c r="C67" s="969"/>
      <c r="D67" s="969"/>
      <c r="E67" s="969"/>
      <c r="F67" s="969"/>
      <c r="G67" s="969"/>
      <c r="H67" s="969"/>
      <c r="I67" s="969"/>
      <c r="J67" s="969"/>
      <c r="K67" s="969"/>
      <c r="L67" s="969"/>
      <c r="M67" s="969"/>
      <c r="N67" s="969"/>
      <c r="O67" s="969"/>
      <c r="P67" s="969"/>
      <c r="Q67" s="969"/>
      <c r="R67" s="969"/>
      <c r="S67" s="969"/>
      <c r="T67" s="969"/>
      <c r="U67" s="969"/>
      <c r="V67" s="969"/>
      <c r="W67" s="969"/>
      <c r="X67" s="969"/>
      <c r="Y67" s="969"/>
      <c r="Z67" s="969"/>
    </row>
    <row r="68" spans="1:26" x14ac:dyDescent="0.25">
      <c r="A68" s="969"/>
      <c r="B68" s="969"/>
      <c r="C68" s="969"/>
      <c r="D68" s="969"/>
      <c r="E68" s="969"/>
      <c r="F68" s="969"/>
      <c r="G68" s="969"/>
      <c r="H68" s="969"/>
      <c r="I68" s="969"/>
      <c r="J68" s="969"/>
      <c r="K68" s="969"/>
      <c r="L68" s="969"/>
      <c r="M68" s="969"/>
      <c r="N68" s="969"/>
      <c r="O68" s="969"/>
      <c r="P68" s="969"/>
      <c r="Q68" s="969"/>
      <c r="R68" s="969"/>
      <c r="S68" s="969"/>
      <c r="T68" s="969"/>
      <c r="U68" s="969"/>
      <c r="V68" s="969"/>
      <c r="W68" s="969"/>
      <c r="X68" s="969"/>
      <c r="Y68" s="969"/>
      <c r="Z68" s="969"/>
    </row>
    <row r="69" spans="1:26" x14ac:dyDescent="0.25">
      <c r="A69" s="969"/>
      <c r="B69" s="969"/>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row>
    <row r="70" spans="1:26" x14ac:dyDescent="0.25">
      <c r="A70" s="969"/>
      <c r="B70" s="969"/>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row>
    <row r="71" spans="1:26" x14ac:dyDescent="0.25">
      <c r="A71" s="969"/>
      <c r="B71" s="969"/>
      <c r="C71" s="969"/>
      <c r="D71" s="969"/>
      <c r="E71" s="969"/>
      <c r="F71" s="969"/>
      <c r="G71" s="969"/>
      <c r="H71" s="969"/>
      <c r="I71" s="969"/>
      <c r="J71" s="969"/>
      <c r="K71" s="969"/>
      <c r="L71" s="969"/>
      <c r="M71" s="969"/>
      <c r="N71" s="969"/>
      <c r="O71" s="969"/>
      <c r="P71" s="969"/>
      <c r="Q71" s="969"/>
      <c r="R71" s="969"/>
      <c r="S71" s="969"/>
      <c r="T71" s="969"/>
      <c r="U71" s="969"/>
      <c r="V71" s="969"/>
      <c r="W71" s="969"/>
      <c r="X71" s="969"/>
      <c r="Y71" s="969"/>
      <c r="Z71" s="969"/>
    </row>
    <row r="72" spans="1:26" x14ac:dyDescent="0.25">
      <c r="A72" s="969"/>
      <c r="B72" s="969"/>
      <c r="C72" s="969"/>
      <c r="D72" s="969"/>
      <c r="E72" s="969"/>
      <c r="F72" s="969"/>
      <c r="G72" s="969"/>
      <c r="H72" s="969"/>
      <c r="I72" s="969"/>
      <c r="J72" s="969"/>
      <c r="K72" s="969"/>
      <c r="L72" s="969"/>
      <c r="M72" s="969"/>
      <c r="N72" s="969"/>
      <c r="O72" s="969"/>
      <c r="P72" s="969"/>
      <c r="Q72" s="969"/>
      <c r="R72" s="969"/>
      <c r="S72" s="969"/>
      <c r="T72" s="969"/>
      <c r="U72" s="969"/>
      <c r="V72" s="969"/>
      <c r="W72" s="969"/>
      <c r="X72" s="969"/>
      <c r="Y72" s="969"/>
      <c r="Z72" s="969"/>
    </row>
    <row r="73" spans="1:26" x14ac:dyDescent="0.25">
      <c r="A73" s="969"/>
      <c r="B73" s="969"/>
      <c r="C73" s="969"/>
      <c r="D73" s="969"/>
      <c r="E73" s="969"/>
      <c r="F73" s="969"/>
      <c r="G73" s="969"/>
      <c r="H73" s="969"/>
      <c r="I73" s="969"/>
      <c r="J73" s="969"/>
      <c r="K73" s="969"/>
      <c r="L73" s="969"/>
      <c r="M73" s="969"/>
      <c r="N73" s="969"/>
      <c r="O73" s="969"/>
      <c r="P73" s="969"/>
      <c r="Q73" s="969"/>
      <c r="R73" s="969"/>
      <c r="S73" s="969"/>
      <c r="T73" s="969"/>
      <c r="U73" s="969"/>
      <c r="V73" s="969"/>
      <c r="W73" s="969"/>
      <c r="X73" s="969"/>
      <c r="Y73" s="969"/>
      <c r="Z73" s="969"/>
    </row>
    <row r="74" spans="1:26" x14ac:dyDescent="0.25">
      <c r="A74" s="969"/>
      <c r="B74" s="969"/>
      <c r="C74" s="969"/>
      <c r="D74" s="969"/>
      <c r="E74" s="969"/>
      <c r="F74" s="969"/>
      <c r="G74" s="969"/>
      <c r="H74" s="969"/>
      <c r="I74" s="969"/>
      <c r="J74" s="969"/>
      <c r="K74" s="969"/>
      <c r="L74" s="969"/>
      <c r="M74" s="969"/>
      <c r="N74" s="969"/>
      <c r="O74" s="969"/>
      <c r="P74" s="969"/>
      <c r="Q74" s="969"/>
      <c r="R74" s="969"/>
      <c r="S74" s="969"/>
      <c r="T74" s="969"/>
      <c r="U74" s="969"/>
      <c r="V74" s="969"/>
      <c r="W74" s="969"/>
      <c r="X74" s="969"/>
      <c r="Y74" s="969"/>
      <c r="Z74" s="969"/>
    </row>
    <row r="75" spans="1:26" x14ac:dyDescent="0.25">
      <c r="A75" s="969"/>
      <c r="B75" s="969"/>
      <c r="C75" s="969"/>
      <c r="D75" s="969"/>
      <c r="E75" s="969"/>
      <c r="F75" s="969"/>
      <c r="G75" s="969"/>
      <c r="H75" s="969"/>
      <c r="I75" s="969"/>
      <c r="J75" s="969"/>
      <c r="K75" s="969"/>
      <c r="L75" s="969"/>
      <c r="M75" s="969"/>
      <c r="N75" s="969"/>
      <c r="O75" s="969"/>
      <c r="P75" s="969"/>
      <c r="Q75" s="969"/>
      <c r="R75" s="969"/>
      <c r="S75" s="969"/>
      <c r="T75" s="969"/>
      <c r="U75" s="969"/>
      <c r="V75" s="969"/>
      <c r="W75" s="969"/>
      <c r="X75" s="969"/>
      <c r="Y75" s="969"/>
      <c r="Z75" s="969"/>
    </row>
    <row r="76" spans="1:26" x14ac:dyDescent="0.25">
      <c r="A76" s="969"/>
      <c r="B76" s="969"/>
      <c r="C76" s="969"/>
      <c r="D76" s="969"/>
      <c r="E76" s="969"/>
      <c r="F76" s="969"/>
      <c r="G76" s="969"/>
      <c r="H76" s="969"/>
      <c r="I76" s="969"/>
      <c r="J76" s="969"/>
      <c r="K76" s="969"/>
      <c r="L76" s="969"/>
      <c r="M76" s="969"/>
      <c r="N76" s="969"/>
      <c r="O76" s="969"/>
      <c r="P76" s="969"/>
      <c r="Q76" s="969"/>
      <c r="R76" s="969"/>
      <c r="S76" s="969"/>
      <c r="T76" s="969"/>
      <c r="U76" s="969"/>
      <c r="V76" s="969"/>
      <c r="W76" s="969"/>
      <c r="X76" s="969"/>
      <c r="Y76" s="969"/>
      <c r="Z76" s="969"/>
    </row>
  </sheetData>
  <sheetProtection password="CC3D" sheet="1" objects="1" scenarios="1" selectLockedCells="1"/>
  <mergeCells count="3">
    <mergeCell ref="B1:Z1"/>
    <mergeCell ref="A2:Z4"/>
    <mergeCell ref="A5:Z7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23608"/>
  <sheetViews>
    <sheetView workbookViewId="0">
      <selection sqref="A1:C23608"/>
    </sheetView>
  </sheetViews>
  <sheetFormatPr defaultRowHeight="15" x14ac:dyDescent="0.25"/>
  <cols>
    <col min="3" max="3" width="9.140625" style="378"/>
  </cols>
  <sheetData>
    <row r="1" spans="1:3" ht="18.75" x14ac:dyDescent="0.3">
      <c r="A1" s="376" t="s">
        <v>286</v>
      </c>
      <c r="B1" s="377"/>
    </row>
    <row r="2" spans="1:3" ht="18.75" x14ac:dyDescent="0.3">
      <c r="A2" s="376"/>
      <c r="B2" s="377"/>
    </row>
    <row r="3" spans="1:3" x14ac:dyDescent="0.25">
      <c r="A3" s="377" t="s">
        <v>254</v>
      </c>
      <c r="B3" s="377" t="s">
        <v>255</v>
      </c>
      <c r="C3" s="378" t="s">
        <v>256</v>
      </c>
    </row>
    <row r="4" spans="1:3" x14ac:dyDescent="0.25">
      <c r="A4" t="s">
        <v>257</v>
      </c>
      <c r="B4">
        <v>65761</v>
      </c>
      <c r="C4" s="385">
        <v>8.2500000000000004E-2</v>
      </c>
    </row>
    <row r="5" spans="1:3" x14ac:dyDescent="0.25">
      <c r="A5" t="s">
        <v>257</v>
      </c>
      <c r="B5">
        <v>71601</v>
      </c>
      <c r="C5" s="385">
        <v>0.1</v>
      </c>
    </row>
    <row r="6" spans="1:3" x14ac:dyDescent="0.25">
      <c r="A6" t="s">
        <v>257</v>
      </c>
      <c r="B6">
        <v>71602</v>
      </c>
      <c r="C6" s="385">
        <v>0.1</v>
      </c>
    </row>
    <row r="7" spans="1:3" x14ac:dyDescent="0.25">
      <c r="A7" t="s">
        <v>257</v>
      </c>
      <c r="B7">
        <v>71603</v>
      </c>
      <c r="C7" s="385">
        <v>0.1</v>
      </c>
    </row>
    <row r="8" spans="1:3" x14ac:dyDescent="0.25">
      <c r="A8" t="s">
        <v>257</v>
      </c>
      <c r="B8">
        <v>71611</v>
      </c>
      <c r="C8" s="385">
        <v>0.1</v>
      </c>
    </row>
    <row r="9" spans="1:3" x14ac:dyDescent="0.25">
      <c r="A9" t="s">
        <v>257</v>
      </c>
      <c r="B9">
        <v>71612</v>
      </c>
      <c r="C9" s="385">
        <v>8.7499999999999994E-2</v>
      </c>
    </row>
    <row r="10" spans="1:3" x14ac:dyDescent="0.25">
      <c r="A10" t="s">
        <v>257</v>
      </c>
      <c r="B10">
        <v>71613</v>
      </c>
      <c r="C10" s="385">
        <v>0.1</v>
      </c>
    </row>
    <row r="11" spans="1:3" x14ac:dyDescent="0.25">
      <c r="A11" t="s">
        <v>257</v>
      </c>
      <c r="B11">
        <v>71630</v>
      </c>
      <c r="C11" s="385">
        <v>0.08</v>
      </c>
    </row>
    <row r="12" spans="1:3" x14ac:dyDescent="0.25">
      <c r="A12" t="s">
        <v>257</v>
      </c>
      <c r="B12">
        <v>71631</v>
      </c>
      <c r="C12" s="385">
        <v>8.5000000000000006E-2</v>
      </c>
    </row>
    <row r="13" spans="1:3" x14ac:dyDescent="0.25">
      <c r="A13" t="s">
        <v>257</v>
      </c>
      <c r="B13">
        <v>71635</v>
      </c>
      <c r="C13" s="385">
        <v>9.7500000000000003E-2</v>
      </c>
    </row>
    <row r="14" spans="1:3" x14ac:dyDescent="0.25">
      <c r="A14" t="s">
        <v>257</v>
      </c>
      <c r="B14">
        <v>71638</v>
      </c>
      <c r="C14" s="385">
        <v>0.105</v>
      </c>
    </row>
    <row r="15" spans="1:3" x14ac:dyDescent="0.25">
      <c r="A15" t="s">
        <v>257</v>
      </c>
      <c r="B15">
        <v>71639</v>
      </c>
      <c r="C15" s="385">
        <v>0.11</v>
      </c>
    </row>
    <row r="16" spans="1:3" x14ac:dyDescent="0.25">
      <c r="A16" t="s">
        <v>257</v>
      </c>
      <c r="B16">
        <v>71640</v>
      </c>
      <c r="C16" s="385">
        <v>0.105</v>
      </c>
    </row>
    <row r="17" spans="1:3" x14ac:dyDescent="0.25">
      <c r="A17" t="s">
        <v>257</v>
      </c>
      <c r="B17">
        <v>71642</v>
      </c>
      <c r="C17" s="385">
        <v>0.09</v>
      </c>
    </row>
    <row r="18" spans="1:3" x14ac:dyDescent="0.25">
      <c r="A18" t="s">
        <v>257</v>
      </c>
      <c r="B18">
        <v>71643</v>
      </c>
      <c r="C18" s="385">
        <v>0.115</v>
      </c>
    </row>
    <row r="19" spans="1:3" x14ac:dyDescent="0.25">
      <c r="A19" t="s">
        <v>257</v>
      </c>
      <c r="B19">
        <v>71644</v>
      </c>
      <c r="C19" s="385">
        <v>9.5000000000000001E-2</v>
      </c>
    </row>
    <row r="20" spans="1:3" x14ac:dyDescent="0.25">
      <c r="A20" t="s">
        <v>257</v>
      </c>
      <c r="B20">
        <v>71646</v>
      </c>
      <c r="C20" s="385">
        <v>0.11</v>
      </c>
    </row>
    <row r="21" spans="1:3" x14ac:dyDescent="0.25">
      <c r="A21" t="s">
        <v>257</v>
      </c>
      <c r="B21">
        <v>71647</v>
      </c>
      <c r="C21" s="385">
        <v>0.105</v>
      </c>
    </row>
    <row r="22" spans="1:3" x14ac:dyDescent="0.25">
      <c r="A22" t="s">
        <v>257</v>
      </c>
      <c r="B22">
        <v>71651</v>
      </c>
      <c r="C22" s="385">
        <v>8.5000000000000006E-2</v>
      </c>
    </row>
    <row r="23" spans="1:3" x14ac:dyDescent="0.25">
      <c r="A23" t="s">
        <v>257</v>
      </c>
      <c r="B23">
        <v>71652</v>
      </c>
      <c r="C23" s="385">
        <v>0.1075</v>
      </c>
    </row>
    <row r="24" spans="1:3" x14ac:dyDescent="0.25">
      <c r="A24" t="s">
        <v>257</v>
      </c>
      <c r="B24">
        <v>71653</v>
      </c>
      <c r="C24" s="385">
        <v>0.105</v>
      </c>
    </row>
    <row r="25" spans="1:3" x14ac:dyDescent="0.25">
      <c r="A25" t="s">
        <v>257</v>
      </c>
      <c r="B25">
        <v>71654</v>
      </c>
      <c r="C25" s="385">
        <v>0.11</v>
      </c>
    </row>
    <row r="26" spans="1:3" x14ac:dyDescent="0.25">
      <c r="A26" t="s">
        <v>257</v>
      </c>
      <c r="B26">
        <v>71655</v>
      </c>
      <c r="C26" s="385">
        <v>9.7500000000000003E-2</v>
      </c>
    </row>
    <row r="27" spans="1:3" x14ac:dyDescent="0.25">
      <c r="A27" t="s">
        <v>257</v>
      </c>
      <c r="B27">
        <v>71656</v>
      </c>
      <c r="C27" s="385">
        <v>9.7500000000000003E-2</v>
      </c>
    </row>
    <row r="28" spans="1:3" x14ac:dyDescent="0.25">
      <c r="A28" t="s">
        <v>257</v>
      </c>
      <c r="B28">
        <v>71657</v>
      </c>
      <c r="C28" s="385">
        <v>9.7500000000000003E-2</v>
      </c>
    </row>
    <row r="29" spans="1:3" x14ac:dyDescent="0.25">
      <c r="A29" t="s">
        <v>257</v>
      </c>
      <c r="B29">
        <v>71658</v>
      </c>
      <c r="C29" s="385">
        <v>8.7499999999999994E-2</v>
      </c>
    </row>
    <row r="30" spans="1:3" x14ac:dyDescent="0.25">
      <c r="A30" t="s">
        <v>257</v>
      </c>
      <c r="B30">
        <v>71659</v>
      </c>
      <c r="C30" s="385">
        <v>7.7499999999999999E-2</v>
      </c>
    </row>
    <row r="31" spans="1:3" x14ac:dyDescent="0.25">
      <c r="A31" t="s">
        <v>257</v>
      </c>
      <c r="B31">
        <v>71660</v>
      </c>
      <c r="C31" s="385">
        <v>9.7500000000000003E-2</v>
      </c>
    </row>
    <row r="32" spans="1:3" x14ac:dyDescent="0.25">
      <c r="A32" t="s">
        <v>257</v>
      </c>
      <c r="B32">
        <v>71661</v>
      </c>
      <c r="C32" s="385">
        <v>0.09</v>
      </c>
    </row>
    <row r="33" spans="1:3" x14ac:dyDescent="0.25">
      <c r="A33" t="s">
        <v>257</v>
      </c>
      <c r="B33">
        <v>71662</v>
      </c>
      <c r="C33" s="385">
        <v>0.08</v>
      </c>
    </row>
    <row r="34" spans="1:3" x14ac:dyDescent="0.25">
      <c r="A34" t="s">
        <v>257</v>
      </c>
      <c r="B34">
        <v>71663</v>
      </c>
      <c r="C34" s="385">
        <v>0.09</v>
      </c>
    </row>
    <row r="35" spans="1:3" x14ac:dyDescent="0.25">
      <c r="A35" t="s">
        <v>257</v>
      </c>
      <c r="B35">
        <v>71665</v>
      </c>
      <c r="C35" s="385">
        <v>0.1075</v>
      </c>
    </row>
    <row r="36" spans="1:3" x14ac:dyDescent="0.25">
      <c r="A36" t="s">
        <v>257</v>
      </c>
      <c r="B36">
        <v>71666</v>
      </c>
      <c r="C36" s="385">
        <v>0.08</v>
      </c>
    </row>
    <row r="37" spans="1:3" x14ac:dyDescent="0.25">
      <c r="A37" t="s">
        <v>257</v>
      </c>
      <c r="B37">
        <v>71667</v>
      </c>
      <c r="C37" s="385">
        <v>9.7500000000000003E-2</v>
      </c>
    </row>
    <row r="38" spans="1:3" x14ac:dyDescent="0.25">
      <c r="A38" t="s">
        <v>257</v>
      </c>
      <c r="B38">
        <v>71670</v>
      </c>
      <c r="C38" s="385">
        <v>8.7499999999999994E-2</v>
      </c>
    </row>
    <row r="39" spans="1:3" x14ac:dyDescent="0.25">
      <c r="A39" t="s">
        <v>257</v>
      </c>
      <c r="B39">
        <v>71671</v>
      </c>
      <c r="C39" s="385">
        <v>9.7500000000000003E-2</v>
      </c>
    </row>
    <row r="40" spans="1:3" x14ac:dyDescent="0.25">
      <c r="A40" t="s">
        <v>257</v>
      </c>
      <c r="B40">
        <v>71674</v>
      </c>
      <c r="C40" s="385">
        <v>0.08</v>
      </c>
    </row>
    <row r="41" spans="1:3" x14ac:dyDescent="0.25">
      <c r="A41" t="s">
        <v>257</v>
      </c>
      <c r="B41">
        <v>71675</v>
      </c>
      <c r="C41" s="385">
        <v>8.7499999999999994E-2</v>
      </c>
    </row>
    <row r="42" spans="1:3" x14ac:dyDescent="0.25">
      <c r="A42" t="s">
        <v>257</v>
      </c>
      <c r="B42">
        <v>71676</v>
      </c>
      <c r="C42" s="385">
        <v>0.1</v>
      </c>
    </row>
    <row r="43" spans="1:3" x14ac:dyDescent="0.25">
      <c r="A43" t="s">
        <v>257</v>
      </c>
      <c r="B43">
        <v>71677</v>
      </c>
      <c r="C43" s="385">
        <v>8.7499999999999994E-2</v>
      </c>
    </row>
    <row r="44" spans="1:3" x14ac:dyDescent="0.25">
      <c r="A44" t="s">
        <v>257</v>
      </c>
      <c r="B44">
        <v>71678</v>
      </c>
      <c r="C44" s="385">
        <v>8.5000000000000006E-2</v>
      </c>
    </row>
    <row r="45" spans="1:3" x14ac:dyDescent="0.25">
      <c r="A45" t="s">
        <v>257</v>
      </c>
      <c r="B45">
        <v>71701</v>
      </c>
      <c r="C45" s="385">
        <v>0.1075</v>
      </c>
    </row>
    <row r="46" spans="1:3" x14ac:dyDescent="0.25">
      <c r="A46" t="s">
        <v>257</v>
      </c>
      <c r="B46">
        <v>71711</v>
      </c>
      <c r="C46" s="385">
        <v>0.1075</v>
      </c>
    </row>
    <row r="47" spans="1:3" x14ac:dyDescent="0.25">
      <c r="A47" t="s">
        <v>257</v>
      </c>
      <c r="B47">
        <v>71720</v>
      </c>
      <c r="C47" s="385">
        <v>0.1</v>
      </c>
    </row>
    <row r="48" spans="1:3" x14ac:dyDescent="0.25">
      <c r="A48" t="s">
        <v>257</v>
      </c>
      <c r="B48">
        <v>71721</v>
      </c>
      <c r="C48" s="385">
        <v>0.08</v>
      </c>
    </row>
    <row r="49" spans="1:3" x14ac:dyDescent="0.25">
      <c r="A49" t="s">
        <v>257</v>
      </c>
      <c r="B49">
        <v>71722</v>
      </c>
      <c r="C49" s="385">
        <v>8.5000000000000006E-2</v>
      </c>
    </row>
    <row r="50" spans="1:3" x14ac:dyDescent="0.25">
      <c r="A50" t="s">
        <v>257</v>
      </c>
      <c r="B50">
        <v>71724</v>
      </c>
      <c r="C50" s="385">
        <v>8.5000000000000006E-2</v>
      </c>
    </row>
    <row r="51" spans="1:3" x14ac:dyDescent="0.25">
      <c r="A51" t="s">
        <v>257</v>
      </c>
      <c r="B51">
        <v>71725</v>
      </c>
      <c r="C51" s="385">
        <v>9.7500000000000003E-2</v>
      </c>
    </row>
    <row r="52" spans="1:3" x14ac:dyDescent="0.25">
      <c r="A52" t="s">
        <v>257</v>
      </c>
      <c r="B52">
        <v>71726</v>
      </c>
      <c r="C52" s="385">
        <v>0.11</v>
      </c>
    </row>
    <row r="53" spans="1:3" x14ac:dyDescent="0.25">
      <c r="A53" t="s">
        <v>257</v>
      </c>
      <c r="B53">
        <v>71728</v>
      </c>
      <c r="C53" s="385">
        <v>0.08</v>
      </c>
    </row>
    <row r="54" spans="1:3" x14ac:dyDescent="0.25">
      <c r="A54" t="s">
        <v>257</v>
      </c>
      <c r="B54">
        <v>71730</v>
      </c>
      <c r="C54" s="385">
        <v>9.7500000000000003E-2</v>
      </c>
    </row>
    <row r="55" spans="1:3" x14ac:dyDescent="0.25">
      <c r="A55" t="s">
        <v>257</v>
      </c>
      <c r="B55">
        <v>71731</v>
      </c>
      <c r="C55" s="385">
        <v>9.7500000000000003E-2</v>
      </c>
    </row>
    <row r="56" spans="1:3" x14ac:dyDescent="0.25">
      <c r="A56" t="s">
        <v>257</v>
      </c>
      <c r="B56">
        <v>71740</v>
      </c>
      <c r="C56" s="385">
        <v>0.08</v>
      </c>
    </row>
    <row r="57" spans="1:3" x14ac:dyDescent="0.25">
      <c r="A57" t="s">
        <v>257</v>
      </c>
      <c r="B57">
        <v>71742</v>
      </c>
      <c r="C57" s="385">
        <v>0.1</v>
      </c>
    </row>
    <row r="58" spans="1:3" x14ac:dyDescent="0.25">
      <c r="A58" t="s">
        <v>257</v>
      </c>
      <c r="B58">
        <v>71743</v>
      </c>
      <c r="C58" s="385">
        <v>9.5000000000000001E-2</v>
      </c>
    </row>
    <row r="59" spans="1:3" x14ac:dyDescent="0.25">
      <c r="A59" t="s">
        <v>257</v>
      </c>
      <c r="B59">
        <v>71744</v>
      </c>
      <c r="C59" s="385">
        <v>9.5000000000000001E-2</v>
      </c>
    </row>
    <row r="60" spans="1:3" x14ac:dyDescent="0.25">
      <c r="A60" t="s">
        <v>257</v>
      </c>
      <c r="B60">
        <v>71745</v>
      </c>
      <c r="C60" s="385">
        <v>0.09</v>
      </c>
    </row>
    <row r="61" spans="1:3" x14ac:dyDescent="0.25">
      <c r="A61" t="s">
        <v>257</v>
      </c>
      <c r="B61">
        <v>71747</v>
      </c>
      <c r="C61" s="385">
        <v>8.5000000000000006E-2</v>
      </c>
    </row>
    <row r="62" spans="1:3" x14ac:dyDescent="0.25">
      <c r="A62" t="s">
        <v>257</v>
      </c>
      <c r="B62">
        <v>71748</v>
      </c>
      <c r="C62" s="385">
        <v>8.5000000000000006E-2</v>
      </c>
    </row>
    <row r="63" spans="1:3" x14ac:dyDescent="0.25">
      <c r="A63" t="s">
        <v>257</v>
      </c>
      <c r="B63">
        <v>71749</v>
      </c>
      <c r="C63" s="385">
        <v>9.5000000000000001E-2</v>
      </c>
    </row>
    <row r="64" spans="1:3" x14ac:dyDescent="0.25">
      <c r="A64" t="s">
        <v>257</v>
      </c>
      <c r="B64">
        <v>71750</v>
      </c>
      <c r="C64" s="385">
        <v>8.5000000000000006E-2</v>
      </c>
    </row>
    <row r="65" spans="1:3" x14ac:dyDescent="0.25">
      <c r="A65" t="s">
        <v>257</v>
      </c>
      <c r="B65">
        <v>71751</v>
      </c>
      <c r="C65" s="385">
        <v>0.09</v>
      </c>
    </row>
    <row r="66" spans="1:3" x14ac:dyDescent="0.25">
      <c r="A66" t="s">
        <v>257</v>
      </c>
      <c r="B66">
        <v>71752</v>
      </c>
      <c r="C66" s="385">
        <v>8.5000000000000006E-2</v>
      </c>
    </row>
    <row r="67" spans="1:3" x14ac:dyDescent="0.25">
      <c r="A67" t="s">
        <v>257</v>
      </c>
      <c r="B67">
        <v>71753</v>
      </c>
      <c r="C67" s="385">
        <v>0.10375</v>
      </c>
    </row>
    <row r="68" spans="1:3" x14ac:dyDescent="0.25">
      <c r="A68" t="s">
        <v>257</v>
      </c>
      <c r="B68">
        <v>71754</v>
      </c>
      <c r="C68" s="385">
        <v>0.10375</v>
      </c>
    </row>
    <row r="69" spans="1:3" x14ac:dyDescent="0.25">
      <c r="A69" t="s">
        <v>257</v>
      </c>
      <c r="B69">
        <v>71758</v>
      </c>
      <c r="C69" s="385">
        <v>8.5000000000000006E-2</v>
      </c>
    </row>
    <row r="70" spans="1:3" x14ac:dyDescent="0.25">
      <c r="A70" t="s">
        <v>257</v>
      </c>
      <c r="B70">
        <v>71759</v>
      </c>
      <c r="C70" s="385">
        <v>8.5000000000000006E-2</v>
      </c>
    </row>
    <row r="71" spans="1:3" x14ac:dyDescent="0.25">
      <c r="A71" t="s">
        <v>257</v>
      </c>
      <c r="B71">
        <v>71762</v>
      </c>
      <c r="C71" s="385">
        <v>0.09</v>
      </c>
    </row>
    <row r="72" spans="1:3" x14ac:dyDescent="0.25">
      <c r="A72" t="s">
        <v>257</v>
      </c>
      <c r="B72">
        <v>71763</v>
      </c>
      <c r="C72" s="385">
        <v>9.5000000000000001E-2</v>
      </c>
    </row>
    <row r="73" spans="1:3" x14ac:dyDescent="0.25">
      <c r="A73" t="s">
        <v>257</v>
      </c>
      <c r="B73">
        <v>71764</v>
      </c>
      <c r="C73" s="385">
        <v>0.1</v>
      </c>
    </row>
    <row r="74" spans="1:3" x14ac:dyDescent="0.25">
      <c r="A74" t="s">
        <v>257</v>
      </c>
      <c r="B74">
        <v>71765</v>
      </c>
      <c r="C74" s="385">
        <v>9.5000000000000001E-2</v>
      </c>
    </row>
    <row r="75" spans="1:3" x14ac:dyDescent="0.25">
      <c r="A75" t="s">
        <v>257</v>
      </c>
      <c r="B75">
        <v>71766</v>
      </c>
      <c r="C75" s="385">
        <v>0.1</v>
      </c>
    </row>
    <row r="76" spans="1:3" x14ac:dyDescent="0.25">
      <c r="A76" t="s">
        <v>257</v>
      </c>
      <c r="B76">
        <v>71770</v>
      </c>
      <c r="C76" s="385">
        <v>8.5000000000000006E-2</v>
      </c>
    </row>
    <row r="77" spans="1:3" x14ac:dyDescent="0.25">
      <c r="A77" t="s">
        <v>257</v>
      </c>
      <c r="B77">
        <v>71772</v>
      </c>
      <c r="C77" s="385">
        <v>0.08</v>
      </c>
    </row>
    <row r="78" spans="1:3" x14ac:dyDescent="0.25">
      <c r="A78" t="s">
        <v>257</v>
      </c>
      <c r="B78">
        <v>71801</v>
      </c>
      <c r="C78" s="385">
        <v>0.105</v>
      </c>
    </row>
    <row r="79" spans="1:3" x14ac:dyDescent="0.25">
      <c r="A79" t="s">
        <v>257</v>
      </c>
      <c r="B79">
        <v>71802</v>
      </c>
      <c r="C79" s="385">
        <v>0.105</v>
      </c>
    </row>
    <row r="80" spans="1:3" x14ac:dyDescent="0.25">
      <c r="A80" t="s">
        <v>257</v>
      </c>
      <c r="B80">
        <v>71820</v>
      </c>
      <c r="C80" s="385">
        <v>9.375E-2</v>
      </c>
    </row>
    <row r="81" spans="1:3" x14ac:dyDescent="0.25">
      <c r="A81" t="s">
        <v>257</v>
      </c>
      <c r="B81">
        <v>71822</v>
      </c>
      <c r="C81" s="385">
        <v>0.11375</v>
      </c>
    </row>
    <row r="82" spans="1:3" x14ac:dyDescent="0.25">
      <c r="A82" t="s">
        <v>257</v>
      </c>
      <c r="B82">
        <v>71823</v>
      </c>
      <c r="C82" s="385">
        <v>9.6250000000000002E-2</v>
      </c>
    </row>
    <row r="83" spans="1:3" x14ac:dyDescent="0.25">
      <c r="A83" t="s">
        <v>257</v>
      </c>
      <c r="B83">
        <v>71825</v>
      </c>
      <c r="C83" s="385">
        <v>0.11</v>
      </c>
    </row>
    <row r="84" spans="1:3" x14ac:dyDescent="0.25">
      <c r="A84" t="s">
        <v>257</v>
      </c>
      <c r="B84">
        <v>71826</v>
      </c>
      <c r="C84" s="385">
        <v>9.7500000000000003E-2</v>
      </c>
    </row>
    <row r="85" spans="1:3" x14ac:dyDescent="0.25">
      <c r="A85" t="s">
        <v>257</v>
      </c>
      <c r="B85">
        <v>71827</v>
      </c>
      <c r="C85" s="385">
        <v>8.7499999999999994E-2</v>
      </c>
    </row>
    <row r="86" spans="1:3" x14ac:dyDescent="0.25">
      <c r="A86" t="s">
        <v>257</v>
      </c>
      <c r="B86">
        <v>71828</v>
      </c>
      <c r="C86" s="385">
        <v>8.5000000000000006E-2</v>
      </c>
    </row>
    <row r="87" spans="1:3" x14ac:dyDescent="0.25">
      <c r="A87" t="s">
        <v>257</v>
      </c>
      <c r="B87">
        <v>71831</v>
      </c>
      <c r="C87" s="385">
        <v>9.5000000000000001E-2</v>
      </c>
    </row>
    <row r="88" spans="1:3" x14ac:dyDescent="0.25">
      <c r="A88" t="s">
        <v>257</v>
      </c>
      <c r="B88">
        <v>71832</v>
      </c>
      <c r="C88" s="385">
        <v>0.10625</v>
      </c>
    </row>
    <row r="89" spans="1:3" x14ac:dyDescent="0.25">
      <c r="A89" t="s">
        <v>257</v>
      </c>
      <c r="B89">
        <v>71833</v>
      </c>
      <c r="C89" s="385">
        <v>0.10249999999999999</v>
      </c>
    </row>
    <row r="90" spans="1:3" x14ac:dyDescent="0.25">
      <c r="A90" t="s">
        <v>257</v>
      </c>
      <c r="B90">
        <v>71834</v>
      </c>
      <c r="C90" s="385">
        <v>7.7499999999999999E-2</v>
      </c>
    </row>
    <row r="91" spans="1:3" x14ac:dyDescent="0.25">
      <c r="A91" t="s">
        <v>257</v>
      </c>
      <c r="B91">
        <v>71835</v>
      </c>
      <c r="C91" s="385">
        <v>9.5000000000000001E-2</v>
      </c>
    </row>
    <row r="92" spans="1:3" x14ac:dyDescent="0.25">
      <c r="A92" t="s">
        <v>257</v>
      </c>
      <c r="B92">
        <v>71836</v>
      </c>
      <c r="C92" s="385">
        <v>0.10375</v>
      </c>
    </row>
    <row r="93" spans="1:3" x14ac:dyDescent="0.25">
      <c r="A93" t="s">
        <v>257</v>
      </c>
      <c r="B93">
        <v>71837</v>
      </c>
      <c r="C93" s="385">
        <v>8.7499999999999994E-2</v>
      </c>
    </row>
    <row r="94" spans="1:3" x14ac:dyDescent="0.25">
      <c r="A94" t="s">
        <v>257</v>
      </c>
      <c r="B94">
        <v>71838</v>
      </c>
      <c r="C94" s="385">
        <v>9.5000000000000001E-2</v>
      </c>
    </row>
    <row r="95" spans="1:3" x14ac:dyDescent="0.25">
      <c r="A95" t="s">
        <v>257</v>
      </c>
      <c r="B95">
        <v>71839</v>
      </c>
      <c r="C95" s="385">
        <v>8.7499999999999994E-2</v>
      </c>
    </row>
    <row r="96" spans="1:3" x14ac:dyDescent="0.25">
      <c r="A96" t="s">
        <v>257</v>
      </c>
      <c r="B96">
        <v>71840</v>
      </c>
      <c r="C96" s="385">
        <v>7.7499999999999999E-2</v>
      </c>
    </row>
    <row r="97" spans="1:3" x14ac:dyDescent="0.25">
      <c r="A97" t="s">
        <v>257</v>
      </c>
      <c r="B97">
        <v>71841</v>
      </c>
      <c r="C97" s="385">
        <v>0.12625</v>
      </c>
    </row>
    <row r="98" spans="1:3" x14ac:dyDescent="0.25">
      <c r="A98" t="s">
        <v>257</v>
      </c>
      <c r="B98">
        <v>71842</v>
      </c>
      <c r="C98" s="385">
        <v>0.10625</v>
      </c>
    </row>
    <row r="99" spans="1:3" x14ac:dyDescent="0.25">
      <c r="A99" t="s">
        <v>257</v>
      </c>
      <c r="B99">
        <v>71845</v>
      </c>
      <c r="C99" s="385">
        <v>9.7500000000000003E-2</v>
      </c>
    </row>
    <row r="100" spans="1:3" x14ac:dyDescent="0.25">
      <c r="A100" t="s">
        <v>257</v>
      </c>
      <c r="B100">
        <v>71846</v>
      </c>
      <c r="C100" s="385">
        <v>0.10375</v>
      </c>
    </row>
    <row r="101" spans="1:3" x14ac:dyDescent="0.25">
      <c r="A101" t="s">
        <v>257</v>
      </c>
      <c r="B101">
        <v>71847</v>
      </c>
      <c r="C101" s="385">
        <v>0.11</v>
      </c>
    </row>
    <row r="102" spans="1:3" x14ac:dyDescent="0.25">
      <c r="A102" t="s">
        <v>257</v>
      </c>
      <c r="B102">
        <v>71851</v>
      </c>
      <c r="C102" s="385">
        <v>0.10249999999999999</v>
      </c>
    </row>
    <row r="103" spans="1:3" x14ac:dyDescent="0.25">
      <c r="A103" t="s">
        <v>257</v>
      </c>
      <c r="B103">
        <v>71852</v>
      </c>
      <c r="C103" s="385">
        <v>0.11</v>
      </c>
    </row>
    <row r="104" spans="1:3" x14ac:dyDescent="0.25">
      <c r="A104" t="s">
        <v>257</v>
      </c>
      <c r="B104">
        <v>71853</v>
      </c>
      <c r="C104" s="385">
        <v>9.375E-2</v>
      </c>
    </row>
    <row r="105" spans="1:3" x14ac:dyDescent="0.25">
      <c r="A105" t="s">
        <v>257</v>
      </c>
      <c r="B105">
        <v>71854</v>
      </c>
      <c r="C105" s="385">
        <v>0.10249999999999999</v>
      </c>
    </row>
    <row r="106" spans="1:3" x14ac:dyDescent="0.25">
      <c r="A106" t="s">
        <v>257</v>
      </c>
      <c r="B106">
        <v>71855</v>
      </c>
      <c r="C106" s="385">
        <v>9.5000000000000001E-2</v>
      </c>
    </row>
    <row r="107" spans="1:3" x14ac:dyDescent="0.25">
      <c r="A107" t="s">
        <v>257</v>
      </c>
      <c r="B107">
        <v>71857</v>
      </c>
      <c r="C107" s="385">
        <v>9.5000000000000001E-2</v>
      </c>
    </row>
    <row r="108" spans="1:3" x14ac:dyDescent="0.25">
      <c r="A108" t="s">
        <v>257</v>
      </c>
      <c r="B108">
        <v>71858</v>
      </c>
      <c r="C108" s="385">
        <v>9.5000000000000001E-2</v>
      </c>
    </row>
    <row r="109" spans="1:3" x14ac:dyDescent="0.25">
      <c r="A109" t="s">
        <v>257</v>
      </c>
      <c r="B109">
        <v>71859</v>
      </c>
      <c r="C109" s="385">
        <v>9.5000000000000001E-2</v>
      </c>
    </row>
    <row r="110" spans="1:3" x14ac:dyDescent="0.25">
      <c r="A110" t="s">
        <v>257</v>
      </c>
      <c r="B110">
        <v>71860</v>
      </c>
      <c r="C110" s="385">
        <v>9.7500000000000003E-2</v>
      </c>
    </row>
    <row r="111" spans="1:3" x14ac:dyDescent="0.25">
      <c r="A111" t="s">
        <v>257</v>
      </c>
      <c r="B111">
        <v>71861</v>
      </c>
      <c r="C111" s="385">
        <v>0.1</v>
      </c>
    </row>
    <row r="112" spans="1:3" x14ac:dyDescent="0.25">
      <c r="A112" t="s">
        <v>257</v>
      </c>
      <c r="B112">
        <v>71862</v>
      </c>
      <c r="C112" s="385">
        <v>0.105</v>
      </c>
    </row>
    <row r="113" spans="1:3" x14ac:dyDescent="0.25">
      <c r="A113" t="s">
        <v>257</v>
      </c>
      <c r="B113">
        <v>71864</v>
      </c>
      <c r="C113" s="385">
        <v>8.5000000000000006E-2</v>
      </c>
    </row>
    <row r="114" spans="1:3" x14ac:dyDescent="0.25">
      <c r="A114" t="s">
        <v>257</v>
      </c>
      <c r="B114">
        <v>71865</v>
      </c>
      <c r="C114" s="385">
        <v>0.10375</v>
      </c>
    </row>
    <row r="115" spans="1:3" x14ac:dyDescent="0.25">
      <c r="A115" t="s">
        <v>257</v>
      </c>
      <c r="B115">
        <v>71866</v>
      </c>
      <c r="C115" s="385">
        <v>9.375E-2</v>
      </c>
    </row>
    <row r="116" spans="1:3" x14ac:dyDescent="0.25">
      <c r="A116" t="s">
        <v>257</v>
      </c>
      <c r="B116">
        <v>71901</v>
      </c>
      <c r="C116" s="385">
        <v>9.5000000000000001E-2</v>
      </c>
    </row>
    <row r="117" spans="1:3" x14ac:dyDescent="0.25">
      <c r="A117" t="s">
        <v>257</v>
      </c>
      <c r="B117">
        <v>71902</v>
      </c>
      <c r="C117" s="385">
        <v>9.5000000000000001E-2</v>
      </c>
    </row>
    <row r="118" spans="1:3" x14ac:dyDescent="0.25">
      <c r="A118" t="s">
        <v>257</v>
      </c>
      <c r="B118">
        <v>71903</v>
      </c>
      <c r="C118" s="385">
        <v>9.5000000000000001E-2</v>
      </c>
    </row>
    <row r="119" spans="1:3" x14ac:dyDescent="0.25">
      <c r="A119" t="s">
        <v>257</v>
      </c>
      <c r="B119">
        <v>71909</v>
      </c>
      <c r="C119" s="385">
        <v>0.08</v>
      </c>
    </row>
    <row r="120" spans="1:3" x14ac:dyDescent="0.25">
      <c r="A120" t="s">
        <v>257</v>
      </c>
      <c r="B120">
        <v>71910</v>
      </c>
      <c r="C120" s="385">
        <v>0.08</v>
      </c>
    </row>
    <row r="121" spans="1:3" x14ac:dyDescent="0.25">
      <c r="A121" t="s">
        <v>257</v>
      </c>
      <c r="B121">
        <v>71913</v>
      </c>
      <c r="C121" s="385">
        <v>9.5000000000000001E-2</v>
      </c>
    </row>
    <row r="122" spans="1:3" x14ac:dyDescent="0.25">
      <c r="A122" t="s">
        <v>257</v>
      </c>
      <c r="B122">
        <v>71914</v>
      </c>
      <c r="C122" s="385">
        <v>9.5000000000000001E-2</v>
      </c>
    </row>
    <row r="123" spans="1:3" x14ac:dyDescent="0.25">
      <c r="A123" t="s">
        <v>257</v>
      </c>
      <c r="B123">
        <v>71920</v>
      </c>
      <c r="C123" s="385">
        <v>0.08</v>
      </c>
    </row>
    <row r="124" spans="1:3" x14ac:dyDescent="0.25">
      <c r="A124" t="s">
        <v>257</v>
      </c>
      <c r="B124">
        <v>71921</v>
      </c>
      <c r="C124" s="385">
        <v>9.5000000000000001E-2</v>
      </c>
    </row>
    <row r="125" spans="1:3" x14ac:dyDescent="0.25">
      <c r="A125" t="s">
        <v>257</v>
      </c>
      <c r="B125">
        <v>71922</v>
      </c>
      <c r="C125" s="385">
        <v>8.5000000000000006E-2</v>
      </c>
    </row>
    <row r="126" spans="1:3" x14ac:dyDescent="0.25">
      <c r="A126" t="s">
        <v>257</v>
      </c>
      <c r="B126">
        <v>71923</v>
      </c>
      <c r="C126" s="385">
        <v>0.1</v>
      </c>
    </row>
    <row r="127" spans="1:3" x14ac:dyDescent="0.25">
      <c r="A127" t="s">
        <v>257</v>
      </c>
      <c r="B127">
        <v>71929</v>
      </c>
      <c r="C127" s="385">
        <v>0.08</v>
      </c>
    </row>
    <row r="128" spans="1:3" x14ac:dyDescent="0.25">
      <c r="A128" t="s">
        <v>257</v>
      </c>
      <c r="B128">
        <v>71932</v>
      </c>
      <c r="C128" s="385">
        <v>8.5000000000000006E-2</v>
      </c>
    </row>
    <row r="129" spans="1:3" x14ac:dyDescent="0.25">
      <c r="A129" t="s">
        <v>257</v>
      </c>
      <c r="B129">
        <v>71933</v>
      </c>
      <c r="C129" s="385">
        <v>9.5000000000000001E-2</v>
      </c>
    </row>
    <row r="130" spans="1:3" x14ac:dyDescent="0.25">
      <c r="A130" t="s">
        <v>257</v>
      </c>
      <c r="B130">
        <v>71935</v>
      </c>
      <c r="C130" s="385">
        <v>9.5000000000000001E-2</v>
      </c>
    </row>
    <row r="131" spans="1:3" x14ac:dyDescent="0.25">
      <c r="A131" t="s">
        <v>257</v>
      </c>
      <c r="B131">
        <v>71937</v>
      </c>
      <c r="C131" s="385">
        <v>0.105</v>
      </c>
    </row>
    <row r="132" spans="1:3" x14ac:dyDescent="0.25">
      <c r="A132" t="s">
        <v>257</v>
      </c>
      <c r="B132">
        <v>71940</v>
      </c>
      <c r="C132" s="385">
        <v>9.5000000000000001E-2</v>
      </c>
    </row>
    <row r="133" spans="1:3" x14ac:dyDescent="0.25">
      <c r="A133" t="s">
        <v>257</v>
      </c>
      <c r="B133">
        <v>71941</v>
      </c>
      <c r="C133" s="385">
        <v>0.08</v>
      </c>
    </row>
    <row r="134" spans="1:3" x14ac:dyDescent="0.25">
      <c r="A134" t="s">
        <v>257</v>
      </c>
      <c r="B134">
        <v>71942</v>
      </c>
      <c r="C134" s="385">
        <v>0.08</v>
      </c>
    </row>
    <row r="135" spans="1:3" x14ac:dyDescent="0.25">
      <c r="A135" t="s">
        <v>257</v>
      </c>
      <c r="B135">
        <v>71943</v>
      </c>
      <c r="C135" s="385">
        <v>0.1</v>
      </c>
    </row>
    <row r="136" spans="1:3" x14ac:dyDescent="0.25">
      <c r="A136" t="s">
        <v>257</v>
      </c>
      <c r="B136">
        <v>71944</v>
      </c>
      <c r="C136" s="385">
        <v>9.5000000000000001E-2</v>
      </c>
    </row>
    <row r="137" spans="1:3" x14ac:dyDescent="0.25">
      <c r="A137" t="s">
        <v>257</v>
      </c>
      <c r="B137">
        <v>71945</v>
      </c>
      <c r="C137" s="385">
        <v>9.5000000000000001E-2</v>
      </c>
    </row>
    <row r="138" spans="1:3" x14ac:dyDescent="0.25">
      <c r="A138" t="s">
        <v>257</v>
      </c>
      <c r="B138">
        <v>71949</v>
      </c>
      <c r="C138" s="385">
        <v>9.5000000000000001E-2</v>
      </c>
    </row>
    <row r="139" spans="1:3" x14ac:dyDescent="0.25">
      <c r="A139" t="s">
        <v>257</v>
      </c>
      <c r="B139">
        <v>71950</v>
      </c>
      <c r="C139" s="385">
        <v>8.5000000000000006E-2</v>
      </c>
    </row>
    <row r="140" spans="1:3" x14ac:dyDescent="0.25">
      <c r="A140" t="s">
        <v>257</v>
      </c>
      <c r="B140">
        <v>71952</v>
      </c>
      <c r="C140" s="385">
        <v>8.5000000000000006E-2</v>
      </c>
    </row>
    <row r="141" spans="1:3" x14ac:dyDescent="0.25">
      <c r="A141" t="s">
        <v>257</v>
      </c>
      <c r="B141">
        <v>71953</v>
      </c>
      <c r="C141" s="385">
        <v>9.5000000000000001E-2</v>
      </c>
    </row>
    <row r="142" spans="1:3" x14ac:dyDescent="0.25">
      <c r="A142" t="s">
        <v>257</v>
      </c>
      <c r="B142">
        <v>71956</v>
      </c>
      <c r="C142" s="385">
        <v>0.08</v>
      </c>
    </row>
    <row r="143" spans="1:3" x14ac:dyDescent="0.25">
      <c r="A143" t="s">
        <v>257</v>
      </c>
      <c r="B143">
        <v>71957</v>
      </c>
      <c r="C143" s="385">
        <v>0.105</v>
      </c>
    </row>
    <row r="144" spans="1:3" x14ac:dyDescent="0.25">
      <c r="A144" t="s">
        <v>257</v>
      </c>
      <c r="B144">
        <v>71958</v>
      </c>
      <c r="C144" s="385">
        <v>0.1</v>
      </c>
    </row>
    <row r="145" spans="1:3" x14ac:dyDescent="0.25">
      <c r="A145" t="s">
        <v>257</v>
      </c>
      <c r="B145">
        <v>71959</v>
      </c>
      <c r="C145" s="385">
        <v>9.2499999999999999E-2</v>
      </c>
    </row>
    <row r="146" spans="1:3" x14ac:dyDescent="0.25">
      <c r="A146" t="s">
        <v>257</v>
      </c>
      <c r="B146">
        <v>71960</v>
      </c>
      <c r="C146" s="385">
        <v>0.105</v>
      </c>
    </row>
    <row r="147" spans="1:3" x14ac:dyDescent="0.25">
      <c r="A147" t="s">
        <v>257</v>
      </c>
      <c r="B147">
        <v>71961</v>
      </c>
      <c r="C147" s="385">
        <v>9.5000000000000001E-2</v>
      </c>
    </row>
    <row r="148" spans="1:3" x14ac:dyDescent="0.25">
      <c r="A148" t="s">
        <v>257</v>
      </c>
      <c r="B148">
        <v>71962</v>
      </c>
      <c r="C148" s="385">
        <v>0.08</v>
      </c>
    </row>
    <row r="149" spans="1:3" x14ac:dyDescent="0.25">
      <c r="A149" t="s">
        <v>257</v>
      </c>
      <c r="B149">
        <v>71964</v>
      </c>
      <c r="C149" s="385">
        <v>0.08</v>
      </c>
    </row>
    <row r="150" spans="1:3" x14ac:dyDescent="0.25">
      <c r="A150" t="s">
        <v>257</v>
      </c>
      <c r="B150">
        <v>71965</v>
      </c>
      <c r="C150" s="385">
        <v>9.5000000000000001E-2</v>
      </c>
    </row>
    <row r="151" spans="1:3" x14ac:dyDescent="0.25">
      <c r="A151" t="s">
        <v>257</v>
      </c>
      <c r="B151">
        <v>71966</v>
      </c>
      <c r="C151" s="385">
        <v>9.5000000000000001E-2</v>
      </c>
    </row>
    <row r="152" spans="1:3" x14ac:dyDescent="0.25">
      <c r="A152" t="s">
        <v>257</v>
      </c>
      <c r="B152">
        <v>71968</v>
      </c>
      <c r="C152" s="385">
        <v>9.5000000000000001E-2</v>
      </c>
    </row>
    <row r="153" spans="1:3" x14ac:dyDescent="0.25">
      <c r="A153" t="s">
        <v>257</v>
      </c>
      <c r="B153">
        <v>71969</v>
      </c>
      <c r="C153" s="385">
        <v>9.5000000000000001E-2</v>
      </c>
    </row>
    <row r="154" spans="1:3" x14ac:dyDescent="0.25">
      <c r="A154" t="s">
        <v>257</v>
      </c>
      <c r="B154">
        <v>71970</v>
      </c>
      <c r="C154" s="385">
        <v>9.5000000000000001E-2</v>
      </c>
    </row>
    <row r="155" spans="1:3" x14ac:dyDescent="0.25">
      <c r="A155" t="s">
        <v>257</v>
      </c>
      <c r="B155">
        <v>71971</v>
      </c>
      <c r="C155" s="385">
        <v>9.2499999999999999E-2</v>
      </c>
    </row>
    <row r="156" spans="1:3" x14ac:dyDescent="0.25">
      <c r="A156" t="s">
        <v>257</v>
      </c>
      <c r="B156">
        <v>71972</v>
      </c>
      <c r="C156" s="385">
        <v>9.5000000000000001E-2</v>
      </c>
    </row>
    <row r="157" spans="1:3" x14ac:dyDescent="0.25">
      <c r="A157" t="s">
        <v>257</v>
      </c>
      <c r="B157">
        <v>71973</v>
      </c>
      <c r="C157" s="385">
        <v>9.5000000000000001E-2</v>
      </c>
    </row>
    <row r="158" spans="1:3" x14ac:dyDescent="0.25">
      <c r="A158" t="s">
        <v>257</v>
      </c>
      <c r="B158">
        <v>71998</v>
      </c>
      <c r="C158" s="385">
        <v>0.1</v>
      </c>
    </row>
    <row r="159" spans="1:3" x14ac:dyDescent="0.25">
      <c r="A159" t="s">
        <v>257</v>
      </c>
      <c r="B159">
        <v>71999</v>
      </c>
      <c r="C159" s="385">
        <v>0.1</v>
      </c>
    </row>
    <row r="160" spans="1:3" x14ac:dyDescent="0.25">
      <c r="A160" t="s">
        <v>257</v>
      </c>
      <c r="B160">
        <v>72001</v>
      </c>
      <c r="C160" s="385">
        <v>9.2499999999999999E-2</v>
      </c>
    </row>
    <row r="161" spans="1:3" x14ac:dyDescent="0.25">
      <c r="A161" t="s">
        <v>257</v>
      </c>
      <c r="B161">
        <v>72002</v>
      </c>
      <c r="C161" s="385">
        <v>0.105</v>
      </c>
    </row>
    <row r="162" spans="1:3" x14ac:dyDescent="0.25">
      <c r="A162" t="s">
        <v>257</v>
      </c>
      <c r="B162">
        <v>72003</v>
      </c>
      <c r="C162" s="385">
        <v>8.5000000000000006E-2</v>
      </c>
    </row>
    <row r="163" spans="1:3" x14ac:dyDescent="0.25">
      <c r="A163" t="s">
        <v>257</v>
      </c>
      <c r="B163">
        <v>72004</v>
      </c>
      <c r="C163" s="385">
        <v>8.7499999999999994E-2</v>
      </c>
    </row>
    <row r="164" spans="1:3" x14ac:dyDescent="0.25">
      <c r="A164" t="s">
        <v>257</v>
      </c>
      <c r="B164">
        <v>72005</v>
      </c>
      <c r="C164" s="385">
        <v>8.7499999999999994E-2</v>
      </c>
    </row>
    <row r="165" spans="1:3" x14ac:dyDescent="0.25">
      <c r="A165" t="s">
        <v>257</v>
      </c>
      <c r="B165">
        <v>72006</v>
      </c>
      <c r="C165" s="385">
        <v>9.5000000000000001E-2</v>
      </c>
    </row>
    <row r="166" spans="1:3" x14ac:dyDescent="0.25">
      <c r="A166" t="s">
        <v>257</v>
      </c>
      <c r="B166">
        <v>72007</v>
      </c>
      <c r="C166" s="385">
        <v>0.1</v>
      </c>
    </row>
    <row r="167" spans="1:3" x14ac:dyDescent="0.25">
      <c r="A167" t="s">
        <v>257</v>
      </c>
      <c r="B167">
        <v>72010</v>
      </c>
      <c r="C167" s="385">
        <v>9.7500000000000003E-2</v>
      </c>
    </row>
    <row r="168" spans="1:3" x14ac:dyDescent="0.25">
      <c r="A168" t="s">
        <v>257</v>
      </c>
      <c r="B168">
        <v>72011</v>
      </c>
      <c r="C168" s="385">
        <v>9.375E-2</v>
      </c>
    </row>
    <row r="169" spans="1:3" x14ac:dyDescent="0.25">
      <c r="A169" t="s">
        <v>257</v>
      </c>
      <c r="B169">
        <v>72012</v>
      </c>
      <c r="C169" s="385">
        <v>9.5000000000000001E-2</v>
      </c>
    </row>
    <row r="170" spans="1:3" x14ac:dyDescent="0.25">
      <c r="A170" t="s">
        <v>257</v>
      </c>
      <c r="B170">
        <v>72013</v>
      </c>
      <c r="C170" s="385">
        <v>8.2500000000000004E-2</v>
      </c>
    </row>
    <row r="171" spans="1:3" x14ac:dyDescent="0.25">
      <c r="A171" t="s">
        <v>257</v>
      </c>
      <c r="B171">
        <v>72014</v>
      </c>
      <c r="C171" s="385">
        <v>9.2499999999999999E-2</v>
      </c>
    </row>
    <row r="172" spans="1:3" x14ac:dyDescent="0.25">
      <c r="A172" t="s">
        <v>257</v>
      </c>
      <c r="B172">
        <v>72015</v>
      </c>
      <c r="C172" s="385">
        <v>9.8750000000000004E-2</v>
      </c>
    </row>
    <row r="173" spans="1:3" x14ac:dyDescent="0.25">
      <c r="A173" t="s">
        <v>257</v>
      </c>
      <c r="B173">
        <v>72016</v>
      </c>
      <c r="C173" s="385">
        <v>9.2499999999999999E-2</v>
      </c>
    </row>
    <row r="174" spans="1:3" x14ac:dyDescent="0.25">
      <c r="A174" t="s">
        <v>257</v>
      </c>
      <c r="B174">
        <v>72017</v>
      </c>
      <c r="C174" s="385">
        <v>0.08</v>
      </c>
    </row>
    <row r="175" spans="1:3" x14ac:dyDescent="0.25">
      <c r="A175" t="s">
        <v>257</v>
      </c>
      <c r="B175">
        <v>72018</v>
      </c>
      <c r="C175" s="385">
        <v>9.375E-2</v>
      </c>
    </row>
    <row r="176" spans="1:3" x14ac:dyDescent="0.25">
      <c r="A176" t="s">
        <v>257</v>
      </c>
      <c r="B176">
        <v>72019</v>
      </c>
      <c r="C176" s="385">
        <v>9.8750000000000004E-2</v>
      </c>
    </row>
    <row r="177" spans="1:3" x14ac:dyDescent="0.25">
      <c r="A177" t="s">
        <v>257</v>
      </c>
      <c r="B177">
        <v>72020</v>
      </c>
      <c r="C177" s="385">
        <v>0.10249999999999999</v>
      </c>
    </row>
    <row r="178" spans="1:3" x14ac:dyDescent="0.25">
      <c r="A178" t="s">
        <v>257</v>
      </c>
      <c r="B178">
        <v>72021</v>
      </c>
      <c r="C178" s="385">
        <v>9.5000000000000001E-2</v>
      </c>
    </row>
    <row r="179" spans="1:3" x14ac:dyDescent="0.25">
      <c r="A179" t="s">
        <v>257</v>
      </c>
      <c r="B179">
        <v>72022</v>
      </c>
      <c r="C179" s="385">
        <v>9.8750000000000004E-2</v>
      </c>
    </row>
    <row r="180" spans="1:3" x14ac:dyDescent="0.25">
      <c r="A180" t="s">
        <v>257</v>
      </c>
      <c r="B180">
        <v>72023</v>
      </c>
      <c r="C180" s="385">
        <v>0.1</v>
      </c>
    </row>
    <row r="181" spans="1:3" x14ac:dyDescent="0.25">
      <c r="A181" t="s">
        <v>257</v>
      </c>
      <c r="B181">
        <v>72024</v>
      </c>
      <c r="C181" s="385">
        <v>0.10125000000000001</v>
      </c>
    </row>
    <row r="182" spans="1:3" x14ac:dyDescent="0.25">
      <c r="A182" t="s">
        <v>257</v>
      </c>
      <c r="B182">
        <v>72025</v>
      </c>
      <c r="C182" s="385">
        <v>9.2499999999999999E-2</v>
      </c>
    </row>
    <row r="183" spans="1:3" x14ac:dyDescent="0.25">
      <c r="A183" t="s">
        <v>257</v>
      </c>
      <c r="B183">
        <v>72026</v>
      </c>
      <c r="C183" s="385">
        <v>7.4999999999999997E-2</v>
      </c>
    </row>
    <row r="184" spans="1:3" x14ac:dyDescent="0.25">
      <c r="A184" t="s">
        <v>257</v>
      </c>
      <c r="B184">
        <v>72027</v>
      </c>
      <c r="C184" s="385">
        <v>8.2500000000000004E-2</v>
      </c>
    </row>
    <row r="185" spans="1:3" x14ac:dyDescent="0.25">
      <c r="A185" t="s">
        <v>257</v>
      </c>
      <c r="B185">
        <v>72028</v>
      </c>
      <c r="C185" s="385">
        <v>0.08</v>
      </c>
    </row>
    <row r="186" spans="1:3" x14ac:dyDescent="0.25">
      <c r="A186" t="s">
        <v>257</v>
      </c>
      <c r="B186">
        <v>72029</v>
      </c>
      <c r="C186" s="385">
        <v>9.5000000000000001E-2</v>
      </c>
    </row>
    <row r="187" spans="1:3" x14ac:dyDescent="0.25">
      <c r="A187" t="s">
        <v>257</v>
      </c>
      <c r="B187">
        <v>72030</v>
      </c>
      <c r="C187" s="385">
        <v>8.2500000000000004E-2</v>
      </c>
    </row>
    <row r="188" spans="1:3" x14ac:dyDescent="0.25">
      <c r="A188" t="s">
        <v>257</v>
      </c>
      <c r="B188">
        <v>72031</v>
      </c>
      <c r="C188" s="385">
        <v>0.09</v>
      </c>
    </row>
    <row r="189" spans="1:3" x14ac:dyDescent="0.25">
      <c r="A189" t="s">
        <v>257</v>
      </c>
      <c r="B189">
        <v>72032</v>
      </c>
      <c r="C189" s="385">
        <v>9.1249999999999998E-2</v>
      </c>
    </row>
    <row r="190" spans="1:3" x14ac:dyDescent="0.25">
      <c r="A190" t="s">
        <v>257</v>
      </c>
      <c r="B190">
        <v>72033</v>
      </c>
      <c r="C190" s="385">
        <v>9.1249999999999998E-2</v>
      </c>
    </row>
    <row r="191" spans="1:3" x14ac:dyDescent="0.25">
      <c r="A191" t="s">
        <v>257</v>
      </c>
      <c r="B191">
        <v>72034</v>
      </c>
      <c r="C191" s="385">
        <v>9.1249999999999998E-2</v>
      </c>
    </row>
    <row r="192" spans="1:3" x14ac:dyDescent="0.25">
      <c r="A192" t="s">
        <v>257</v>
      </c>
      <c r="B192">
        <v>72035</v>
      </c>
      <c r="C192" s="385">
        <v>9.1249999999999998E-2</v>
      </c>
    </row>
    <row r="193" spans="1:3" x14ac:dyDescent="0.25">
      <c r="A193" t="s">
        <v>257</v>
      </c>
      <c r="B193">
        <v>72036</v>
      </c>
      <c r="C193" s="385">
        <v>9.5000000000000001E-2</v>
      </c>
    </row>
    <row r="194" spans="1:3" x14ac:dyDescent="0.25">
      <c r="A194" t="s">
        <v>257</v>
      </c>
      <c r="B194">
        <v>72037</v>
      </c>
      <c r="C194" s="385">
        <v>0.08</v>
      </c>
    </row>
    <row r="195" spans="1:3" x14ac:dyDescent="0.25">
      <c r="A195" t="s">
        <v>257</v>
      </c>
      <c r="B195">
        <v>72038</v>
      </c>
      <c r="C195" s="385">
        <v>7.4999999999999997E-2</v>
      </c>
    </row>
    <row r="196" spans="1:3" x14ac:dyDescent="0.25">
      <c r="A196" t="s">
        <v>257</v>
      </c>
      <c r="B196">
        <v>72039</v>
      </c>
      <c r="C196" s="385">
        <v>0.09</v>
      </c>
    </row>
    <row r="197" spans="1:3" x14ac:dyDescent="0.25">
      <c r="A197" t="s">
        <v>257</v>
      </c>
      <c r="B197">
        <v>72040</v>
      </c>
      <c r="C197" s="385">
        <v>0.11</v>
      </c>
    </row>
    <row r="198" spans="1:3" x14ac:dyDescent="0.25">
      <c r="A198" t="s">
        <v>257</v>
      </c>
      <c r="B198">
        <v>72041</v>
      </c>
      <c r="C198" s="385">
        <v>0.11</v>
      </c>
    </row>
    <row r="199" spans="1:3" x14ac:dyDescent="0.25">
      <c r="A199" t="s">
        <v>257</v>
      </c>
      <c r="B199">
        <v>72042</v>
      </c>
      <c r="C199" s="385">
        <v>0.11</v>
      </c>
    </row>
    <row r="200" spans="1:3" x14ac:dyDescent="0.25">
      <c r="A200" t="s">
        <v>257</v>
      </c>
      <c r="B200">
        <v>72043</v>
      </c>
      <c r="C200" s="385">
        <v>9.7500000000000003E-2</v>
      </c>
    </row>
    <row r="201" spans="1:3" x14ac:dyDescent="0.25">
      <c r="A201" t="s">
        <v>257</v>
      </c>
      <c r="B201">
        <v>72044</v>
      </c>
      <c r="C201" s="385">
        <v>8.1250000000000003E-2</v>
      </c>
    </row>
    <row r="202" spans="1:3" x14ac:dyDescent="0.25">
      <c r="A202" t="s">
        <v>257</v>
      </c>
      <c r="B202">
        <v>72045</v>
      </c>
      <c r="C202" s="385">
        <v>8.2500000000000004E-2</v>
      </c>
    </row>
    <row r="203" spans="1:3" x14ac:dyDescent="0.25">
      <c r="A203" t="s">
        <v>257</v>
      </c>
      <c r="B203">
        <v>72046</v>
      </c>
      <c r="C203" s="385">
        <v>0.11</v>
      </c>
    </row>
    <row r="204" spans="1:3" x14ac:dyDescent="0.25">
      <c r="A204" t="s">
        <v>257</v>
      </c>
      <c r="B204">
        <v>72047</v>
      </c>
      <c r="C204" s="385">
        <v>7.0000000000000007E-2</v>
      </c>
    </row>
    <row r="205" spans="1:3" x14ac:dyDescent="0.25">
      <c r="A205" t="s">
        <v>257</v>
      </c>
      <c r="B205">
        <v>72048</v>
      </c>
      <c r="C205" s="385">
        <v>7.4999999999999997E-2</v>
      </c>
    </row>
    <row r="206" spans="1:3" x14ac:dyDescent="0.25">
      <c r="A206" t="s">
        <v>257</v>
      </c>
      <c r="B206">
        <v>72051</v>
      </c>
      <c r="C206" s="385">
        <v>0.08</v>
      </c>
    </row>
    <row r="207" spans="1:3" x14ac:dyDescent="0.25">
      <c r="A207" t="s">
        <v>257</v>
      </c>
      <c r="B207">
        <v>72052</v>
      </c>
      <c r="C207" s="385">
        <v>8.2500000000000004E-2</v>
      </c>
    </row>
    <row r="208" spans="1:3" x14ac:dyDescent="0.25">
      <c r="A208" t="s">
        <v>257</v>
      </c>
      <c r="B208">
        <v>72053</v>
      </c>
      <c r="C208" s="385">
        <v>7.4999999999999997E-2</v>
      </c>
    </row>
    <row r="209" spans="1:3" x14ac:dyDescent="0.25">
      <c r="A209" t="s">
        <v>257</v>
      </c>
      <c r="B209">
        <v>72055</v>
      </c>
      <c r="C209" s="385">
        <v>0.105</v>
      </c>
    </row>
    <row r="210" spans="1:3" x14ac:dyDescent="0.25">
      <c r="A210" t="s">
        <v>257</v>
      </c>
      <c r="B210">
        <v>72057</v>
      </c>
      <c r="C210" s="385">
        <v>9.7500000000000003E-2</v>
      </c>
    </row>
    <row r="211" spans="1:3" x14ac:dyDescent="0.25">
      <c r="A211" t="s">
        <v>257</v>
      </c>
      <c r="B211">
        <v>72058</v>
      </c>
      <c r="C211" s="385">
        <v>9.5000000000000001E-2</v>
      </c>
    </row>
    <row r="212" spans="1:3" x14ac:dyDescent="0.25">
      <c r="A212" t="s">
        <v>257</v>
      </c>
      <c r="B212">
        <v>72059</v>
      </c>
      <c r="C212" s="385">
        <v>8.5000000000000006E-2</v>
      </c>
    </row>
    <row r="213" spans="1:3" x14ac:dyDescent="0.25">
      <c r="A213" t="s">
        <v>257</v>
      </c>
      <c r="B213">
        <v>72060</v>
      </c>
      <c r="C213" s="385">
        <v>8.2500000000000004E-2</v>
      </c>
    </row>
    <row r="214" spans="1:3" x14ac:dyDescent="0.25">
      <c r="A214" t="s">
        <v>257</v>
      </c>
      <c r="B214">
        <v>72061</v>
      </c>
      <c r="C214" s="385">
        <v>8.5000000000000006E-2</v>
      </c>
    </row>
    <row r="215" spans="1:3" x14ac:dyDescent="0.25">
      <c r="A215" t="s">
        <v>257</v>
      </c>
      <c r="B215">
        <v>72063</v>
      </c>
      <c r="C215" s="385">
        <v>8.2500000000000004E-2</v>
      </c>
    </row>
    <row r="216" spans="1:3" x14ac:dyDescent="0.25">
      <c r="A216" t="s">
        <v>257</v>
      </c>
      <c r="B216">
        <v>72064</v>
      </c>
      <c r="C216" s="385">
        <v>0.11</v>
      </c>
    </row>
    <row r="217" spans="1:3" x14ac:dyDescent="0.25">
      <c r="A217" t="s">
        <v>257</v>
      </c>
      <c r="B217">
        <v>72065</v>
      </c>
      <c r="C217" s="385">
        <v>7.7499999999999999E-2</v>
      </c>
    </row>
    <row r="218" spans="1:3" x14ac:dyDescent="0.25">
      <c r="A218" t="s">
        <v>257</v>
      </c>
      <c r="B218">
        <v>72066</v>
      </c>
      <c r="C218" s="385">
        <v>0.08</v>
      </c>
    </row>
    <row r="219" spans="1:3" x14ac:dyDescent="0.25">
      <c r="A219" t="s">
        <v>257</v>
      </c>
      <c r="B219">
        <v>72067</v>
      </c>
      <c r="C219" s="385">
        <v>9.1249999999999998E-2</v>
      </c>
    </row>
    <row r="220" spans="1:3" x14ac:dyDescent="0.25">
      <c r="A220" t="s">
        <v>257</v>
      </c>
      <c r="B220">
        <v>72068</v>
      </c>
      <c r="C220" s="385">
        <v>9.2499999999999999E-2</v>
      </c>
    </row>
    <row r="221" spans="1:3" x14ac:dyDescent="0.25">
      <c r="A221" t="s">
        <v>257</v>
      </c>
      <c r="B221">
        <v>72069</v>
      </c>
      <c r="C221" s="385">
        <v>9.5000000000000001E-2</v>
      </c>
    </row>
    <row r="222" spans="1:3" x14ac:dyDescent="0.25">
      <c r="A222" t="s">
        <v>257</v>
      </c>
      <c r="B222">
        <v>72070</v>
      </c>
      <c r="C222" s="385">
        <v>9.2499999999999999E-2</v>
      </c>
    </row>
    <row r="223" spans="1:3" x14ac:dyDescent="0.25">
      <c r="A223" t="s">
        <v>257</v>
      </c>
      <c r="B223">
        <v>72072</v>
      </c>
      <c r="C223" s="385">
        <v>0.08</v>
      </c>
    </row>
    <row r="224" spans="1:3" x14ac:dyDescent="0.25">
      <c r="A224" t="s">
        <v>257</v>
      </c>
      <c r="B224">
        <v>72073</v>
      </c>
      <c r="C224" s="385">
        <v>8.7499999999999994E-2</v>
      </c>
    </row>
    <row r="225" spans="1:3" x14ac:dyDescent="0.25">
      <c r="A225" t="s">
        <v>257</v>
      </c>
      <c r="B225">
        <v>72074</v>
      </c>
      <c r="C225" s="385">
        <v>8.5000000000000006E-2</v>
      </c>
    </row>
    <row r="226" spans="1:3" x14ac:dyDescent="0.25">
      <c r="A226" t="s">
        <v>257</v>
      </c>
      <c r="B226">
        <v>72075</v>
      </c>
      <c r="C226" s="385">
        <v>8.7499999999999994E-2</v>
      </c>
    </row>
    <row r="227" spans="1:3" x14ac:dyDescent="0.25">
      <c r="A227" t="s">
        <v>257</v>
      </c>
      <c r="B227">
        <v>72076</v>
      </c>
      <c r="C227" s="385">
        <v>9.5000000000000001E-2</v>
      </c>
    </row>
    <row r="228" spans="1:3" x14ac:dyDescent="0.25">
      <c r="A228" t="s">
        <v>257</v>
      </c>
      <c r="B228">
        <v>72078</v>
      </c>
      <c r="C228" s="385">
        <v>9.5000000000000001E-2</v>
      </c>
    </row>
    <row r="229" spans="1:3" x14ac:dyDescent="0.25">
      <c r="A229" t="s">
        <v>257</v>
      </c>
      <c r="B229">
        <v>72079</v>
      </c>
      <c r="C229" s="385">
        <v>7.7499999999999999E-2</v>
      </c>
    </row>
    <row r="230" spans="1:3" x14ac:dyDescent="0.25">
      <c r="A230" t="s">
        <v>257</v>
      </c>
      <c r="B230">
        <v>72080</v>
      </c>
      <c r="C230" s="385">
        <v>8.2500000000000004E-2</v>
      </c>
    </row>
    <row r="231" spans="1:3" x14ac:dyDescent="0.25">
      <c r="A231" t="s">
        <v>257</v>
      </c>
      <c r="B231">
        <v>72081</v>
      </c>
      <c r="C231" s="385">
        <v>9.7500000000000003E-2</v>
      </c>
    </row>
    <row r="232" spans="1:3" x14ac:dyDescent="0.25">
      <c r="A232" t="s">
        <v>257</v>
      </c>
      <c r="B232">
        <v>72082</v>
      </c>
      <c r="C232" s="385">
        <v>9.7500000000000003E-2</v>
      </c>
    </row>
    <row r="233" spans="1:3" x14ac:dyDescent="0.25">
      <c r="A233" t="s">
        <v>257</v>
      </c>
      <c r="B233">
        <v>72083</v>
      </c>
      <c r="C233" s="385">
        <v>0.09</v>
      </c>
    </row>
    <row r="234" spans="1:3" x14ac:dyDescent="0.25">
      <c r="A234" t="s">
        <v>257</v>
      </c>
      <c r="B234">
        <v>72084</v>
      </c>
      <c r="C234" s="385">
        <v>8.5000000000000006E-2</v>
      </c>
    </row>
    <row r="235" spans="1:3" x14ac:dyDescent="0.25">
      <c r="A235" t="s">
        <v>257</v>
      </c>
      <c r="B235">
        <v>72085</v>
      </c>
      <c r="C235" s="385">
        <v>8.2500000000000004E-2</v>
      </c>
    </row>
    <row r="236" spans="1:3" x14ac:dyDescent="0.25">
      <c r="A236" t="s">
        <v>257</v>
      </c>
      <c r="B236">
        <v>72086</v>
      </c>
      <c r="C236" s="385">
        <v>0.11</v>
      </c>
    </row>
    <row r="237" spans="1:3" x14ac:dyDescent="0.25">
      <c r="A237" t="s">
        <v>257</v>
      </c>
      <c r="B237">
        <v>72087</v>
      </c>
      <c r="C237" s="385">
        <v>0.08</v>
      </c>
    </row>
    <row r="238" spans="1:3" x14ac:dyDescent="0.25">
      <c r="A238" t="s">
        <v>257</v>
      </c>
      <c r="B238">
        <v>72088</v>
      </c>
      <c r="C238" s="385">
        <v>9.6250000000000002E-2</v>
      </c>
    </row>
    <row r="239" spans="1:3" x14ac:dyDescent="0.25">
      <c r="A239" t="s">
        <v>257</v>
      </c>
      <c r="B239">
        <v>72089</v>
      </c>
      <c r="C239" s="385">
        <v>9.8750000000000004E-2</v>
      </c>
    </row>
    <row r="240" spans="1:3" x14ac:dyDescent="0.25">
      <c r="A240" t="s">
        <v>257</v>
      </c>
      <c r="B240">
        <v>72099</v>
      </c>
      <c r="C240" s="385">
        <v>9.5000000000000001E-2</v>
      </c>
    </row>
    <row r="241" spans="1:3" x14ac:dyDescent="0.25">
      <c r="A241" t="s">
        <v>257</v>
      </c>
      <c r="B241">
        <v>72101</v>
      </c>
      <c r="C241" s="385">
        <v>9.5000000000000001E-2</v>
      </c>
    </row>
    <row r="242" spans="1:3" x14ac:dyDescent="0.25">
      <c r="A242" t="s">
        <v>257</v>
      </c>
      <c r="B242">
        <v>72102</v>
      </c>
      <c r="C242" s="385">
        <v>9.7500000000000003E-2</v>
      </c>
    </row>
    <row r="243" spans="1:3" x14ac:dyDescent="0.25">
      <c r="A243" t="s">
        <v>257</v>
      </c>
      <c r="B243">
        <v>72103</v>
      </c>
      <c r="C243" s="385">
        <v>8.6249999999999993E-2</v>
      </c>
    </row>
    <row r="244" spans="1:3" x14ac:dyDescent="0.25">
      <c r="A244" t="s">
        <v>257</v>
      </c>
      <c r="B244">
        <v>72104</v>
      </c>
      <c r="C244" s="385">
        <v>0.11</v>
      </c>
    </row>
    <row r="245" spans="1:3" x14ac:dyDescent="0.25">
      <c r="A245" t="s">
        <v>257</v>
      </c>
      <c r="B245">
        <v>72106</v>
      </c>
      <c r="C245" s="385">
        <v>9.5000000000000001E-2</v>
      </c>
    </row>
    <row r="246" spans="1:3" x14ac:dyDescent="0.25">
      <c r="A246" t="s">
        <v>257</v>
      </c>
      <c r="B246">
        <v>72107</v>
      </c>
      <c r="C246" s="385">
        <v>0.1125</v>
      </c>
    </row>
    <row r="247" spans="1:3" x14ac:dyDescent="0.25">
      <c r="A247" t="s">
        <v>257</v>
      </c>
      <c r="B247">
        <v>72108</v>
      </c>
      <c r="C247" s="385">
        <v>6.5000000000000002E-2</v>
      </c>
    </row>
    <row r="248" spans="1:3" x14ac:dyDescent="0.25">
      <c r="A248" t="s">
        <v>257</v>
      </c>
      <c r="B248">
        <v>72110</v>
      </c>
      <c r="C248" s="385">
        <v>9.2499999999999999E-2</v>
      </c>
    </row>
    <row r="249" spans="1:3" x14ac:dyDescent="0.25">
      <c r="A249" t="s">
        <v>257</v>
      </c>
      <c r="B249">
        <v>72111</v>
      </c>
      <c r="C249" s="385">
        <v>8.2500000000000004E-2</v>
      </c>
    </row>
    <row r="250" spans="1:3" x14ac:dyDescent="0.25">
      <c r="A250" t="s">
        <v>257</v>
      </c>
      <c r="B250">
        <v>72112</v>
      </c>
      <c r="C250" s="385">
        <v>0.10249999999999999</v>
      </c>
    </row>
    <row r="251" spans="1:3" x14ac:dyDescent="0.25">
      <c r="A251" t="s">
        <v>257</v>
      </c>
      <c r="B251">
        <v>72113</v>
      </c>
      <c r="C251" s="385">
        <v>9.5000000000000001E-2</v>
      </c>
    </row>
    <row r="252" spans="1:3" x14ac:dyDescent="0.25">
      <c r="A252" t="s">
        <v>257</v>
      </c>
      <c r="B252">
        <v>72114</v>
      </c>
      <c r="C252" s="385">
        <v>9.5000000000000001E-2</v>
      </c>
    </row>
    <row r="253" spans="1:3" x14ac:dyDescent="0.25">
      <c r="A253" t="s">
        <v>257</v>
      </c>
      <c r="B253">
        <v>72115</v>
      </c>
      <c r="C253" s="385">
        <v>9.5000000000000001E-2</v>
      </c>
    </row>
    <row r="254" spans="1:3" x14ac:dyDescent="0.25">
      <c r="A254" t="s">
        <v>257</v>
      </c>
      <c r="B254">
        <v>72116</v>
      </c>
      <c r="C254" s="385">
        <v>9.5000000000000001E-2</v>
      </c>
    </row>
    <row r="255" spans="1:3" x14ac:dyDescent="0.25">
      <c r="A255" t="s">
        <v>257</v>
      </c>
      <c r="B255">
        <v>72117</v>
      </c>
      <c r="C255" s="385">
        <v>9.5000000000000001E-2</v>
      </c>
    </row>
    <row r="256" spans="1:3" x14ac:dyDescent="0.25">
      <c r="A256" t="s">
        <v>257</v>
      </c>
      <c r="B256">
        <v>72118</v>
      </c>
      <c r="C256" s="385">
        <v>9.5000000000000001E-2</v>
      </c>
    </row>
    <row r="257" spans="1:3" x14ac:dyDescent="0.25">
      <c r="A257" t="s">
        <v>257</v>
      </c>
      <c r="B257">
        <v>72119</v>
      </c>
      <c r="C257" s="385">
        <v>9.5000000000000001E-2</v>
      </c>
    </row>
    <row r="258" spans="1:3" x14ac:dyDescent="0.25">
      <c r="A258" t="s">
        <v>257</v>
      </c>
      <c r="B258">
        <v>72120</v>
      </c>
      <c r="C258" s="385">
        <v>9.5000000000000001E-2</v>
      </c>
    </row>
    <row r="259" spans="1:3" x14ac:dyDescent="0.25">
      <c r="A259" t="s">
        <v>257</v>
      </c>
      <c r="B259">
        <v>72121</v>
      </c>
      <c r="C259" s="385">
        <v>9.2499999999999999E-2</v>
      </c>
    </row>
    <row r="260" spans="1:3" x14ac:dyDescent="0.25">
      <c r="A260" t="s">
        <v>257</v>
      </c>
      <c r="B260">
        <v>72122</v>
      </c>
      <c r="C260" s="385">
        <v>7.4999999999999997E-2</v>
      </c>
    </row>
    <row r="261" spans="1:3" x14ac:dyDescent="0.25">
      <c r="A261" t="s">
        <v>257</v>
      </c>
      <c r="B261">
        <v>72123</v>
      </c>
      <c r="C261" s="385">
        <v>9.5000000000000001E-2</v>
      </c>
    </row>
    <row r="262" spans="1:3" x14ac:dyDescent="0.25">
      <c r="A262" t="s">
        <v>257</v>
      </c>
      <c r="B262">
        <v>72124</v>
      </c>
      <c r="C262" s="385">
        <v>9.5000000000000001E-2</v>
      </c>
    </row>
    <row r="263" spans="1:3" x14ac:dyDescent="0.25">
      <c r="A263" t="s">
        <v>257</v>
      </c>
      <c r="B263">
        <v>72125</v>
      </c>
      <c r="C263" s="385">
        <v>9.2499999999999999E-2</v>
      </c>
    </row>
    <row r="264" spans="1:3" x14ac:dyDescent="0.25">
      <c r="A264" t="s">
        <v>257</v>
      </c>
      <c r="B264">
        <v>72126</v>
      </c>
      <c r="C264" s="385">
        <v>0.10249999999999999</v>
      </c>
    </row>
    <row r="265" spans="1:3" x14ac:dyDescent="0.25">
      <c r="A265" t="s">
        <v>257</v>
      </c>
      <c r="B265">
        <v>72127</v>
      </c>
      <c r="C265" s="385">
        <v>0.1125</v>
      </c>
    </row>
    <row r="266" spans="1:3" x14ac:dyDescent="0.25">
      <c r="A266" t="s">
        <v>257</v>
      </c>
      <c r="B266">
        <v>72128</v>
      </c>
      <c r="C266" s="385">
        <v>0.08</v>
      </c>
    </row>
    <row r="267" spans="1:3" x14ac:dyDescent="0.25">
      <c r="A267" t="s">
        <v>257</v>
      </c>
      <c r="B267">
        <v>72129</v>
      </c>
      <c r="C267" s="385">
        <v>7.7499999999999999E-2</v>
      </c>
    </row>
    <row r="268" spans="1:3" x14ac:dyDescent="0.25">
      <c r="A268" t="s">
        <v>257</v>
      </c>
      <c r="B268">
        <v>72130</v>
      </c>
      <c r="C268" s="385">
        <v>8.1250000000000003E-2</v>
      </c>
    </row>
    <row r="269" spans="1:3" x14ac:dyDescent="0.25">
      <c r="A269" t="s">
        <v>257</v>
      </c>
      <c r="B269">
        <v>72131</v>
      </c>
      <c r="C269" s="385">
        <v>9.6250000000000002E-2</v>
      </c>
    </row>
    <row r="270" spans="1:3" x14ac:dyDescent="0.25">
      <c r="A270" t="s">
        <v>257</v>
      </c>
      <c r="B270">
        <v>72132</v>
      </c>
      <c r="C270" s="385">
        <v>9.7500000000000003E-2</v>
      </c>
    </row>
    <row r="271" spans="1:3" x14ac:dyDescent="0.25">
      <c r="A271" t="s">
        <v>257</v>
      </c>
      <c r="B271">
        <v>72133</v>
      </c>
      <c r="C271" s="385">
        <v>7.7499999999999999E-2</v>
      </c>
    </row>
    <row r="272" spans="1:3" x14ac:dyDescent="0.25">
      <c r="A272" t="s">
        <v>257</v>
      </c>
      <c r="B272">
        <v>72134</v>
      </c>
      <c r="C272" s="385">
        <v>7.4999999999999997E-2</v>
      </c>
    </row>
    <row r="273" spans="1:3" x14ac:dyDescent="0.25">
      <c r="A273" t="s">
        <v>257</v>
      </c>
      <c r="B273">
        <v>72135</v>
      </c>
      <c r="C273" s="385">
        <v>9.2499999999999999E-2</v>
      </c>
    </row>
    <row r="274" spans="1:3" x14ac:dyDescent="0.25">
      <c r="A274" t="s">
        <v>257</v>
      </c>
      <c r="B274">
        <v>72136</v>
      </c>
      <c r="C274" s="385">
        <v>8.2500000000000004E-2</v>
      </c>
    </row>
    <row r="275" spans="1:3" x14ac:dyDescent="0.25">
      <c r="A275" t="s">
        <v>257</v>
      </c>
      <c r="B275">
        <v>72137</v>
      </c>
      <c r="C275" s="385">
        <v>0.10249999999999999</v>
      </c>
    </row>
    <row r="276" spans="1:3" x14ac:dyDescent="0.25">
      <c r="A276" t="s">
        <v>257</v>
      </c>
      <c r="B276">
        <v>72139</v>
      </c>
      <c r="C276" s="385">
        <v>8.2500000000000004E-2</v>
      </c>
    </row>
    <row r="277" spans="1:3" x14ac:dyDescent="0.25">
      <c r="A277" t="s">
        <v>257</v>
      </c>
      <c r="B277">
        <v>72140</v>
      </c>
      <c r="C277" s="385">
        <v>9.5000000000000001E-2</v>
      </c>
    </row>
    <row r="278" spans="1:3" x14ac:dyDescent="0.25">
      <c r="A278" t="s">
        <v>257</v>
      </c>
      <c r="B278">
        <v>72141</v>
      </c>
      <c r="C278" s="385">
        <v>0.08</v>
      </c>
    </row>
    <row r="279" spans="1:3" x14ac:dyDescent="0.25">
      <c r="A279" t="s">
        <v>257</v>
      </c>
      <c r="B279">
        <v>72142</v>
      </c>
      <c r="C279" s="385">
        <v>9.5000000000000001E-2</v>
      </c>
    </row>
    <row r="280" spans="1:3" x14ac:dyDescent="0.25">
      <c r="A280" t="s">
        <v>257</v>
      </c>
      <c r="B280">
        <v>72143</v>
      </c>
      <c r="C280" s="385">
        <v>9.7500000000000003E-2</v>
      </c>
    </row>
    <row r="281" spans="1:3" x14ac:dyDescent="0.25">
      <c r="A281" t="s">
        <v>257</v>
      </c>
      <c r="B281">
        <v>72145</v>
      </c>
      <c r="C281" s="385">
        <v>9.7500000000000003E-2</v>
      </c>
    </row>
    <row r="282" spans="1:3" x14ac:dyDescent="0.25">
      <c r="A282" t="s">
        <v>257</v>
      </c>
      <c r="B282">
        <v>72149</v>
      </c>
      <c r="C282" s="385">
        <v>9.7500000000000003E-2</v>
      </c>
    </row>
    <row r="283" spans="1:3" x14ac:dyDescent="0.25">
      <c r="A283" t="s">
        <v>257</v>
      </c>
      <c r="B283">
        <v>72150</v>
      </c>
      <c r="C283" s="385">
        <v>9.7500000000000003E-2</v>
      </c>
    </row>
    <row r="284" spans="1:3" x14ac:dyDescent="0.25">
      <c r="A284" t="s">
        <v>257</v>
      </c>
      <c r="B284">
        <v>72152</v>
      </c>
      <c r="C284" s="385">
        <v>8.7499999999999994E-2</v>
      </c>
    </row>
    <row r="285" spans="1:3" x14ac:dyDescent="0.25">
      <c r="A285" t="s">
        <v>257</v>
      </c>
      <c r="B285">
        <v>72153</v>
      </c>
      <c r="C285" s="385">
        <v>9.6250000000000002E-2</v>
      </c>
    </row>
    <row r="286" spans="1:3" x14ac:dyDescent="0.25">
      <c r="A286" t="s">
        <v>257</v>
      </c>
      <c r="B286">
        <v>72156</v>
      </c>
      <c r="C286" s="385">
        <v>8.2500000000000004E-2</v>
      </c>
    </row>
    <row r="287" spans="1:3" x14ac:dyDescent="0.25">
      <c r="A287" t="s">
        <v>257</v>
      </c>
      <c r="B287">
        <v>72157</v>
      </c>
      <c r="C287" s="385">
        <v>8.2500000000000004E-2</v>
      </c>
    </row>
    <row r="288" spans="1:3" x14ac:dyDescent="0.25">
      <c r="A288" t="s">
        <v>257</v>
      </c>
      <c r="B288">
        <v>72158</v>
      </c>
      <c r="C288" s="385">
        <v>9.375E-2</v>
      </c>
    </row>
    <row r="289" spans="1:3" x14ac:dyDescent="0.25">
      <c r="A289" t="s">
        <v>257</v>
      </c>
      <c r="B289">
        <v>72160</v>
      </c>
      <c r="C289" s="385">
        <v>0.105</v>
      </c>
    </row>
    <row r="290" spans="1:3" x14ac:dyDescent="0.25">
      <c r="A290" t="s">
        <v>257</v>
      </c>
      <c r="B290">
        <v>72164</v>
      </c>
      <c r="C290" s="385">
        <v>7.4999999999999997E-2</v>
      </c>
    </row>
    <row r="291" spans="1:3" x14ac:dyDescent="0.25">
      <c r="A291" t="s">
        <v>257</v>
      </c>
      <c r="B291">
        <v>72165</v>
      </c>
      <c r="C291" s="385">
        <v>0.08</v>
      </c>
    </row>
    <row r="292" spans="1:3" x14ac:dyDescent="0.25">
      <c r="A292" t="s">
        <v>257</v>
      </c>
      <c r="B292">
        <v>72166</v>
      </c>
      <c r="C292" s="385">
        <v>7.4999999999999997E-2</v>
      </c>
    </row>
    <row r="293" spans="1:3" x14ac:dyDescent="0.25">
      <c r="A293" t="s">
        <v>257</v>
      </c>
      <c r="B293">
        <v>72167</v>
      </c>
      <c r="C293" s="385">
        <v>0.08</v>
      </c>
    </row>
    <row r="294" spans="1:3" x14ac:dyDescent="0.25">
      <c r="A294" t="s">
        <v>257</v>
      </c>
      <c r="B294">
        <v>72168</v>
      </c>
      <c r="C294" s="385">
        <v>7.7499999999999999E-2</v>
      </c>
    </row>
    <row r="295" spans="1:3" x14ac:dyDescent="0.25">
      <c r="A295" t="s">
        <v>257</v>
      </c>
      <c r="B295">
        <v>72169</v>
      </c>
      <c r="C295" s="385">
        <v>8.7499999999999994E-2</v>
      </c>
    </row>
    <row r="296" spans="1:3" x14ac:dyDescent="0.25">
      <c r="A296" t="s">
        <v>257</v>
      </c>
      <c r="B296">
        <v>72170</v>
      </c>
      <c r="C296" s="385">
        <v>0.08</v>
      </c>
    </row>
    <row r="297" spans="1:3" x14ac:dyDescent="0.25">
      <c r="A297" t="s">
        <v>257</v>
      </c>
      <c r="B297">
        <v>72173</v>
      </c>
      <c r="C297" s="385">
        <v>9.7500000000000003E-2</v>
      </c>
    </row>
    <row r="298" spans="1:3" x14ac:dyDescent="0.25">
      <c r="A298" t="s">
        <v>257</v>
      </c>
      <c r="B298">
        <v>72175</v>
      </c>
      <c r="C298" s="385">
        <v>9.7500000000000003E-2</v>
      </c>
    </row>
    <row r="299" spans="1:3" x14ac:dyDescent="0.25">
      <c r="A299" t="s">
        <v>257</v>
      </c>
      <c r="B299">
        <v>72176</v>
      </c>
      <c r="C299" s="385">
        <v>0.1</v>
      </c>
    </row>
    <row r="300" spans="1:3" x14ac:dyDescent="0.25">
      <c r="A300" t="s">
        <v>257</v>
      </c>
      <c r="B300">
        <v>72178</v>
      </c>
      <c r="C300" s="385">
        <v>8.2500000000000004E-2</v>
      </c>
    </row>
    <row r="301" spans="1:3" x14ac:dyDescent="0.25">
      <c r="A301" t="s">
        <v>257</v>
      </c>
      <c r="B301">
        <v>72179</v>
      </c>
      <c r="C301" s="385">
        <v>8.1250000000000003E-2</v>
      </c>
    </row>
    <row r="302" spans="1:3" x14ac:dyDescent="0.25">
      <c r="A302" t="s">
        <v>257</v>
      </c>
      <c r="B302">
        <v>72180</v>
      </c>
      <c r="C302" s="385">
        <v>7.4999999999999997E-2</v>
      </c>
    </row>
    <row r="303" spans="1:3" x14ac:dyDescent="0.25">
      <c r="A303" t="s">
        <v>257</v>
      </c>
      <c r="B303">
        <v>72181</v>
      </c>
      <c r="C303" s="385">
        <v>7.0000000000000007E-2</v>
      </c>
    </row>
    <row r="304" spans="1:3" x14ac:dyDescent="0.25">
      <c r="A304" t="s">
        <v>257</v>
      </c>
      <c r="B304">
        <v>72182</v>
      </c>
      <c r="C304" s="385">
        <v>7.7499999999999999E-2</v>
      </c>
    </row>
    <row r="305" spans="1:3" x14ac:dyDescent="0.25">
      <c r="A305" t="s">
        <v>257</v>
      </c>
      <c r="B305">
        <v>72183</v>
      </c>
      <c r="C305" s="385">
        <v>7.4999999999999997E-2</v>
      </c>
    </row>
    <row r="306" spans="1:3" x14ac:dyDescent="0.25">
      <c r="A306" t="s">
        <v>257</v>
      </c>
      <c r="B306">
        <v>72190</v>
      </c>
      <c r="C306" s="385">
        <v>9.5000000000000001E-2</v>
      </c>
    </row>
    <row r="307" spans="1:3" x14ac:dyDescent="0.25">
      <c r="A307" t="s">
        <v>257</v>
      </c>
      <c r="B307">
        <v>72199</v>
      </c>
      <c r="C307" s="385">
        <v>9.5000000000000001E-2</v>
      </c>
    </row>
    <row r="308" spans="1:3" x14ac:dyDescent="0.25">
      <c r="A308" t="s">
        <v>257</v>
      </c>
      <c r="B308">
        <v>72201</v>
      </c>
      <c r="C308" s="385">
        <v>8.6249999999999993E-2</v>
      </c>
    </row>
    <row r="309" spans="1:3" x14ac:dyDescent="0.25">
      <c r="A309" t="s">
        <v>257</v>
      </c>
      <c r="B309">
        <v>72202</v>
      </c>
      <c r="C309" s="385">
        <v>8.6249999999999993E-2</v>
      </c>
    </row>
    <row r="310" spans="1:3" x14ac:dyDescent="0.25">
      <c r="A310" t="s">
        <v>257</v>
      </c>
      <c r="B310">
        <v>72203</v>
      </c>
      <c r="C310" s="385">
        <v>8.6249999999999993E-2</v>
      </c>
    </row>
    <row r="311" spans="1:3" x14ac:dyDescent="0.25">
      <c r="A311" t="s">
        <v>257</v>
      </c>
      <c r="B311">
        <v>72204</v>
      </c>
      <c r="C311" s="385">
        <v>8.6249999999999993E-2</v>
      </c>
    </row>
    <row r="312" spans="1:3" x14ac:dyDescent="0.25">
      <c r="A312" t="s">
        <v>257</v>
      </c>
      <c r="B312">
        <v>72205</v>
      </c>
      <c r="C312" s="385">
        <v>8.6249999999999993E-2</v>
      </c>
    </row>
    <row r="313" spans="1:3" x14ac:dyDescent="0.25">
      <c r="A313" t="s">
        <v>257</v>
      </c>
      <c r="B313">
        <v>72206</v>
      </c>
      <c r="C313" s="385">
        <v>9.5000000000000001E-2</v>
      </c>
    </row>
    <row r="314" spans="1:3" x14ac:dyDescent="0.25">
      <c r="A314" t="s">
        <v>257</v>
      </c>
      <c r="B314">
        <v>72207</v>
      </c>
      <c r="C314" s="385">
        <v>8.6249999999999993E-2</v>
      </c>
    </row>
    <row r="315" spans="1:3" x14ac:dyDescent="0.25">
      <c r="A315" t="s">
        <v>257</v>
      </c>
      <c r="B315">
        <v>72209</v>
      </c>
      <c r="C315" s="385">
        <v>8.6249999999999993E-2</v>
      </c>
    </row>
    <row r="316" spans="1:3" x14ac:dyDescent="0.25">
      <c r="A316" t="s">
        <v>257</v>
      </c>
      <c r="B316">
        <v>72210</v>
      </c>
      <c r="C316" s="385">
        <v>8.6249999999999993E-2</v>
      </c>
    </row>
    <row r="317" spans="1:3" x14ac:dyDescent="0.25">
      <c r="A317" t="s">
        <v>257</v>
      </c>
      <c r="B317">
        <v>72211</v>
      </c>
      <c r="C317" s="385">
        <v>9.5000000000000001E-2</v>
      </c>
    </row>
    <row r="318" spans="1:3" x14ac:dyDescent="0.25">
      <c r="A318" t="s">
        <v>257</v>
      </c>
      <c r="B318">
        <v>72212</v>
      </c>
      <c r="C318" s="385">
        <v>8.6249999999999993E-2</v>
      </c>
    </row>
    <row r="319" spans="1:3" x14ac:dyDescent="0.25">
      <c r="A319" t="s">
        <v>257</v>
      </c>
      <c r="B319">
        <v>72214</v>
      </c>
      <c r="C319" s="385">
        <v>8.6249999999999993E-2</v>
      </c>
    </row>
    <row r="320" spans="1:3" x14ac:dyDescent="0.25">
      <c r="A320" t="s">
        <v>257</v>
      </c>
      <c r="B320">
        <v>72215</v>
      </c>
      <c r="C320" s="385">
        <v>8.6249999999999993E-2</v>
      </c>
    </row>
    <row r="321" spans="1:3" x14ac:dyDescent="0.25">
      <c r="A321" t="s">
        <v>257</v>
      </c>
      <c r="B321">
        <v>72216</v>
      </c>
      <c r="C321" s="385">
        <v>8.6249999999999993E-2</v>
      </c>
    </row>
    <row r="322" spans="1:3" x14ac:dyDescent="0.25">
      <c r="A322" t="s">
        <v>257</v>
      </c>
      <c r="B322">
        <v>72217</v>
      </c>
      <c r="C322" s="385">
        <v>8.6249999999999993E-2</v>
      </c>
    </row>
    <row r="323" spans="1:3" x14ac:dyDescent="0.25">
      <c r="A323" t="s">
        <v>257</v>
      </c>
      <c r="B323">
        <v>72219</v>
      </c>
      <c r="C323" s="385">
        <v>8.6249999999999993E-2</v>
      </c>
    </row>
    <row r="324" spans="1:3" x14ac:dyDescent="0.25">
      <c r="A324" t="s">
        <v>257</v>
      </c>
      <c r="B324">
        <v>72221</v>
      </c>
      <c r="C324" s="385">
        <v>8.6249999999999993E-2</v>
      </c>
    </row>
    <row r="325" spans="1:3" x14ac:dyDescent="0.25">
      <c r="A325" t="s">
        <v>257</v>
      </c>
      <c r="B325">
        <v>72222</v>
      </c>
      <c r="C325" s="385">
        <v>8.6249999999999993E-2</v>
      </c>
    </row>
    <row r="326" spans="1:3" x14ac:dyDescent="0.25">
      <c r="A326" t="s">
        <v>257</v>
      </c>
      <c r="B326">
        <v>72223</v>
      </c>
      <c r="C326" s="385">
        <v>8.6249999999999993E-2</v>
      </c>
    </row>
    <row r="327" spans="1:3" x14ac:dyDescent="0.25">
      <c r="A327" t="s">
        <v>257</v>
      </c>
      <c r="B327">
        <v>72225</v>
      </c>
      <c r="C327" s="385">
        <v>8.6249999999999993E-2</v>
      </c>
    </row>
    <row r="328" spans="1:3" x14ac:dyDescent="0.25">
      <c r="A328" t="s">
        <v>257</v>
      </c>
      <c r="B328">
        <v>72227</v>
      </c>
      <c r="C328" s="385">
        <v>8.6249999999999993E-2</v>
      </c>
    </row>
    <row r="329" spans="1:3" x14ac:dyDescent="0.25">
      <c r="A329" t="s">
        <v>257</v>
      </c>
      <c r="B329">
        <v>72231</v>
      </c>
      <c r="C329" s="385">
        <v>9.5000000000000001E-2</v>
      </c>
    </row>
    <row r="330" spans="1:3" x14ac:dyDescent="0.25">
      <c r="A330" t="s">
        <v>257</v>
      </c>
      <c r="B330">
        <v>72255</v>
      </c>
      <c r="C330" s="385">
        <v>8.6249999999999993E-2</v>
      </c>
    </row>
    <row r="331" spans="1:3" x14ac:dyDescent="0.25">
      <c r="A331" t="s">
        <v>257</v>
      </c>
      <c r="B331">
        <v>72260</v>
      </c>
      <c r="C331" s="385">
        <v>8.6249999999999993E-2</v>
      </c>
    </row>
    <row r="332" spans="1:3" x14ac:dyDescent="0.25">
      <c r="A332" t="s">
        <v>257</v>
      </c>
      <c r="B332">
        <v>72295</v>
      </c>
      <c r="C332" s="385">
        <v>8.6249999999999993E-2</v>
      </c>
    </row>
    <row r="333" spans="1:3" x14ac:dyDescent="0.25">
      <c r="A333" t="s">
        <v>257</v>
      </c>
      <c r="B333">
        <v>72301</v>
      </c>
      <c r="C333" s="385">
        <v>0.10249999999999999</v>
      </c>
    </row>
    <row r="334" spans="1:3" x14ac:dyDescent="0.25">
      <c r="A334" t="s">
        <v>257</v>
      </c>
      <c r="B334">
        <v>72303</v>
      </c>
      <c r="C334" s="385">
        <v>9.7500000000000003E-2</v>
      </c>
    </row>
    <row r="335" spans="1:3" x14ac:dyDescent="0.25">
      <c r="A335" t="s">
        <v>257</v>
      </c>
      <c r="B335">
        <v>72310</v>
      </c>
      <c r="C335" s="385">
        <v>0.09</v>
      </c>
    </row>
    <row r="336" spans="1:3" x14ac:dyDescent="0.25">
      <c r="A336" t="s">
        <v>257</v>
      </c>
      <c r="B336">
        <v>72311</v>
      </c>
      <c r="C336" s="385">
        <v>7.4999999999999997E-2</v>
      </c>
    </row>
    <row r="337" spans="1:3" x14ac:dyDescent="0.25">
      <c r="A337" t="s">
        <v>257</v>
      </c>
      <c r="B337">
        <v>72312</v>
      </c>
      <c r="C337" s="385">
        <v>8.5000000000000006E-2</v>
      </c>
    </row>
    <row r="338" spans="1:3" x14ac:dyDescent="0.25">
      <c r="A338" t="s">
        <v>257</v>
      </c>
      <c r="B338">
        <v>72313</v>
      </c>
      <c r="C338" s="385">
        <v>0.09</v>
      </c>
    </row>
    <row r="339" spans="1:3" x14ac:dyDescent="0.25">
      <c r="A339" t="s">
        <v>257</v>
      </c>
      <c r="B339">
        <v>72315</v>
      </c>
      <c r="C339" s="385">
        <v>0.105</v>
      </c>
    </row>
    <row r="340" spans="1:3" x14ac:dyDescent="0.25">
      <c r="A340" t="s">
        <v>257</v>
      </c>
      <c r="B340">
        <v>72316</v>
      </c>
      <c r="C340" s="385">
        <v>0.105</v>
      </c>
    </row>
    <row r="341" spans="1:3" x14ac:dyDescent="0.25">
      <c r="A341" t="s">
        <v>257</v>
      </c>
      <c r="B341">
        <v>72319</v>
      </c>
      <c r="C341" s="385">
        <v>0.105</v>
      </c>
    </row>
    <row r="342" spans="1:3" x14ac:dyDescent="0.25">
      <c r="A342" t="s">
        <v>257</v>
      </c>
      <c r="B342">
        <v>72320</v>
      </c>
      <c r="C342" s="385">
        <v>7.4999999999999997E-2</v>
      </c>
    </row>
    <row r="343" spans="1:3" x14ac:dyDescent="0.25">
      <c r="A343" t="s">
        <v>257</v>
      </c>
      <c r="B343">
        <v>72321</v>
      </c>
      <c r="C343" s="385">
        <v>0.09</v>
      </c>
    </row>
    <row r="344" spans="1:3" x14ac:dyDescent="0.25">
      <c r="A344" t="s">
        <v>257</v>
      </c>
      <c r="B344">
        <v>72322</v>
      </c>
      <c r="C344" s="385">
        <v>9.5000000000000001E-2</v>
      </c>
    </row>
    <row r="345" spans="1:3" x14ac:dyDescent="0.25">
      <c r="A345" t="s">
        <v>257</v>
      </c>
      <c r="B345">
        <v>72324</v>
      </c>
      <c r="C345" s="385">
        <v>0.105</v>
      </c>
    </row>
    <row r="346" spans="1:3" x14ac:dyDescent="0.25">
      <c r="A346" t="s">
        <v>257</v>
      </c>
      <c r="B346">
        <v>72325</v>
      </c>
      <c r="C346" s="385">
        <v>8.2500000000000004E-2</v>
      </c>
    </row>
    <row r="347" spans="1:3" x14ac:dyDescent="0.25">
      <c r="A347" t="s">
        <v>257</v>
      </c>
      <c r="B347">
        <v>72326</v>
      </c>
      <c r="C347" s="385">
        <v>0.11375</v>
      </c>
    </row>
    <row r="348" spans="1:3" x14ac:dyDescent="0.25">
      <c r="A348" t="s">
        <v>257</v>
      </c>
      <c r="B348">
        <v>72327</v>
      </c>
      <c r="C348" s="385">
        <v>0.10249999999999999</v>
      </c>
    </row>
    <row r="349" spans="1:3" x14ac:dyDescent="0.25">
      <c r="A349" t="s">
        <v>257</v>
      </c>
      <c r="B349">
        <v>72328</v>
      </c>
      <c r="C349" s="385">
        <v>8.5000000000000006E-2</v>
      </c>
    </row>
    <row r="350" spans="1:3" x14ac:dyDescent="0.25">
      <c r="A350" t="s">
        <v>257</v>
      </c>
      <c r="B350">
        <v>72329</v>
      </c>
      <c r="C350" s="385">
        <v>0.09</v>
      </c>
    </row>
    <row r="351" spans="1:3" x14ac:dyDescent="0.25">
      <c r="A351" t="s">
        <v>257</v>
      </c>
      <c r="B351">
        <v>72330</v>
      </c>
      <c r="C351" s="385">
        <v>0.09</v>
      </c>
    </row>
    <row r="352" spans="1:3" x14ac:dyDescent="0.25">
      <c r="A352" t="s">
        <v>257</v>
      </c>
      <c r="B352">
        <v>72331</v>
      </c>
      <c r="C352" s="385">
        <v>0.105</v>
      </c>
    </row>
    <row r="353" spans="1:3" x14ac:dyDescent="0.25">
      <c r="A353" t="s">
        <v>257</v>
      </c>
      <c r="B353">
        <v>72332</v>
      </c>
      <c r="C353" s="385">
        <v>8.2500000000000004E-2</v>
      </c>
    </row>
    <row r="354" spans="1:3" x14ac:dyDescent="0.25">
      <c r="A354" t="s">
        <v>257</v>
      </c>
      <c r="B354">
        <v>72333</v>
      </c>
      <c r="C354" s="385">
        <v>8.5000000000000006E-2</v>
      </c>
    </row>
    <row r="355" spans="1:3" x14ac:dyDescent="0.25">
      <c r="A355" t="s">
        <v>257</v>
      </c>
      <c r="B355">
        <v>72335</v>
      </c>
      <c r="C355" s="385">
        <v>0.11375</v>
      </c>
    </row>
    <row r="356" spans="1:3" x14ac:dyDescent="0.25">
      <c r="A356" t="s">
        <v>257</v>
      </c>
      <c r="B356">
        <v>72336</v>
      </c>
      <c r="C356" s="385">
        <v>0.11375</v>
      </c>
    </row>
    <row r="357" spans="1:3" x14ac:dyDescent="0.25">
      <c r="A357" t="s">
        <v>257</v>
      </c>
      <c r="B357">
        <v>72338</v>
      </c>
      <c r="C357" s="385">
        <v>0.09</v>
      </c>
    </row>
    <row r="358" spans="1:3" x14ac:dyDescent="0.25">
      <c r="A358" t="s">
        <v>257</v>
      </c>
      <c r="B358">
        <v>72339</v>
      </c>
      <c r="C358" s="385">
        <v>9.2499999999999999E-2</v>
      </c>
    </row>
    <row r="359" spans="1:3" x14ac:dyDescent="0.25">
      <c r="A359" t="s">
        <v>257</v>
      </c>
      <c r="B359">
        <v>72340</v>
      </c>
      <c r="C359" s="385">
        <v>9.5000000000000001E-2</v>
      </c>
    </row>
    <row r="360" spans="1:3" x14ac:dyDescent="0.25">
      <c r="A360" t="s">
        <v>257</v>
      </c>
      <c r="B360">
        <v>72341</v>
      </c>
      <c r="C360" s="385">
        <v>7.4999999999999997E-2</v>
      </c>
    </row>
    <row r="361" spans="1:3" x14ac:dyDescent="0.25">
      <c r="A361" t="s">
        <v>257</v>
      </c>
      <c r="B361">
        <v>72342</v>
      </c>
      <c r="C361" s="385">
        <v>0.105</v>
      </c>
    </row>
    <row r="362" spans="1:3" x14ac:dyDescent="0.25">
      <c r="A362" t="s">
        <v>257</v>
      </c>
      <c r="B362">
        <v>72346</v>
      </c>
      <c r="C362" s="385">
        <v>9.5000000000000001E-2</v>
      </c>
    </row>
    <row r="363" spans="1:3" x14ac:dyDescent="0.25">
      <c r="A363" t="s">
        <v>257</v>
      </c>
      <c r="B363">
        <v>72347</v>
      </c>
      <c r="C363" s="385">
        <v>9.5000000000000001E-2</v>
      </c>
    </row>
    <row r="364" spans="1:3" x14ac:dyDescent="0.25">
      <c r="A364" t="s">
        <v>257</v>
      </c>
      <c r="B364">
        <v>72348</v>
      </c>
      <c r="C364" s="385">
        <v>0.105</v>
      </c>
    </row>
    <row r="365" spans="1:3" x14ac:dyDescent="0.25">
      <c r="A365" t="s">
        <v>257</v>
      </c>
      <c r="B365">
        <v>72350</v>
      </c>
      <c r="C365" s="385">
        <v>0.10249999999999999</v>
      </c>
    </row>
    <row r="366" spans="1:3" x14ac:dyDescent="0.25">
      <c r="A366" t="s">
        <v>257</v>
      </c>
      <c r="B366">
        <v>72351</v>
      </c>
      <c r="C366" s="385">
        <v>0.11</v>
      </c>
    </row>
    <row r="367" spans="1:3" x14ac:dyDescent="0.25">
      <c r="A367" t="s">
        <v>257</v>
      </c>
      <c r="B367">
        <v>72352</v>
      </c>
      <c r="C367" s="385">
        <v>7.4999999999999997E-2</v>
      </c>
    </row>
    <row r="368" spans="1:3" x14ac:dyDescent="0.25">
      <c r="A368" t="s">
        <v>257</v>
      </c>
      <c r="B368">
        <v>72353</v>
      </c>
      <c r="C368" s="385">
        <v>8.5000000000000006E-2</v>
      </c>
    </row>
    <row r="369" spans="1:3" x14ac:dyDescent="0.25">
      <c r="A369" t="s">
        <v>257</v>
      </c>
      <c r="B369">
        <v>72354</v>
      </c>
      <c r="C369" s="385">
        <v>0.105</v>
      </c>
    </row>
    <row r="370" spans="1:3" x14ac:dyDescent="0.25">
      <c r="A370" t="s">
        <v>257</v>
      </c>
      <c r="B370">
        <v>72355</v>
      </c>
      <c r="C370" s="385">
        <v>0.105</v>
      </c>
    </row>
    <row r="371" spans="1:3" x14ac:dyDescent="0.25">
      <c r="A371" t="s">
        <v>257</v>
      </c>
      <c r="B371">
        <v>72358</v>
      </c>
      <c r="C371" s="385">
        <v>0.1</v>
      </c>
    </row>
    <row r="372" spans="1:3" x14ac:dyDescent="0.25">
      <c r="A372" t="s">
        <v>257</v>
      </c>
      <c r="B372">
        <v>72359</v>
      </c>
      <c r="C372" s="385">
        <v>0.105</v>
      </c>
    </row>
    <row r="373" spans="1:3" x14ac:dyDescent="0.25">
      <c r="A373" t="s">
        <v>257</v>
      </c>
      <c r="B373">
        <v>72360</v>
      </c>
      <c r="C373" s="385">
        <v>9.5000000000000001E-2</v>
      </c>
    </row>
    <row r="374" spans="1:3" x14ac:dyDescent="0.25">
      <c r="A374" t="s">
        <v>257</v>
      </c>
      <c r="B374">
        <v>72364</v>
      </c>
      <c r="C374" s="385">
        <v>0.1125</v>
      </c>
    </row>
    <row r="375" spans="1:3" x14ac:dyDescent="0.25">
      <c r="A375" t="s">
        <v>257</v>
      </c>
      <c r="B375">
        <v>72365</v>
      </c>
      <c r="C375" s="385">
        <v>0.10249999999999999</v>
      </c>
    </row>
    <row r="376" spans="1:3" x14ac:dyDescent="0.25">
      <c r="A376" t="s">
        <v>257</v>
      </c>
      <c r="B376">
        <v>72366</v>
      </c>
      <c r="C376" s="385">
        <v>0.105</v>
      </c>
    </row>
    <row r="377" spans="1:3" x14ac:dyDescent="0.25">
      <c r="A377" t="s">
        <v>257</v>
      </c>
      <c r="B377">
        <v>72367</v>
      </c>
      <c r="C377" s="385">
        <v>8.5000000000000006E-2</v>
      </c>
    </row>
    <row r="378" spans="1:3" x14ac:dyDescent="0.25">
      <c r="A378" t="s">
        <v>257</v>
      </c>
      <c r="B378">
        <v>72368</v>
      </c>
      <c r="C378" s="385">
        <v>8.5000000000000006E-2</v>
      </c>
    </row>
    <row r="379" spans="1:3" x14ac:dyDescent="0.25">
      <c r="A379" t="s">
        <v>257</v>
      </c>
      <c r="B379">
        <v>72369</v>
      </c>
      <c r="C379" s="385">
        <v>8.5000000000000006E-2</v>
      </c>
    </row>
    <row r="380" spans="1:3" x14ac:dyDescent="0.25">
      <c r="A380" t="s">
        <v>257</v>
      </c>
      <c r="B380">
        <v>72370</v>
      </c>
      <c r="C380" s="385">
        <v>0.1</v>
      </c>
    </row>
    <row r="381" spans="1:3" x14ac:dyDescent="0.25">
      <c r="A381" t="s">
        <v>257</v>
      </c>
      <c r="B381">
        <v>72372</v>
      </c>
      <c r="C381" s="385">
        <v>0.115</v>
      </c>
    </row>
    <row r="382" spans="1:3" x14ac:dyDescent="0.25">
      <c r="A382" t="s">
        <v>257</v>
      </c>
      <c r="B382">
        <v>72373</v>
      </c>
      <c r="C382" s="385">
        <v>0.105</v>
      </c>
    </row>
    <row r="383" spans="1:3" x14ac:dyDescent="0.25">
      <c r="A383" t="s">
        <v>257</v>
      </c>
      <c r="B383">
        <v>72374</v>
      </c>
      <c r="C383" s="385">
        <v>8.5000000000000006E-2</v>
      </c>
    </row>
    <row r="384" spans="1:3" x14ac:dyDescent="0.25">
      <c r="A384" t="s">
        <v>257</v>
      </c>
      <c r="B384">
        <v>72376</v>
      </c>
      <c r="C384" s="385">
        <v>0.10249999999999999</v>
      </c>
    </row>
    <row r="385" spans="1:3" x14ac:dyDescent="0.25">
      <c r="A385" t="s">
        <v>257</v>
      </c>
      <c r="B385">
        <v>72377</v>
      </c>
      <c r="C385" s="385">
        <v>8.2500000000000004E-2</v>
      </c>
    </row>
    <row r="386" spans="1:3" x14ac:dyDescent="0.25">
      <c r="A386" t="s">
        <v>257</v>
      </c>
      <c r="B386">
        <v>72379</v>
      </c>
      <c r="C386" s="385">
        <v>0.08</v>
      </c>
    </row>
    <row r="387" spans="1:3" x14ac:dyDescent="0.25">
      <c r="A387" t="s">
        <v>257</v>
      </c>
      <c r="B387">
        <v>72383</v>
      </c>
      <c r="C387" s="385">
        <v>8.5000000000000006E-2</v>
      </c>
    </row>
    <row r="388" spans="1:3" x14ac:dyDescent="0.25">
      <c r="A388" t="s">
        <v>257</v>
      </c>
      <c r="B388">
        <v>72384</v>
      </c>
      <c r="C388" s="385">
        <v>0.10249999999999999</v>
      </c>
    </row>
    <row r="389" spans="1:3" x14ac:dyDescent="0.25">
      <c r="A389" t="s">
        <v>257</v>
      </c>
      <c r="B389">
        <v>72386</v>
      </c>
      <c r="C389" s="385">
        <v>9.2499999999999999E-2</v>
      </c>
    </row>
    <row r="390" spans="1:3" x14ac:dyDescent="0.25">
      <c r="A390" t="s">
        <v>257</v>
      </c>
      <c r="B390">
        <v>72387</v>
      </c>
      <c r="C390" s="385">
        <v>9.5000000000000001E-2</v>
      </c>
    </row>
    <row r="391" spans="1:3" x14ac:dyDescent="0.25">
      <c r="A391" t="s">
        <v>257</v>
      </c>
      <c r="B391">
        <v>72389</v>
      </c>
      <c r="C391" s="385">
        <v>8.5000000000000006E-2</v>
      </c>
    </row>
    <row r="392" spans="1:3" x14ac:dyDescent="0.25">
      <c r="A392" t="s">
        <v>257</v>
      </c>
      <c r="B392">
        <v>72390</v>
      </c>
      <c r="C392" s="385">
        <v>0.105</v>
      </c>
    </row>
    <row r="393" spans="1:3" x14ac:dyDescent="0.25">
      <c r="A393" t="s">
        <v>257</v>
      </c>
      <c r="B393">
        <v>72391</v>
      </c>
      <c r="C393" s="385">
        <v>0.09</v>
      </c>
    </row>
    <row r="394" spans="1:3" x14ac:dyDescent="0.25">
      <c r="A394" t="s">
        <v>257</v>
      </c>
      <c r="B394">
        <v>72392</v>
      </c>
      <c r="C394" s="385">
        <v>0.105</v>
      </c>
    </row>
    <row r="395" spans="1:3" x14ac:dyDescent="0.25">
      <c r="A395" t="s">
        <v>257</v>
      </c>
      <c r="B395">
        <v>72394</v>
      </c>
      <c r="C395" s="385">
        <v>0.1125</v>
      </c>
    </row>
    <row r="396" spans="1:3" x14ac:dyDescent="0.25">
      <c r="A396" t="s">
        <v>257</v>
      </c>
      <c r="B396">
        <v>72395</v>
      </c>
      <c r="C396" s="385">
        <v>0.1</v>
      </c>
    </row>
    <row r="397" spans="1:3" x14ac:dyDescent="0.25">
      <c r="A397" t="s">
        <v>257</v>
      </c>
      <c r="B397">
        <v>72396</v>
      </c>
      <c r="C397" s="385">
        <v>0.105</v>
      </c>
    </row>
    <row r="398" spans="1:3" x14ac:dyDescent="0.25">
      <c r="A398" t="s">
        <v>257</v>
      </c>
      <c r="B398">
        <v>72401</v>
      </c>
      <c r="C398" s="385">
        <v>0.105</v>
      </c>
    </row>
    <row r="399" spans="1:3" x14ac:dyDescent="0.25">
      <c r="A399" t="s">
        <v>257</v>
      </c>
      <c r="B399">
        <v>72402</v>
      </c>
      <c r="C399" s="385">
        <v>8.5000000000000006E-2</v>
      </c>
    </row>
    <row r="400" spans="1:3" x14ac:dyDescent="0.25">
      <c r="A400" t="s">
        <v>257</v>
      </c>
      <c r="B400">
        <v>72403</v>
      </c>
      <c r="C400" s="385">
        <v>8.5000000000000006E-2</v>
      </c>
    </row>
    <row r="401" spans="1:3" x14ac:dyDescent="0.25">
      <c r="A401" t="s">
        <v>257</v>
      </c>
      <c r="B401">
        <v>72404</v>
      </c>
      <c r="C401" s="385">
        <v>8.5000000000000006E-2</v>
      </c>
    </row>
    <row r="402" spans="1:3" x14ac:dyDescent="0.25">
      <c r="A402" t="s">
        <v>257</v>
      </c>
      <c r="B402">
        <v>72405</v>
      </c>
      <c r="C402" s="385">
        <v>0.105</v>
      </c>
    </row>
    <row r="403" spans="1:3" x14ac:dyDescent="0.25">
      <c r="A403" t="s">
        <v>257</v>
      </c>
      <c r="B403">
        <v>72410</v>
      </c>
      <c r="C403" s="385">
        <v>0.09</v>
      </c>
    </row>
    <row r="404" spans="1:3" x14ac:dyDescent="0.25">
      <c r="A404" t="s">
        <v>257</v>
      </c>
      <c r="B404">
        <v>72411</v>
      </c>
      <c r="C404" s="385">
        <v>8.5000000000000006E-2</v>
      </c>
    </row>
    <row r="405" spans="1:3" x14ac:dyDescent="0.25">
      <c r="A405" t="s">
        <v>257</v>
      </c>
      <c r="B405">
        <v>72412</v>
      </c>
      <c r="C405" s="385">
        <v>7.8750000000000001E-2</v>
      </c>
    </row>
    <row r="406" spans="1:3" x14ac:dyDescent="0.25">
      <c r="A406" t="s">
        <v>257</v>
      </c>
      <c r="B406">
        <v>72413</v>
      </c>
      <c r="C406" s="385">
        <v>0.08</v>
      </c>
    </row>
    <row r="407" spans="1:3" x14ac:dyDescent="0.25">
      <c r="A407" t="s">
        <v>257</v>
      </c>
      <c r="B407">
        <v>72414</v>
      </c>
      <c r="C407" s="385">
        <v>7.4999999999999997E-2</v>
      </c>
    </row>
    <row r="408" spans="1:3" x14ac:dyDescent="0.25">
      <c r="A408" t="s">
        <v>257</v>
      </c>
      <c r="B408">
        <v>72415</v>
      </c>
      <c r="C408" s="385">
        <v>0.1</v>
      </c>
    </row>
    <row r="409" spans="1:3" x14ac:dyDescent="0.25">
      <c r="A409" t="s">
        <v>257</v>
      </c>
      <c r="B409">
        <v>72416</v>
      </c>
      <c r="C409" s="385">
        <v>8.5000000000000006E-2</v>
      </c>
    </row>
    <row r="410" spans="1:3" x14ac:dyDescent="0.25">
      <c r="A410" t="s">
        <v>257</v>
      </c>
      <c r="B410">
        <v>72417</v>
      </c>
      <c r="C410" s="385">
        <v>0.105</v>
      </c>
    </row>
    <row r="411" spans="1:3" x14ac:dyDescent="0.25">
      <c r="A411" t="s">
        <v>257</v>
      </c>
      <c r="B411">
        <v>72419</v>
      </c>
      <c r="C411" s="385">
        <v>0.09</v>
      </c>
    </row>
    <row r="412" spans="1:3" x14ac:dyDescent="0.25">
      <c r="A412" t="s">
        <v>257</v>
      </c>
      <c r="B412">
        <v>72421</v>
      </c>
      <c r="C412" s="385">
        <v>8.7499999999999994E-2</v>
      </c>
    </row>
    <row r="413" spans="1:3" x14ac:dyDescent="0.25">
      <c r="A413" t="s">
        <v>257</v>
      </c>
      <c r="B413">
        <v>72422</v>
      </c>
      <c r="C413" s="385">
        <v>9.7500000000000003E-2</v>
      </c>
    </row>
    <row r="414" spans="1:3" x14ac:dyDescent="0.25">
      <c r="A414" t="s">
        <v>257</v>
      </c>
      <c r="B414">
        <v>72424</v>
      </c>
      <c r="C414" s="385">
        <v>0.08</v>
      </c>
    </row>
    <row r="415" spans="1:3" x14ac:dyDescent="0.25">
      <c r="A415" t="s">
        <v>257</v>
      </c>
      <c r="B415">
        <v>72425</v>
      </c>
      <c r="C415" s="385">
        <v>7.8750000000000001E-2</v>
      </c>
    </row>
    <row r="416" spans="1:3" x14ac:dyDescent="0.25">
      <c r="A416" t="s">
        <v>257</v>
      </c>
      <c r="B416">
        <v>72426</v>
      </c>
      <c r="C416" s="385">
        <v>0.09</v>
      </c>
    </row>
    <row r="417" spans="1:3" x14ac:dyDescent="0.25">
      <c r="A417" t="s">
        <v>257</v>
      </c>
      <c r="B417">
        <v>72427</v>
      </c>
      <c r="C417" s="385">
        <v>7.4999999999999997E-2</v>
      </c>
    </row>
    <row r="418" spans="1:3" x14ac:dyDescent="0.25">
      <c r="A418" t="s">
        <v>257</v>
      </c>
      <c r="B418">
        <v>72428</v>
      </c>
      <c r="C418" s="385">
        <v>0.1</v>
      </c>
    </row>
    <row r="419" spans="1:3" x14ac:dyDescent="0.25">
      <c r="A419" t="s">
        <v>257</v>
      </c>
      <c r="B419">
        <v>72429</v>
      </c>
      <c r="C419" s="385">
        <v>9.5000000000000001E-2</v>
      </c>
    </row>
    <row r="420" spans="1:3" x14ac:dyDescent="0.25">
      <c r="A420" t="s">
        <v>257</v>
      </c>
      <c r="B420">
        <v>72430</v>
      </c>
      <c r="C420" s="385">
        <v>0.08</v>
      </c>
    </row>
    <row r="421" spans="1:3" x14ac:dyDescent="0.25">
      <c r="A421" t="s">
        <v>257</v>
      </c>
      <c r="B421">
        <v>72431</v>
      </c>
      <c r="C421" s="385">
        <v>8.7499999999999994E-2</v>
      </c>
    </row>
    <row r="422" spans="1:3" x14ac:dyDescent="0.25">
      <c r="A422" t="s">
        <v>257</v>
      </c>
      <c r="B422">
        <v>72432</v>
      </c>
      <c r="C422" s="385">
        <v>0.10249999999999999</v>
      </c>
    </row>
    <row r="423" spans="1:3" x14ac:dyDescent="0.25">
      <c r="A423" t="s">
        <v>257</v>
      </c>
      <c r="B423">
        <v>72433</v>
      </c>
      <c r="C423" s="385">
        <v>0.11</v>
      </c>
    </row>
    <row r="424" spans="1:3" x14ac:dyDescent="0.25">
      <c r="A424" t="s">
        <v>257</v>
      </c>
      <c r="B424">
        <v>72434</v>
      </c>
      <c r="C424" s="385">
        <v>0.1</v>
      </c>
    </row>
    <row r="425" spans="1:3" x14ac:dyDescent="0.25">
      <c r="A425" t="s">
        <v>257</v>
      </c>
      <c r="B425">
        <v>72435</v>
      </c>
      <c r="C425" s="385">
        <v>0.08</v>
      </c>
    </row>
    <row r="426" spans="1:3" x14ac:dyDescent="0.25">
      <c r="A426" t="s">
        <v>257</v>
      </c>
      <c r="B426">
        <v>72436</v>
      </c>
      <c r="C426" s="385">
        <v>0.08</v>
      </c>
    </row>
    <row r="427" spans="1:3" x14ac:dyDescent="0.25">
      <c r="A427" t="s">
        <v>257</v>
      </c>
      <c r="B427">
        <v>72437</v>
      </c>
      <c r="C427" s="385">
        <v>8.5000000000000006E-2</v>
      </c>
    </row>
    <row r="428" spans="1:3" x14ac:dyDescent="0.25">
      <c r="A428" t="s">
        <v>257</v>
      </c>
      <c r="B428">
        <v>72438</v>
      </c>
      <c r="C428" s="385">
        <v>0.1</v>
      </c>
    </row>
    <row r="429" spans="1:3" x14ac:dyDescent="0.25">
      <c r="A429" t="s">
        <v>257</v>
      </c>
      <c r="B429">
        <v>72440</v>
      </c>
      <c r="C429" s="385">
        <v>0.09</v>
      </c>
    </row>
    <row r="430" spans="1:3" x14ac:dyDescent="0.25">
      <c r="A430" t="s">
        <v>257</v>
      </c>
      <c r="B430">
        <v>72441</v>
      </c>
      <c r="C430" s="385">
        <v>0.08</v>
      </c>
    </row>
    <row r="431" spans="1:3" x14ac:dyDescent="0.25">
      <c r="A431" t="s">
        <v>257</v>
      </c>
      <c r="B431">
        <v>72442</v>
      </c>
      <c r="C431" s="385">
        <v>0.10249999999999999</v>
      </c>
    </row>
    <row r="432" spans="1:3" x14ac:dyDescent="0.25">
      <c r="A432" t="s">
        <v>257</v>
      </c>
      <c r="B432">
        <v>72443</v>
      </c>
      <c r="C432" s="385">
        <v>9.1249999999999998E-2</v>
      </c>
    </row>
    <row r="433" spans="1:3" x14ac:dyDescent="0.25">
      <c r="A433" t="s">
        <v>257</v>
      </c>
      <c r="B433">
        <v>72444</v>
      </c>
      <c r="C433" s="385">
        <v>9.2499999999999999E-2</v>
      </c>
    </row>
    <row r="434" spans="1:3" x14ac:dyDescent="0.25">
      <c r="A434" t="s">
        <v>257</v>
      </c>
      <c r="B434">
        <v>72445</v>
      </c>
      <c r="C434" s="385">
        <v>0.09</v>
      </c>
    </row>
    <row r="435" spans="1:3" x14ac:dyDescent="0.25">
      <c r="A435" t="s">
        <v>257</v>
      </c>
      <c r="B435">
        <v>72447</v>
      </c>
      <c r="C435" s="385">
        <v>8.5000000000000006E-2</v>
      </c>
    </row>
    <row r="436" spans="1:3" x14ac:dyDescent="0.25">
      <c r="A436" t="s">
        <v>257</v>
      </c>
      <c r="B436">
        <v>72449</v>
      </c>
      <c r="C436" s="385">
        <v>7.7499999999999999E-2</v>
      </c>
    </row>
    <row r="437" spans="1:3" x14ac:dyDescent="0.25">
      <c r="A437" t="s">
        <v>257</v>
      </c>
      <c r="B437">
        <v>72450</v>
      </c>
      <c r="C437" s="385">
        <v>8.8749999999999996E-2</v>
      </c>
    </row>
    <row r="438" spans="1:3" x14ac:dyDescent="0.25">
      <c r="A438" t="s">
        <v>257</v>
      </c>
      <c r="B438">
        <v>72451</v>
      </c>
      <c r="C438" s="385">
        <v>8.6249999999999993E-2</v>
      </c>
    </row>
    <row r="439" spans="1:3" x14ac:dyDescent="0.25">
      <c r="A439" t="s">
        <v>257</v>
      </c>
      <c r="B439">
        <v>72453</v>
      </c>
      <c r="C439" s="385">
        <v>0.08</v>
      </c>
    </row>
    <row r="440" spans="1:3" x14ac:dyDescent="0.25">
      <c r="A440" t="s">
        <v>257</v>
      </c>
      <c r="B440">
        <v>72454</v>
      </c>
      <c r="C440" s="385">
        <v>0.1</v>
      </c>
    </row>
    <row r="441" spans="1:3" x14ac:dyDescent="0.25">
      <c r="A441" t="s">
        <v>257</v>
      </c>
      <c r="B441">
        <v>72455</v>
      </c>
      <c r="C441" s="385">
        <v>9.7500000000000003E-2</v>
      </c>
    </row>
    <row r="442" spans="1:3" x14ac:dyDescent="0.25">
      <c r="A442" t="s">
        <v>257</v>
      </c>
      <c r="B442">
        <v>72456</v>
      </c>
      <c r="C442" s="385">
        <v>0.08</v>
      </c>
    </row>
    <row r="443" spans="1:3" x14ac:dyDescent="0.25">
      <c r="A443" t="s">
        <v>257</v>
      </c>
      <c r="B443">
        <v>72457</v>
      </c>
      <c r="C443" s="385">
        <v>0.1</v>
      </c>
    </row>
    <row r="444" spans="1:3" x14ac:dyDescent="0.25">
      <c r="A444" t="s">
        <v>257</v>
      </c>
      <c r="B444">
        <v>72458</v>
      </c>
      <c r="C444" s="385">
        <v>0.09</v>
      </c>
    </row>
    <row r="445" spans="1:3" x14ac:dyDescent="0.25">
      <c r="A445" t="s">
        <v>257</v>
      </c>
      <c r="B445">
        <v>72459</v>
      </c>
      <c r="C445" s="385">
        <v>0.1</v>
      </c>
    </row>
    <row r="446" spans="1:3" x14ac:dyDescent="0.25">
      <c r="A446" t="s">
        <v>257</v>
      </c>
      <c r="B446">
        <v>72460</v>
      </c>
      <c r="C446" s="385">
        <v>7.7499999999999999E-2</v>
      </c>
    </row>
    <row r="447" spans="1:3" x14ac:dyDescent="0.25">
      <c r="A447" t="s">
        <v>257</v>
      </c>
      <c r="B447">
        <v>72461</v>
      </c>
      <c r="C447" s="385">
        <v>0.1</v>
      </c>
    </row>
    <row r="448" spans="1:3" x14ac:dyDescent="0.25">
      <c r="A448" t="s">
        <v>257</v>
      </c>
      <c r="B448">
        <v>72462</v>
      </c>
      <c r="C448" s="385">
        <v>7.7499999999999999E-2</v>
      </c>
    </row>
    <row r="449" spans="1:3" x14ac:dyDescent="0.25">
      <c r="A449" t="s">
        <v>257</v>
      </c>
      <c r="B449">
        <v>72464</v>
      </c>
      <c r="C449" s="385">
        <v>0.08</v>
      </c>
    </row>
    <row r="450" spans="1:3" x14ac:dyDescent="0.25">
      <c r="A450" t="s">
        <v>257</v>
      </c>
      <c r="B450">
        <v>72465</v>
      </c>
      <c r="C450" s="385">
        <v>0.09</v>
      </c>
    </row>
    <row r="451" spans="1:3" x14ac:dyDescent="0.25">
      <c r="A451" t="s">
        <v>257</v>
      </c>
      <c r="B451">
        <v>72466</v>
      </c>
      <c r="C451" s="385">
        <v>0.09</v>
      </c>
    </row>
    <row r="452" spans="1:3" x14ac:dyDescent="0.25">
      <c r="A452" t="s">
        <v>257</v>
      </c>
      <c r="B452">
        <v>72467</v>
      </c>
      <c r="C452" s="385">
        <v>8.5000000000000006E-2</v>
      </c>
    </row>
    <row r="453" spans="1:3" x14ac:dyDescent="0.25">
      <c r="A453" t="s">
        <v>257</v>
      </c>
      <c r="B453">
        <v>72469</v>
      </c>
      <c r="C453" s="385">
        <v>0.09</v>
      </c>
    </row>
    <row r="454" spans="1:3" x14ac:dyDescent="0.25">
      <c r="A454" t="s">
        <v>257</v>
      </c>
      <c r="B454">
        <v>72470</v>
      </c>
      <c r="C454" s="385">
        <v>0.08</v>
      </c>
    </row>
    <row r="455" spans="1:3" x14ac:dyDescent="0.25">
      <c r="A455" t="s">
        <v>257</v>
      </c>
      <c r="B455">
        <v>72471</v>
      </c>
      <c r="C455" s="385">
        <v>9.7500000000000003E-2</v>
      </c>
    </row>
    <row r="456" spans="1:3" x14ac:dyDescent="0.25">
      <c r="A456" t="s">
        <v>257</v>
      </c>
      <c r="B456">
        <v>72472</v>
      </c>
      <c r="C456" s="385">
        <v>0.10249999999999999</v>
      </c>
    </row>
    <row r="457" spans="1:3" x14ac:dyDescent="0.25">
      <c r="A457" t="s">
        <v>257</v>
      </c>
      <c r="B457">
        <v>72473</v>
      </c>
      <c r="C457" s="385">
        <v>0.1</v>
      </c>
    </row>
    <row r="458" spans="1:3" x14ac:dyDescent="0.25">
      <c r="A458" t="s">
        <v>257</v>
      </c>
      <c r="B458">
        <v>72474</v>
      </c>
      <c r="C458" s="385">
        <v>7.8750000000000001E-2</v>
      </c>
    </row>
    <row r="459" spans="1:3" x14ac:dyDescent="0.25">
      <c r="A459" t="s">
        <v>257</v>
      </c>
      <c r="B459">
        <v>72475</v>
      </c>
      <c r="C459" s="385">
        <v>9.7500000000000003E-2</v>
      </c>
    </row>
    <row r="460" spans="1:3" x14ac:dyDescent="0.25">
      <c r="A460" t="s">
        <v>257</v>
      </c>
      <c r="B460">
        <v>72476</v>
      </c>
      <c r="C460" s="385">
        <v>0.11</v>
      </c>
    </row>
    <row r="461" spans="1:3" x14ac:dyDescent="0.25">
      <c r="A461" t="s">
        <v>257</v>
      </c>
      <c r="B461">
        <v>72478</v>
      </c>
      <c r="C461" s="385">
        <v>7.7499999999999999E-2</v>
      </c>
    </row>
    <row r="462" spans="1:3" x14ac:dyDescent="0.25">
      <c r="A462" t="s">
        <v>257</v>
      </c>
      <c r="B462">
        <v>72479</v>
      </c>
      <c r="C462" s="385">
        <v>9.7500000000000003E-2</v>
      </c>
    </row>
    <row r="463" spans="1:3" x14ac:dyDescent="0.25">
      <c r="A463" t="s">
        <v>257</v>
      </c>
      <c r="B463">
        <v>72482</v>
      </c>
      <c r="C463" s="385">
        <v>0.09</v>
      </c>
    </row>
    <row r="464" spans="1:3" x14ac:dyDescent="0.25">
      <c r="A464" t="s">
        <v>257</v>
      </c>
      <c r="B464">
        <v>72501</v>
      </c>
      <c r="C464" s="385">
        <v>0.1</v>
      </c>
    </row>
    <row r="465" spans="1:3" x14ac:dyDescent="0.25">
      <c r="A465" t="s">
        <v>257</v>
      </c>
      <c r="B465">
        <v>72503</v>
      </c>
      <c r="C465" s="385">
        <v>0.1</v>
      </c>
    </row>
    <row r="466" spans="1:3" x14ac:dyDescent="0.25">
      <c r="A466" t="s">
        <v>257</v>
      </c>
      <c r="B466">
        <v>72512</v>
      </c>
      <c r="C466" s="385">
        <v>0.115</v>
      </c>
    </row>
    <row r="467" spans="1:3" x14ac:dyDescent="0.25">
      <c r="A467" t="s">
        <v>257</v>
      </c>
      <c r="B467">
        <v>72513</v>
      </c>
      <c r="C467" s="385">
        <v>0.10875</v>
      </c>
    </row>
    <row r="468" spans="1:3" x14ac:dyDescent="0.25">
      <c r="A468" t="s">
        <v>257</v>
      </c>
      <c r="B468">
        <v>72515</v>
      </c>
      <c r="C468" s="385">
        <v>9.5000000000000001E-2</v>
      </c>
    </row>
    <row r="469" spans="1:3" x14ac:dyDescent="0.25">
      <c r="A469" t="s">
        <v>257</v>
      </c>
      <c r="B469">
        <v>72517</v>
      </c>
      <c r="C469" s="385">
        <v>0.08</v>
      </c>
    </row>
    <row r="470" spans="1:3" x14ac:dyDescent="0.25">
      <c r="A470" t="s">
        <v>257</v>
      </c>
      <c r="B470">
        <v>72519</v>
      </c>
      <c r="C470" s="385">
        <v>0.1</v>
      </c>
    </row>
    <row r="471" spans="1:3" x14ac:dyDescent="0.25">
      <c r="A471" t="s">
        <v>257</v>
      </c>
      <c r="B471">
        <v>72520</v>
      </c>
      <c r="C471" s="385">
        <v>9.5000000000000001E-2</v>
      </c>
    </row>
    <row r="472" spans="1:3" x14ac:dyDescent="0.25">
      <c r="A472" t="s">
        <v>257</v>
      </c>
      <c r="B472">
        <v>72521</v>
      </c>
      <c r="C472" s="385">
        <v>9.2499999999999999E-2</v>
      </c>
    </row>
    <row r="473" spans="1:3" x14ac:dyDescent="0.25">
      <c r="A473" t="s">
        <v>257</v>
      </c>
      <c r="B473">
        <v>72522</v>
      </c>
      <c r="C473" s="385">
        <v>0.08</v>
      </c>
    </row>
    <row r="474" spans="1:3" x14ac:dyDescent="0.25">
      <c r="A474" t="s">
        <v>257</v>
      </c>
      <c r="B474">
        <v>72523</v>
      </c>
      <c r="C474" s="385">
        <v>9.1249999999999998E-2</v>
      </c>
    </row>
    <row r="475" spans="1:3" x14ac:dyDescent="0.25">
      <c r="A475" t="s">
        <v>257</v>
      </c>
      <c r="B475">
        <v>72524</v>
      </c>
      <c r="C475" s="385">
        <v>0.08</v>
      </c>
    </row>
    <row r="476" spans="1:3" x14ac:dyDescent="0.25">
      <c r="A476" t="s">
        <v>257</v>
      </c>
      <c r="B476">
        <v>72525</v>
      </c>
      <c r="C476" s="385">
        <v>9.2499999999999999E-2</v>
      </c>
    </row>
    <row r="477" spans="1:3" x14ac:dyDescent="0.25">
      <c r="A477" t="s">
        <v>257</v>
      </c>
      <c r="B477">
        <v>72526</v>
      </c>
      <c r="C477" s="385">
        <v>0.08</v>
      </c>
    </row>
    <row r="478" spans="1:3" x14ac:dyDescent="0.25">
      <c r="A478" t="s">
        <v>257</v>
      </c>
      <c r="B478">
        <v>72527</v>
      </c>
      <c r="C478" s="385">
        <v>0.08</v>
      </c>
    </row>
    <row r="479" spans="1:3" x14ac:dyDescent="0.25">
      <c r="A479" t="s">
        <v>257</v>
      </c>
      <c r="B479">
        <v>72528</v>
      </c>
      <c r="C479" s="385">
        <v>7.0000000000000007E-2</v>
      </c>
    </row>
    <row r="480" spans="1:3" x14ac:dyDescent="0.25">
      <c r="A480" t="s">
        <v>257</v>
      </c>
      <c r="B480">
        <v>72529</v>
      </c>
      <c r="C480" s="385">
        <v>0.105</v>
      </c>
    </row>
    <row r="481" spans="1:3" x14ac:dyDescent="0.25">
      <c r="A481" t="s">
        <v>257</v>
      </c>
      <c r="B481">
        <v>72530</v>
      </c>
      <c r="C481" s="385">
        <v>8.1250000000000003E-2</v>
      </c>
    </row>
    <row r="482" spans="1:3" x14ac:dyDescent="0.25">
      <c r="A482" t="s">
        <v>257</v>
      </c>
      <c r="B482">
        <v>72531</v>
      </c>
      <c r="C482" s="385">
        <v>9.5000000000000001E-2</v>
      </c>
    </row>
    <row r="483" spans="1:3" x14ac:dyDescent="0.25">
      <c r="A483" t="s">
        <v>257</v>
      </c>
      <c r="B483">
        <v>72532</v>
      </c>
      <c r="C483" s="385">
        <v>9.2499999999999999E-2</v>
      </c>
    </row>
    <row r="484" spans="1:3" x14ac:dyDescent="0.25">
      <c r="A484" t="s">
        <v>257</v>
      </c>
      <c r="B484">
        <v>72533</v>
      </c>
      <c r="C484" s="385">
        <v>0.08</v>
      </c>
    </row>
    <row r="485" spans="1:3" x14ac:dyDescent="0.25">
      <c r="A485" t="s">
        <v>257</v>
      </c>
      <c r="B485">
        <v>72534</v>
      </c>
      <c r="C485" s="385">
        <v>8.1250000000000003E-2</v>
      </c>
    </row>
    <row r="486" spans="1:3" x14ac:dyDescent="0.25">
      <c r="A486" t="s">
        <v>257</v>
      </c>
      <c r="B486">
        <v>72536</v>
      </c>
      <c r="C486" s="385">
        <v>0.08</v>
      </c>
    </row>
    <row r="487" spans="1:3" x14ac:dyDescent="0.25">
      <c r="A487" t="s">
        <v>257</v>
      </c>
      <c r="B487">
        <v>72537</v>
      </c>
      <c r="C487" s="385">
        <v>7.7499999999999999E-2</v>
      </c>
    </row>
    <row r="488" spans="1:3" x14ac:dyDescent="0.25">
      <c r="A488" t="s">
        <v>257</v>
      </c>
      <c r="B488">
        <v>72538</v>
      </c>
      <c r="C488" s="385">
        <v>9.5000000000000001E-2</v>
      </c>
    </row>
    <row r="489" spans="1:3" x14ac:dyDescent="0.25">
      <c r="A489" t="s">
        <v>257</v>
      </c>
      <c r="B489">
        <v>72539</v>
      </c>
      <c r="C489" s="385">
        <v>9.5000000000000001E-2</v>
      </c>
    </row>
    <row r="490" spans="1:3" x14ac:dyDescent="0.25">
      <c r="A490" t="s">
        <v>257</v>
      </c>
      <c r="B490">
        <v>72540</v>
      </c>
      <c r="C490" s="385">
        <v>0.08</v>
      </c>
    </row>
    <row r="491" spans="1:3" x14ac:dyDescent="0.25">
      <c r="A491" t="s">
        <v>257</v>
      </c>
      <c r="B491">
        <v>72542</v>
      </c>
      <c r="C491" s="385">
        <v>0.105</v>
      </c>
    </row>
    <row r="492" spans="1:3" x14ac:dyDescent="0.25">
      <c r="A492" t="s">
        <v>257</v>
      </c>
      <c r="B492">
        <v>72543</v>
      </c>
      <c r="C492" s="385">
        <v>9.1249999999999998E-2</v>
      </c>
    </row>
    <row r="493" spans="1:3" x14ac:dyDescent="0.25">
      <c r="A493" t="s">
        <v>257</v>
      </c>
      <c r="B493">
        <v>72544</v>
      </c>
      <c r="C493" s="385">
        <v>7.7499999999999999E-2</v>
      </c>
    </row>
    <row r="494" spans="1:3" x14ac:dyDescent="0.25">
      <c r="A494" t="s">
        <v>257</v>
      </c>
      <c r="B494">
        <v>72545</v>
      </c>
      <c r="C494" s="385">
        <v>9.1249999999999998E-2</v>
      </c>
    </row>
    <row r="495" spans="1:3" x14ac:dyDescent="0.25">
      <c r="A495" t="s">
        <v>257</v>
      </c>
      <c r="B495">
        <v>72546</v>
      </c>
      <c r="C495" s="385">
        <v>8.1250000000000003E-2</v>
      </c>
    </row>
    <row r="496" spans="1:3" x14ac:dyDescent="0.25">
      <c r="A496" t="s">
        <v>257</v>
      </c>
      <c r="B496">
        <v>72550</v>
      </c>
      <c r="C496" s="385">
        <v>8.1250000000000003E-2</v>
      </c>
    </row>
    <row r="497" spans="1:3" x14ac:dyDescent="0.25">
      <c r="A497" t="s">
        <v>257</v>
      </c>
      <c r="B497">
        <v>72553</v>
      </c>
      <c r="C497" s="385">
        <v>0.08</v>
      </c>
    </row>
    <row r="498" spans="1:3" x14ac:dyDescent="0.25">
      <c r="A498" t="s">
        <v>257</v>
      </c>
      <c r="B498">
        <v>72554</v>
      </c>
      <c r="C498" s="385">
        <v>0.105</v>
      </c>
    </row>
    <row r="499" spans="1:3" x14ac:dyDescent="0.25">
      <c r="A499" t="s">
        <v>257</v>
      </c>
      <c r="B499">
        <v>72555</v>
      </c>
      <c r="C499" s="385">
        <v>0.08</v>
      </c>
    </row>
    <row r="500" spans="1:3" x14ac:dyDescent="0.25">
      <c r="A500" t="s">
        <v>257</v>
      </c>
      <c r="B500">
        <v>72556</v>
      </c>
      <c r="C500" s="385">
        <v>0.09</v>
      </c>
    </row>
    <row r="501" spans="1:3" x14ac:dyDescent="0.25">
      <c r="A501" t="s">
        <v>257</v>
      </c>
      <c r="B501">
        <v>72560</v>
      </c>
      <c r="C501" s="385">
        <v>0.1</v>
      </c>
    </row>
    <row r="502" spans="1:3" x14ac:dyDescent="0.25">
      <c r="A502" t="s">
        <v>257</v>
      </c>
      <c r="B502">
        <v>72561</v>
      </c>
      <c r="C502" s="385">
        <v>0.08</v>
      </c>
    </row>
    <row r="503" spans="1:3" x14ac:dyDescent="0.25">
      <c r="A503" t="s">
        <v>257</v>
      </c>
      <c r="B503">
        <v>72562</v>
      </c>
      <c r="C503" s="385">
        <v>0.08</v>
      </c>
    </row>
    <row r="504" spans="1:3" x14ac:dyDescent="0.25">
      <c r="A504" t="s">
        <v>257</v>
      </c>
      <c r="B504">
        <v>72564</v>
      </c>
      <c r="C504" s="385">
        <v>0.08</v>
      </c>
    </row>
    <row r="505" spans="1:3" x14ac:dyDescent="0.25">
      <c r="A505" t="s">
        <v>257</v>
      </c>
      <c r="B505">
        <v>72565</v>
      </c>
      <c r="C505" s="385">
        <v>0.08</v>
      </c>
    </row>
    <row r="506" spans="1:3" x14ac:dyDescent="0.25">
      <c r="A506" t="s">
        <v>257</v>
      </c>
      <c r="B506">
        <v>72566</v>
      </c>
      <c r="C506" s="385">
        <v>7.0000000000000007E-2</v>
      </c>
    </row>
    <row r="507" spans="1:3" x14ac:dyDescent="0.25">
      <c r="A507" t="s">
        <v>257</v>
      </c>
      <c r="B507">
        <v>72567</v>
      </c>
      <c r="C507" s="385">
        <v>0.08</v>
      </c>
    </row>
    <row r="508" spans="1:3" x14ac:dyDescent="0.25">
      <c r="A508" t="s">
        <v>257</v>
      </c>
      <c r="B508">
        <v>72568</v>
      </c>
      <c r="C508" s="385">
        <v>0.1</v>
      </c>
    </row>
    <row r="509" spans="1:3" x14ac:dyDescent="0.25">
      <c r="A509" t="s">
        <v>257</v>
      </c>
      <c r="B509">
        <v>72569</v>
      </c>
      <c r="C509" s="385">
        <v>8.2500000000000004E-2</v>
      </c>
    </row>
    <row r="510" spans="1:3" x14ac:dyDescent="0.25">
      <c r="A510" t="s">
        <v>257</v>
      </c>
      <c r="B510">
        <v>72571</v>
      </c>
      <c r="C510" s="385">
        <v>0.08</v>
      </c>
    </row>
    <row r="511" spans="1:3" x14ac:dyDescent="0.25">
      <c r="A511" t="s">
        <v>257</v>
      </c>
      <c r="B511">
        <v>72572</v>
      </c>
      <c r="C511" s="385">
        <v>0.09</v>
      </c>
    </row>
    <row r="512" spans="1:3" x14ac:dyDescent="0.25">
      <c r="A512" t="s">
        <v>257</v>
      </c>
      <c r="B512">
        <v>72573</v>
      </c>
      <c r="C512" s="385">
        <v>0.09</v>
      </c>
    </row>
    <row r="513" spans="1:3" x14ac:dyDescent="0.25">
      <c r="A513" t="s">
        <v>257</v>
      </c>
      <c r="B513">
        <v>72575</v>
      </c>
      <c r="C513" s="385">
        <v>0.08</v>
      </c>
    </row>
    <row r="514" spans="1:3" x14ac:dyDescent="0.25">
      <c r="A514" t="s">
        <v>257</v>
      </c>
      <c r="B514">
        <v>72576</v>
      </c>
      <c r="C514" s="385">
        <v>0.105</v>
      </c>
    </row>
    <row r="515" spans="1:3" x14ac:dyDescent="0.25">
      <c r="A515" t="s">
        <v>257</v>
      </c>
      <c r="B515">
        <v>72577</v>
      </c>
      <c r="C515" s="385">
        <v>8.2500000000000004E-2</v>
      </c>
    </row>
    <row r="516" spans="1:3" x14ac:dyDescent="0.25">
      <c r="A516" t="s">
        <v>257</v>
      </c>
      <c r="B516">
        <v>72578</v>
      </c>
      <c r="C516" s="385">
        <v>9.5000000000000001E-2</v>
      </c>
    </row>
    <row r="517" spans="1:3" x14ac:dyDescent="0.25">
      <c r="A517" t="s">
        <v>257</v>
      </c>
      <c r="B517">
        <v>72579</v>
      </c>
      <c r="C517" s="385">
        <v>8.2500000000000004E-2</v>
      </c>
    </row>
    <row r="518" spans="1:3" x14ac:dyDescent="0.25">
      <c r="A518" t="s">
        <v>257</v>
      </c>
      <c r="B518">
        <v>72581</v>
      </c>
      <c r="C518" s="385">
        <v>8.1250000000000003E-2</v>
      </c>
    </row>
    <row r="519" spans="1:3" x14ac:dyDescent="0.25">
      <c r="A519" t="s">
        <v>257</v>
      </c>
      <c r="B519">
        <v>72583</v>
      </c>
      <c r="C519" s="385">
        <v>0.115</v>
      </c>
    </row>
    <row r="520" spans="1:3" x14ac:dyDescent="0.25">
      <c r="A520" t="s">
        <v>257</v>
      </c>
      <c r="B520">
        <v>72584</v>
      </c>
      <c r="C520" s="385">
        <v>7.0000000000000007E-2</v>
      </c>
    </row>
    <row r="521" spans="1:3" x14ac:dyDescent="0.25">
      <c r="A521" t="s">
        <v>257</v>
      </c>
      <c r="B521">
        <v>72585</v>
      </c>
      <c r="C521" s="385">
        <v>7.0000000000000007E-2</v>
      </c>
    </row>
    <row r="522" spans="1:3" x14ac:dyDescent="0.25">
      <c r="A522" t="s">
        <v>257</v>
      </c>
      <c r="B522">
        <v>72587</v>
      </c>
      <c r="C522" s="385">
        <v>7.0000000000000007E-2</v>
      </c>
    </row>
    <row r="523" spans="1:3" x14ac:dyDescent="0.25">
      <c r="A523" t="s">
        <v>257</v>
      </c>
      <c r="B523">
        <v>72601</v>
      </c>
      <c r="C523" s="385">
        <v>9.5000000000000001E-2</v>
      </c>
    </row>
    <row r="524" spans="1:3" x14ac:dyDescent="0.25">
      <c r="A524" t="s">
        <v>257</v>
      </c>
      <c r="B524">
        <v>72602</v>
      </c>
      <c r="C524" s="385">
        <v>9.5000000000000001E-2</v>
      </c>
    </row>
    <row r="525" spans="1:3" x14ac:dyDescent="0.25">
      <c r="A525" t="s">
        <v>257</v>
      </c>
      <c r="B525">
        <v>72611</v>
      </c>
      <c r="C525" s="385">
        <v>8.7499999999999994E-2</v>
      </c>
    </row>
    <row r="526" spans="1:3" x14ac:dyDescent="0.25">
      <c r="A526" t="s">
        <v>257</v>
      </c>
      <c r="B526">
        <v>72613</v>
      </c>
      <c r="C526" s="385">
        <v>7.0000000000000007E-2</v>
      </c>
    </row>
    <row r="527" spans="1:3" x14ac:dyDescent="0.25">
      <c r="A527" t="s">
        <v>257</v>
      </c>
      <c r="B527">
        <v>72615</v>
      </c>
      <c r="C527" s="385">
        <v>7.7499999999999999E-2</v>
      </c>
    </row>
    <row r="528" spans="1:3" x14ac:dyDescent="0.25">
      <c r="A528" t="s">
        <v>257</v>
      </c>
      <c r="B528">
        <v>72616</v>
      </c>
      <c r="C528" s="385">
        <v>0.09</v>
      </c>
    </row>
    <row r="529" spans="1:3" x14ac:dyDescent="0.25">
      <c r="A529" t="s">
        <v>257</v>
      </c>
      <c r="B529">
        <v>72617</v>
      </c>
      <c r="C529" s="385">
        <v>8.7499999999999994E-2</v>
      </c>
    </row>
    <row r="530" spans="1:3" x14ac:dyDescent="0.25">
      <c r="A530" t="s">
        <v>257</v>
      </c>
      <c r="B530">
        <v>72619</v>
      </c>
      <c r="C530" s="385">
        <v>0.10249999999999999</v>
      </c>
    </row>
    <row r="531" spans="1:3" x14ac:dyDescent="0.25">
      <c r="A531" t="s">
        <v>257</v>
      </c>
      <c r="B531">
        <v>72623</v>
      </c>
      <c r="C531" s="385">
        <v>7.7499999999999999E-2</v>
      </c>
    </row>
    <row r="532" spans="1:3" x14ac:dyDescent="0.25">
      <c r="A532" t="s">
        <v>257</v>
      </c>
      <c r="B532">
        <v>72624</v>
      </c>
      <c r="C532" s="385">
        <v>7.4999999999999997E-2</v>
      </c>
    </row>
    <row r="533" spans="1:3" x14ac:dyDescent="0.25">
      <c r="A533" t="s">
        <v>257</v>
      </c>
      <c r="B533">
        <v>72626</v>
      </c>
      <c r="C533" s="385">
        <v>9.7500000000000003E-2</v>
      </c>
    </row>
    <row r="534" spans="1:3" x14ac:dyDescent="0.25">
      <c r="A534" t="s">
        <v>257</v>
      </c>
      <c r="B534">
        <v>72628</v>
      </c>
      <c r="C534" s="385">
        <v>7.4999999999999997E-2</v>
      </c>
    </row>
    <row r="535" spans="1:3" x14ac:dyDescent="0.25">
      <c r="A535" t="s">
        <v>257</v>
      </c>
      <c r="B535">
        <v>72629</v>
      </c>
      <c r="C535" s="385">
        <v>0.08</v>
      </c>
    </row>
    <row r="536" spans="1:3" x14ac:dyDescent="0.25">
      <c r="A536" t="s">
        <v>257</v>
      </c>
      <c r="B536">
        <v>72630</v>
      </c>
      <c r="C536" s="385">
        <v>8.7499999999999994E-2</v>
      </c>
    </row>
    <row r="537" spans="1:3" x14ac:dyDescent="0.25">
      <c r="A537" t="s">
        <v>257</v>
      </c>
      <c r="B537">
        <v>72631</v>
      </c>
      <c r="C537" s="385">
        <v>9.375E-2</v>
      </c>
    </row>
    <row r="538" spans="1:3" x14ac:dyDescent="0.25">
      <c r="A538" t="s">
        <v>257</v>
      </c>
      <c r="B538">
        <v>72632</v>
      </c>
      <c r="C538" s="385">
        <v>9.375E-2</v>
      </c>
    </row>
    <row r="539" spans="1:3" x14ac:dyDescent="0.25">
      <c r="A539" t="s">
        <v>257</v>
      </c>
      <c r="B539">
        <v>72633</v>
      </c>
      <c r="C539" s="385">
        <v>8.2500000000000004E-2</v>
      </c>
    </row>
    <row r="540" spans="1:3" x14ac:dyDescent="0.25">
      <c r="A540" t="s">
        <v>257</v>
      </c>
      <c r="B540">
        <v>72634</v>
      </c>
      <c r="C540" s="385">
        <v>0.10249999999999999</v>
      </c>
    </row>
    <row r="541" spans="1:3" x14ac:dyDescent="0.25">
      <c r="A541" t="s">
        <v>257</v>
      </c>
      <c r="B541">
        <v>72635</v>
      </c>
      <c r="C541" s="385">
        <v>9.7500000000000003E-2</v>
      </c>
    </row>
    <row r="542" spans="1:3" x14ac:dyDescent="0.25">
      <c r="A542" t="s">
        <v>257</v>
      </c>
      <c r="B542">
        <v>72636</v>
      </c>
      <c r="C542" s="385">
        <v>0.09</v>
      </c>
    </row>
    <row r="543" spans="1:3" x14ac:dyDescent="0.25">
      <c r="A543" t="s">
        <v>257</v>
      </c>
      <c r="B543">
        <v>72638</v>
      </c>
      <c r="C543" s="385">
        <v>9.2499999999999999E-2</v>
      </c>
    </row>
    <row r="544" spans="1:3" x14ac:dyDescent="0.25">
      <c r="A544" t="s">
        <v>257</v>
      </c>
      <c r="B544">
        <v>72639</v>
      </c>
      <c r="C544" s="385">
        <v>8.2500000000000004E-2</v>
      </c>
    </row>
    <row r="545" spans="1:3" x14ac:dyDescent="0.25">
      <c r="A545" t="s">
        <v>257</v>
      </c>
      <c r="B545">
        <v>72640</v>
      </c>
      <c r="C545" s="385">
        <v>7.4999999999999997E-2</v>
      </c>
    </row>
    <row r="546" spans="1:3" x14ac:dyDescent="0.25">
      <c r="A546" t="s">
        <v>257</v>
      </c>
      <c r="B546">
        <v>72641</v>
      </c>
      <c r="C546" s="385">
        <v>9.5000000000000001E-2</v>
      </c>
    </row>
    <row r="547" spans="1:3" x14ac:dyDescent="0.25">
      <c r="A547" t="s">
        <v>257</v>
      </c>
      <c r="B547">
        <v>72642</v>
      </c>
      <c r="C547" s="385">
        <v>8.7499999999999994E-2</v>
      </c>
    </row>
    <row r="548" spans="1:3" x14ac:dyDescent="0.25">
      <c r="A548" t="s">
        <v>257</v>
      </c>
      <c r="B548">
        <v>72644</v>
      </c>
      <c r="C548" s="385">
        <v>8.7499999999999994E-2</v>
      </c>
    </row>
    <row r="549" spans="1:3" x14ac:dyDescent="0.25">
      <c r="A549" t="s">
        <v>257</v>
      </c>
      <c r="B549">
        <v>72645</v>
      </c>
      <c r="C549" s="385">
        <v>0.09</v>
      </c>
    </row>
    <row r="550" spans="1:3" x14ac:dyDescent="0.25">
      <c r="A550" t="s">
        <v>257</v>
      </c>
      <c r="B550">
        <v>72648</v>
      </c>
      <c r="C550" s="385">
        <v>7.4999999999999997E-2</v>
      </c>
    </row>
    <row r="551" spans="1:3" x14ac:dyDescent="0.25">
      <c r="A551" t="s">
        <v>257</v>
      </c>
      <c r="B551">
        <v>72650</v>
      </c>
      <c r="C551" s="385">
        <v>8.5000000000000006E-2</v>
      </c>
    </row>
    <row r="552" spans="1:3" x14ac:dyDescent="0.25">
      <c r="A552" t="s">
        <v>257</v>
      </c>
      <c r="B552">
        <v>72651</v>
      </c>
      <c r="C552" s="385">
        <v>7.7499999999999999E-2</v>
      </c>
    </row>
    <row r="553" spans="1:3" x14ac:dyDescent="0.25">
      <c r="A553" t="s">
        <v>257</v>
      </c>
      <c r="B553">
        <v>72653</v>
      </c>
      <c r="C553" s="385">
        <v>9.8750000000000004E-2</v>
      </c>
    </row>
    <row r="554" spans="1:3" x14ac:dyDescent="0.25">
      <c r="A554" t="s">
        <v>257</v>
      </c>
      <c r="B554">
        <v>72654</v>
      </c>
      <c r="C554" s="385">
        <v>9.8750000000000004E-2</v>
      </c>
    </row>
    <row r="555" spans="1:3" x14ac:dyDescent="0.25">
      <c r="A555" t="s">
        <v>257</v>
      </c>
      <c r="B555">
        <v>72655</v>
      </c>
      <c r="C555" s="385">
        <v>7.4999999999999997E-2</v>
      </c>
    </row>
    <row r="556" spans="1:3" x14ac:dyDescent="0.25">
      <c r="A556" t="s">
        <v>257</v>
      </c>
      <c r="B556">
        <v>72657</v>
      </c>
      <c r="C556" s="385">
        <v>0.08</v>
      </c>
    </row>
    <row r="557" spans="1:3" x14ac:dyDescent="0.25">
      <c r="A557" t="s">
        <v>257</v>
      </c>
      <c r="B557">
        <v>72658</v>
      </c>
      <c r="C557" s="385">
        <v>8.7499999999999994E-2</v>
      </c>
    </row>
    <row r="558" spans="1:3" x14ac:dyDescent="0.25">
      <c r="A558" t="s">
        <v>257</v>
      </c>
      <c r="B558">
        <v>72659</v>
      </c>
      <c r="C558" s="385">
        <v>8.7499999999999994E-2</v>
      </c>
    </row>
    <row r="559" spans="1:3" x14ac:dyDescent="0.25">
      <c r="A559" t="s">
        <v>257</v>
      </c>
      <c r="B559">
        <v>72660</v>
      </c>
      <c r="C559" s="385">
        <v>0.08</v>
      </c>
    </row>
    <row r="560" spans="1:3" x14ac:dyDescent="0.25">
      <c r="A560" t="s">
        <v>257</v>
      </c>
      <c r="B560">
        <v>72661</v>
      </c>
      <c r="C560" s="385">
        <v>8.2500000000000004E-2</v>
      </c>
    </row>
    <row r="561" spans="1:3" x14ac:dyDescent="0.25">
      <c r="A561" t="s">
        <v>257</v>
      </c>
      <c r="B561">
        <v>72662</v>
      </c>
      <c r="C561" s="385">
        <v>7.7499999999999999E-2</v>
      </c>
    </row>
    <row r="562" spans="1:3" x14ac:dyDescent="0.25">
      <c r="A562" t="s">
        <v>257</v>
      </c>
      <c r="B562">
        <v>72663</v>
      </c>
      <c r="C562" s="385">
        <v>0.08</v>
      </c>
    </row>
    <row r="563" spans="1:3" x14ac:dyDescent="0.25">
      <c r="A563" t="s">
        <v>257</v>
      </c>
      <c r="B563">
        <v>72666</v>
      </c>
      <c r="C563" s="385">
        <v>9.5000000000000001E-2</v>
      </c>
    </row>
    <row r="564" spans="1:3" x14ac:dyDescent="0.25">
      <c r="A564" t="s">
        <v>257</v>
      </c>
      <c r="B564">
        <v>72668</v>
      </c>
      <c r="C564" s="385">
        <v>8.2500000000000004E-2</v>
      </c>
    </row>
    <row r="565" spans="1:3" x14ac:dyDescent="0.25">
      <c r="A565" t="s">
        <v>257</v>
      </c>
      <c r="B565">
        <v>72669</v>
      </c>
      <c r="C565" s="385">
        <v>0.08</v>
      </c>
    </row>
    <row r="566" spans="1:3" x14ac:dyDescent="0.25">
      <c r="A566" t="s">
        <v>257</v>
      </c>
      <c r="B566">
        <v>72670</v>
      </c>
      <c r="C566" s="385">
        <v>7.4999999999999997E-2</v>
      </c>
    </row>
    <row r="567" spans="1:3" x14ac:dyDescent="0.25">
      <c r="A567" t="s">
        <v>257</v>
      </c>
      <c r="B567">
        <v>72672</v>
      </c>
      <c r="C567" s="385">
        <v>8.7499999999999994E-2</v>
      </c>
    </row>
    <row r="568" spans="1:3" x14ac:dyDescent="0.25">
      <c r="A568" t="s">
        <v>257</v>
      </c>
      <c r="B568">
        <v>72675</v>
      </c>
      <c r="C568" s="385">
        <v>0.09</v>
      </c>
    </row>
    <row r="569" spans="1:3" x14ac:dyDescent="0.25">
      <c r="A569" t="s">
        <v>257</v>
      </c>
      <c r="B569">
        <v>72677</v>
      </c>
      <c r="C569" s="385">
        <v>9.2499999999999999E-2</v>
      </c>
    </row>
    <row r="570" spans="1:3" x14ac:dyDescent="0.25">
      <c r="A570" t="s">
        <v>257</v>
      </c>
      <c r="B570">
        <v>72679</v>
      </c>
      <c r="C570" s="385">
        <v>0.08</v>
      </c>
    </row>
    <row r="571" spans="1:3" x14ac:dyDescent="0.25">
      <c r="A571" t="s">
        <v>257</v>
      </c>
      <c r="B571">
        <v>72680</v>
      </c>
      <c r="C571" s="385">
        <v>0.08</v>
      </c>
    </row>
    <row r="572" spans="1:3" x14ac:dyDescent="0.25">
      <c r="A572" t="s">
        <v>257</v>
      </c>
      <c r="B572">
        <v>72682</v>
      </c>
      <c r="C572" s="385">
        <v>8.2500000000000004E-2</v>
      </c>
    </row>
    <row r="573" spans="1:3" x14ac:dyDescent="0.25">
      <c r="A573" t="s">
        <v>257</v>
      </c>
      <c r="B573">
        <v>72683</v>
      </c>
      <c r="C573" s="385">
        <v>7.4999999999999997E-2</v>
      </c>
    </row>
    <row r="574" spans="1:3" x14ac:dyDescent="0.25">
      <c r="A574" t="s">
        <v>257</v>
      </c>
      <c r="B574">
        <v>72685</v>
      </c>
      <c r="C574" s="385">
        <v>8.5000000000000006E-2</v>
      </c>
    </row>
    <row r="575" spans="1:3" x14ac:dyDescent="0.25">
      <c r="A575" t="s">
        <v>257</v>
      </c>
      <c r="B575">
        <v>72686</v>
      </c>
      <c r="C575" s="385">
        <v>0.08</v>
      </c>
    </row>
    <row r="576" spans="1:3" x14ac:dyDescent="0.25">
      <c r="A576" t="s">
        <v>257</v>
      </c>
      <c r="B576">
        <v>72687</v>
      </c>
      <c r="C576" s="385">
        <v>0.10249999999999999</v>
      </c>
    </row>
    <row r="577" spans="1:3" x14ac:dyDescent="0.25">
      <c r="A577" t="s">
        <v>257</v>
      </c>
      <c r="B577">
        <v>72701</v>
      </c>
      <c r="C577" s="385">
        <v>0.1075</v>
      </c>
    </row>
    <row r="578" spans="1:3" x14ac:dyDescent="0.25">
      <c r="A578" t="s">
        <v>257</v>
      </c>
      <c r="B578">
        <v>72702</v>
      </c>
      <c r="C578" s="385">
        <v>9.7500000000000003E-2</v>
      </c>
    </row>
    <row r="579" spans="1:3" x14ac:dyDescent="0.25">
      <c r="A579" t="s">
        <v>257</v>
      </c>
      <c r="B579">
        <v>72703</v>
      </c>
      <c r="C579" s="385">
        <v>9.7500000000000003E-2</v>
      </c>
    </row>
    <row r="580" spans="1:3" x14ac:dyDescent="0.25">
      <c r="A580" t="s">
        <v>257</v>
      </c>
      <c r="B580">
        <v>72704</v>
      </c>
      <c r="C580" s="385">
        <v>0.1075</v>
      </c>
    </row>
    <row r="581" spans="1:3" x14ac:dyDescent="0.25">
      <c r="A581" t="s">
        <v>257</v>
      </c>
      <c r="B581">
        <v>72711</v>
      </c>
      <c r="C581" s="385">
        <v>8.5000000000000006E-2</v>
      </c>
    </row>
    <row r="582" spans="1:3" x14ac:dyDescent="0.25">
      <c r="A582" t="s">
        <v>257</v>
      </c>
      <c r="B582">
        <v>72712</v>
      </c>
      <c r="C582" s="385">
        <v>9.5000000000000001E-2</v>
      </c>
    </row>
    <row r="583" spans="1:3" x14ac:dyDescent="0.25">
      <c r="A583" t="s">
        <v>257</v>
      </c>
      <c r="B583">
        <v>72713</v>
      </c>
      <c r="C583" s="385">
        <v>9.7500000000000003E-2</v>
      </c>
    </row>
    <row r="584" spans="1:3" x14ac:dyDescent="0.25">
      <c r="A584" t="s">
        <v>257</v>
      </c>
      <c r="B584">
        <v>72714</v>
      </c>
      <c r="C584" s="385">
        <v>9.5000000000000001E-2</v>
      </c>
    </row>
    <row r="585" spans="1:3" x14ac:dyDescent="0.25">
      <c r="A585" t="s">
        <v>257</v>
      </c>
      <c r="B585">
        <v>72715</v>
      </c>
      <c r="C585" s="385">
        <v>9.5000000000000001E-2</v>
      </c>
    </row>
    <row r="586" spans="1:3" x14ac:dyDescent="0.25">
      <c r="A586" t="s">
        <v>257</v>
      </c>
      <c r="B586">
        <v>72716</v>
      </c>
      <c r="C586" s="385">
        <v>9.5000000000000001E-2</v>
      </c>
    </row>
    <row r="587" spans="1:3" x14ac:dyDescent="0.25">
      <c r="A587" t="s">
        <v>257</v>
      </c>
      <c r="B587">
        <v>72717</v>
      </c>
      <c r="C587" s="385">
        <v>7.7499999999999999E-2</v>
      </c>
    </row>
    <row r="588" spans="1:3" x14ac:dyDescent="0.25">
      <c r="A588" t="s">
        <v>257</v>
      </c>
      <c r="B588">
        <v>72718</v>
      </c>
      <c r="C588" s="385">
        <v>9.7500000000000003E-2</v>
      </c>
    </row>
    <row r="589" spans="1:3" x14ac:dyDescent="0.25">
      <c r="A589" t="s">
        <v>257</v>
      </c>
      <c r="B589">
        <v>72719</v>
      </c>
      <c r="C589" s="385">
        <v>9.5000000000000001E-2</v>
      </c>
    </row>
    <row r="590" spans="1:3" x14ac:dyDescent="0.25">
      <c r="A590" t="s">
        <v>257</v>
      </c>
      <c r="B590">
        <v>72721</v>
      </c>
      <c r="C590" s="385">
        <v>8.5000000000000006E-2</v>
      </c>
    </row>
    <row r="591" spans="1:3" x14ac:dyDescent="0.25">
      <c r="A591" t="s">
        <v>257</v>
      </c>
      <c r="B591">
        <v>72722</v>
      </c>
      <c r="C591" s="385">
        <v>9.5000000000000001E-2</v>
      </c>
    </row>
    <row r="592" spans="1:3" x14ac:dyDescent="0.25">
      <c r="A592" t="s">
        <v>257</v>
      </c>
      <c r="B592">
        <v>72727</v>
      </c>
      <c r="C592" s="385">
        <v>0.105</v>
      </c>
    </row>
    <row r="593" spans="1:3" x14ac:dyDescent="0.25">
      <c r="A593" t="s">
        <v>257</v>
      </c>
      <c r="B593">
        <v>72728</v>
      </c>
      <c r="C593" s="385">
        <v>8.7499999999999994E-2</v>
      </c>
    </row>
    <row r="594" spans="1:3" x14ac:dyDescent="0.25">
      <c r="A594" t="s">
        <v>257</v>
      </c>
      <c r="B594">
        <v>72729</v>
      </c>
      <c r="C594" s="385">
        <v>7.7499999999999999E-2</v>
      </c>
    </row>
    <row r="595" spans="1:3" x14ac:dyDescent="0.25">
      <c r="A595" t="s">
        <v>257</v>
      </c>
      <c r="B595">
        <v>72730</v>
      </c>
      <c r="C595" s="385">
        <v>0.105</v>
      </c>
    </row>
    <row r="596" spans="1:3" x14ac:dyDescent="0.25">
      <c r="A596" t="s">
        <v>257</v>
      </c>
      <c r="B596">
        <v>72732</v>
      </c>
      <c r="C596" s="385">
        <v>0.09</v>
      </c>
    </row>
    <row r="597" spans="1:3" x14ac:dyDescent="0.25">
      <c r="A597" t="s">
        <v>257</v>
      </c>
      <c r="B597">
        <v>72733</v>
      </c>
      <c r="C597" s="385">
        <v>7.4999999999999997E-2</v>
      </c>
    </row>
    <row r="598" spans="1:3" x14ac:dyDescent="0.25">
      <c r="A598" t="s">
        <v>257</v>
      </c>
      <c r="B598">
        <v>72734</v>
      </c>
      <c r="C598" s="385">
        <v>9.5000000000000001E-2</v>
      </c>
    </row>
    <row r="599" spans="1:3" x14ac:dyDescent="0.25">
      <c r="A599" t="s">
        <v>257</v>
      </c>
      <c r="B599">
        <v>72735</v>
      </c>
      <c r="C599" s="385">
        <v>9.7500000000000003E-2</v>
      </c>
    </row>
    <row r="600" spans="1:3" x14ac:dyDescent="0.25">
      <c r="A600" t="s">
        <v>257</v>
      </c>
      <c r="B600">
        <v>72736</v>
      </c>
      <c r="C600" s="385">
        <v>9.5000000000000001E-2</v>
      </c>
    </row>
    <row r="601" spans="1:3" x14ac:dyDescent="0.25">
      <c r="A601" t="s">
        <v>257</v>
      </c>
      <c r="B601">
        <v>72737</v>
      </c>
      <c r="C601" s="385">
        <v>9.7500000000000003E-2</v>
      </c>
    </row>
    <row r="602" spans="1:3" x14ac:dyDescent="0.25">
      <c r="A602" t="s">
        <v>257</v>
      </c>
      <c r="B602">
        <v>72738</v>
      </c>
      <c r="C602" s="385">
        <v>8.5000000000000006E-2</v>
      </c>
    </row>
    <row r="603" spans="1:3" x14ac:dyDescent="0.25">
      <c r="A603" t="s">
        <v>257</v>
      </c>
      <c r="B603">
        <v>72739</v>
      </c>
      <c r="C603" s="385">
        <v>9.5000000000000001E-2</v>
      </c>
    </row>
    <row r="604" spans="1:3" x14ac:dyDescent="0.25">
      <c r="A604" t="s">
        <v>257</v>
      </c>
      <c r="B604">
        <v>72740</v>
      </c>
      <c r="C604" s="385">
        <v>0.105</v>
      </c>
    </row>
    <row r="605" spans="1:3" x14ac:dyDescent="0.25">
      <c r="A605" t="s">
        <v>257</v>
      </c>
      <c r="B605">
        <v>72741</v>
      </c>
      <c r="C605" s="385">
        <v>0.1075</v>
      </c>
    </row>
    <row r="606" spans="1:3" x14ac:dyDescent="0.25">
      <c r="A606" t="s">
        <v>257</v>
      </c>
      <c r="B606">
        <v>72742</v>
      </c>
      <c r="C606" s="385">
        <v>8.5000000000000006E-2</v>
      </c>
    </row>
    <row r="607" spans="1:3" x14ac:dyDescent="0.25">
      <c r="A607" t="s">
        <v>257</v>
      </c>
      <c r="B607">
        <v>72744</v>
      </c>
      <c r="C607" s="385">
        <v>0.1075</v>
      </c>
    </row>
    <row r="608" spans="1:3" x14ac:dyDescent="0.25">
      <c r="A608" t="s">
        <v>257</v>
      </c>
      <c r="B608">
        <v>72745</v>
      </c>
      <c r="C608" s="385">
        <v>9.7500000000000003E-2</v>
      </c>
    </row>
    <row r="609" spans="1:3" x14ac:dyDescent="0.25">
      <c r="A609" t="s">
        <v>257</v>
      </c>
      <c r="B609">
        <v>72747</v>
      </c>
      <c r="C609" s="385">
        <v>7.4999999999999997E-2</v>
      </c>
    </row>
    <row r="610" spans="1:3" x14ac:dyDescent="0.25">
      <c r="A610" t="s">
        <v>257</v>
      </c>
      <c r="B610">
        <v>72749</v>
      </c>
      <c r="C610" s="385">
        <v>7.7499999999999999E-2</v>
      </c>
    </row>
    <row r="611" spans="1:3" x14ac:dyDescent="0.25">
      <c r="A611" t="s">
        <v>257</v>
      </c>
      <c r="B611">
        <v>72751</v>
      </c>
      <c r="C611" s="385">
        <v>9.5000000000000001E-2</v>
      </c>
    </row>
    <row r="612" spans="1:3" x14ac:dyDescent="0.25">
      <c r="A612" t="s">
        <v>257</v>
      </c>
      <c r="B612">
        <v>72752</v>
      </c>
      <c r="C612" s="385">
        <v>8.5000000000000006E-2</v>
      </c>
    </row>
    <row r="613" spans="1:3" x14ac:dyDescent="0.25">
      <c r="A613" t="s">
        <v>257</v>
      </c>
      <c r="B613">
        <v>72753</v>
      </c>
      <c r="C613" s="385">
        <v>0.105</v>
      </c>
    </row>
    <row r="614" spans="1:3" x14ac:dyDescent="0.25">
      <c r="A614" t="s">
        <v>257</v>
      </c>
      <c r="B614">
        <v>72756</v>
      </c>
      <c r="C614" s="385">
        <v>9.5000000000000001E-2</v>
      </c>
    </row>
    <row r="615" spans="1:3" x14ac:dyDescent="0.25">
      <c r="A615" t="s">
        <v>257</v>
      </c>
      <c r="B615">
        <v>72757</v>
      </c>
      <c r="C615" s="385">
        <v>9.5000000000000001E-2</v>
      </c>
    </row>
    <row r="616" spans="1:3" x14ac:dyDescent="0.25">
      <c r="A616" t="s">
        <v>257</v>
      </c>
      <c r="B616">
        <v>72758</v>
      </c>
      <c r="C616" s="385">
        <v>9.7500000000000003E-2</v>
      </c>
    </row>
    <row r="617" spans="1:3" x14ac:dyDescent="0.25">
      <c r="A617" t="s">
        <v>257</v>
      </c>
      <c r="B617">
        <v>72760</v>
      </c>
      <c r="C617" s="385">
        <v>0.105</v>
      </c>
    </row>
    <row r="618" spans="1:3" x14ac:dyDescent="0.25">
      <c r="A618" t="s">
        <v>257</v>
      </c>
      <c r="B618">
        <v>72761</v>
      </c>
      <c r="C618" s="385">
        <v>9.5000000000000001E-2</v>
      </c>
    </row>
    <row r="619" spans="1:3" x14ac:dyDescent="0.25">
      <c r="A619" t="s">
        <v>257</v>
      </c>
      <c r="B619">
        <v>72762</v>
      </c>
      <c r="C619" s="385">
        <v>0.1075</v>
      </c>
    </row>
    <row r="620" spans="1:3" x14ac:dyDescent="0.25">
      <c r="A620" t="s">
        <v>257</v>
      </c>
      <c r="B620">
        <v>72764</v>
      </c>
      <c r="C620" s="385">
        <v>9.7500000000000003E-2</v>
      </c>
    </row>
    <row r="621" spans="1:3" x14ac:dyDescent="0.25">
      <c r="A621" t="s">
        <v>257</v>
      </c>
      <c r="B621">
        <v>72765</v>
      </c>
      <c r="C621" s="385">
        <v>9.7500000000000003E-2</v>
      </c>
    </row>
    <row r="622" spans="1:3" x14ac:dyDescent="0.25">
      <c r="A622" t="s">
        <v>257</v>
      </c>
      <c r="B622">
        <v>72766</v>
      </c>
      <c r="C622" s="385">
        <v>9.7500000000000003E-2</v>
      </c>
    </row>
    <row r="623" spans="1:3" x14ac:dyDescent="0.25">
      <c r="A623" t="s">
        <v>257</v>
      </c>
      <c r="B623">
        <v>72768</v>
      </c>
      <c r="C623" s="385">
        <v>8.5000000000000006E-2</v>
      </c>
    </row>
    <row r="624" spans="1:3" x14ac:dyDescent="0.25">
      <c r="A624" t="s">
        <v>257</v>
      </c>
      <c r="B624">
        <v>72769</v>
      </c>
      <c r="C624" s="385">
        <v>7.7499999999999999E-2</v>
      </c>
    </row>
    <row r="625" spans="1:3" x14ac:dyDescent="0.25">
      <c r="A625" t="s">
        <v>257</v>
      </c>
      <c r="B625">
        <v>72770</v>
      </c>
      <c r="C625" s="385">
        <v>0.105</v>
      </c>
    </row>
    <row r="626" spans="1:3" x14ac:dyDescent="0.25">
      <c r="A626" t="s">
        <v>257</v>
      </c>
      <c r="B626">
        <v>72773</v>
      </c>
      <c r="C626" s="385">
        <v>8.5000000000000006E-2</v>
      </c>
    </row>
    <row r="627" spans="1:3" x14ac:dyDescent="0.25">
      <c r="A627" t="s">
        <v>257</v>
      </c>
      <c r="B627">
        <v>72774</v>
      </c>
      <c r="C627" s="385">
        <v>0.1075</v>
      </c>
    </row>
    <row r="628" spans="1:3" x14ac:dyDescent="0.25">
      <c r="A628" t="s">
        <v>257</v>
      </c>
      <c r="B628">
        <v>72776</v>
      </c>
      <c r="C628" s="385">
        <v>8.5000000000000006E-2</v>
      </c>
    </row>
    <row r="629" spans="1:3" x14ac:dyDescent="0.25">
      <c r="A629" t="s">
        <v>257</v>
      </c>
      <c r="B629">
        <v>72801</v>
      </c>
      <c r="C629" s="385">
        <v>0.09</v>
      </c>
    </row>
    <row r="630" spans="1:3" x14ac:dyDescent="0.25">
      <c r="A630" t="s">
        <v>257</v>
      </c>
      <c r="B630">
        <v>72802</v>
      </c>
      <c r="C630" s="385">
        <v>9.5000000000000001E-2</v>
      </c>
    </row>
    <row r="631" spans="1:3" x14ac:dyDescent="0.25">
      <c r="A631" t="s">
        <v>257</v>
      </c>
      <c r="B631">
        <v>72811</v>
      </c>
      <c r="C631" s="385">
        <v>0.09</v>
      </c>
    </row>
    <row r="632" spans="1:3" x14ac:dyDescent="0.25">
      <c r="A632" t="s">
        <v>257</v>
      </c>
      <c r="B632">
        <v>72812</v>
      </c>
      <c r="C632" s="385">
        <v>0.09</v>
      </c>
    </row>
    <row r="633" spans="1:3" x14ac:dyDescent="0.25">
      <c r="A633" t="s">
        <v>257</v>
      </c>
      <c r="B633">
        <v>72820</v>
      </c>
      <c r="C633" s="385">
        <v>8.5000000000000006E-2</v>
      </c>
    </row>
    <row r="634" spans="1:3" x14ac:dyDescent="0.25">
      <c r="A634" t="s">
        <v>257</v>
      </c>
      <c r="B634">
        <v>72821</v>
      </c>
      <c r="C634" s="385">
        <v>9.5000000000000001E-2</v>
      </c>
    </row>
    <row r="635" spans="1:3" x14ac:dyDescent="0.25">
      <c r="A635" t="s">
        <v>257</v>
      </c>
      <c r="B635">
        <v>72823</v>
      </c>
      <c r="C635" s="385">
        <v>9.5000000000000001E-2</v>
      </c>
    </row>
    <row r="636" spans="1:3" x14ac:dyDescent="0.25">
      <c r="A636" t="s">
        <v>257</v>
      </c>
      <c r="B636">
        <v>72824</v>
      </c>
      <c r="C636" s="385">
        <v>9.1249999999999998E-2</v>
      </c>
    </row>
    <row r="637" spans="1:3" x14ac:dyDescent="0.25">
      <c r="A637" t="s">
        <v>257</v>
      </c>
      <c r="B637">
        <v>72826</v>
      </c>
      <c r="C637" s="385">
        <v>9.5000000000000001E-2</v>
      </c>
    </row>
    <row r="638" spans="1:3" x14ac:dyDescent="0.25">
      <c r="A638" t="s">
        <v>257</v>
      </c>
      <c r="B638">
        <v>72827</v>
      </c>
      <c r="C638" s="385">
        <v>8.5000000000000006E-2</v>
      </c>
    </row>
    <row r="639" spans="1:3" x14ac:dyDescent="0.25">
      <c r="A639" t="s">
        <v>257</v>
      </c>
      <c r="B639">
        <v>72828</v>
      </c>
      <c r="C639" s="385">
        <v>7.6249999999999998E-2</v>
      </c>
    </row>
    <row r="640" spans="1:3" x14ac:dyDescent="0.25">
      <c r="A640" t="s">
        <v>257</v>
      </c>
      <c r="B640">
        <v>72829</v>
      </c>
      <c r="C640" s="385">
        <v>7.6249999999999998E-2</v>
      </c>
    </row>
    <row r="641" spans="1:3" x14ac:dyDescent="0.25">
      <c r="A641" t="s">
        <v>257</v>
      </c>
      <c r="B641">
        <v>72830</v>
      </c>
      <c r="C641" s="385">
        <v>9.5000000000000001E-2</v>
      </c>
    </row>
    <row r="642" spans="1:3" x14ac:dyDescent="0.25">
      <c r="A642" t="s">
        <v>257</v>
      </c>
      <c r="B642">
        <v>72832</v>
      </c>
      <c r="C642" s="385">
        <v>8.5000000000000006E-2</v>
      </c>
    </row>
    <row r="643" spans="1:3" x14ac:dyDescent="0.25">
      <c r="A643" t="s">
        <v>257</v>
      </c>
      <c r="B643">
        <v>72833</v>
      </c>
      <c r="C643" s="385">
        <v>9.1249999999999998E-2</v>
      </c>
    </row>
    <row r="644" spans="1:3" x14ac:dyDescent="0.25">
      <c r="A644" t="s">
        <v>257</v>
      </c>
      <c r="B644">
        <v>72834</v>
      </c>
      <c r="C644" s="385">
        <v>9.6250000000000002E-2</v>
      </c>
    </row>
    <row r="645" spans="1:3" x14ac:dyDescent="0.25">
      <c r="A645" t="s">
        <v>257</v>
      </c>
      <c r="B645">
        <v>72835</v>
      </c>
      <c r="C645" s="385">
        <v>8.5000000000000006E-2</v>
      </c>
    </row>
    <row r="646" spans="1:3" x14ac:dyDescent="0.25">
      <c r="A646" t="s">
        <v>257</v>
      </c>
      <c r="B646">
        <v>72837</v>
      </c>
      <c r="C646" s="385">
        <v>9.5000000000000001E-2</v>
      </c>
    </row>
    <row r="647" spans="1:3" x14ac:dyDescent="0.25">
      <c r="A647" t="s">
        <v>257</v>
      </c>
      <c r="B647">
        <v>72838</v>
      </c>
      <c r="C647" s="385">
        <v>8.5000000000000006E-2</v>
      </c>
    </row>
    <row r="648" spans="1:3" x14ac:dyDescent="0.25">
      <c r="A648" t="s">
        <v>257</v>
      </c>
      <c r="B648">
        <v>72839</v>
      </c>
      <c r="C648" s="385">
        <v>7.4999999999999997E-2</v>
      </c>
    </row>
    <row r="649" spans="1:3" x14ac:dyDescent="0.25">
      <c r="A649" t="s">
        <v>257</v>
      </c>
      <c r="B649">
        <v>72840</v>
      </c>
      <c r="C649" s="385">
        <v>8.5000000000000006E-2</v>
      </c>
    </row>
    <row r="650" spans="1:3" x14ac:dyDescent="0.25">
      <c r="A650" t="s">
        <v>257</v>
      </c>
      <c r="B650">
        <v>72841</v>
      </c>
      <c r="C650" s="385">
        <v>8.5000000000000006E-2</v>
      </c>
    </row>
    <row r="651" spans="1:3" x14ac:dyDescent="0.25">
      <c r="A651" t="s">
        <v>257</v>
      </c>
      <c r="B651">
        <v>72842</v>
      </c>
      <c r="C651" s="385">
        <v>8.6249999999999993E-2</v>
      </c>
    </row>
    <row r="652" spans="1:3" x14ac:dyDescent="0.25">
      <c r="A652" t="s">
        <v>257</v>
      </c>
      <c r="B652">
        <v>72843</v>
      </c>
      <c r="C652" s="385">
        <v>0.09</v>
      </c>
    </row>
    <row r="653" spans="1:3" x14ac:dyDescent="0.25">
      <c r="A653" t="s">
        <v>257</v>
      </c>
      <c r="B653">
        <v>72845</v>
      </c>
      <c r="C653" s="385">
        <v>7.4999999999999997E-2</v>
      </c>
    </row>
    <row r="654" spans="1:3" x14ac:dyDescent="0.25">
      <c r="A654" t="s">
        <v>257</v>
      </c>
      <c r="B654">
        <v>72846</v>
      </c>
      <c r="C654" s="385">
        <v>9.5000000000000001E-2</v>
      </c>
    </row>
    <row r="655" spans="1:3" x14ac:dyDescent="0.25">
      <c r="A655" t="s">
        <v>257</v>
      </c>
      <c r="B655">
        <v>72847</v>
      </c>
      <c r="C655" s="385">
        <v>7.4999999999999997E-2</v>
      </c>
    </row>
    <row r="656" spans="1:3" x14ac:dyDescent="0.25">
      <c r="A656" t="s">
        <v>257</v>
      </c>
      <c r="B656">
        <v>72851</v>
      </c>
      <c r="C656" s="385">
        <v>8.5000000000000006E-2</v>
      </c>
    </row>
    <row r="657" spans="1:3" x14ac:dyDescent="0.25">
      <c r="A657" t="s">
        <v>257</v>
      </c>
      <c r="B657">
        <v>72852</v>
      </c>
      <c r="C657" s="385">
        <v>7.4999999999999997E-2</v>
      </c>
    </row>
    <row r="658" spans="1:3" x14ac:dyDescent="0.25">
      <c r="A658" t="s">
        <v>257</v>
      </c>
      <c r="B658">
        <v>72853</v>
      </c>
      <c r="C658" s="385">
        <v>9.6250000000000002E-2</v>
      </c>
    </row>
    <row r="659" spans="1:3" x14ac:dyDescent="0.25">
      <c r="A659" t="s">
        <v>257</v>
      </c>
      <c r="B659">
        <v>72854</v>
      </c>
      <c r="C659" s="385">
        <v>7.4999999999999997E-2</v>
      </c>
    </row>
    <row r="660" spans="1:3" x14ac:dyDescent="0.25">
      <c r="A660" t="s">
        <v>257</v>
      </c>
      <c r="B660">
        <v>72855</v>
      </c>
      <c r="C660" s="385">
        <v>0.1</v>
      </c>
    </row>
    <row r="661" spans="1:3" x14ac:dyDescent="0.25">
      <c r="A661" t="s">
        <v>257</v>
      </c>
      <c r="B661">
        <v>72856</v>
      </c>
      <c r="C661" s="385">
        <v>7.4999999999999997E-2</v>
      </c>
    </row>
    <row r="662" spans="1:3" x14ac:dyDescent="0.25">
      <c r="A662" t="s">
        <v>257</v>
      </c>
      <c r="B662">
        <v>72857</v>
      </c>
      <c r="C662" s="385">
        <v>9.2499999999999999E-2</v>
      </c>
    </row>
    <row r="663" spans="1:3" x14ac:dyDescent="0.25">
      <c r="A663" t="s">
        <v>257</v>
      </c>
      <c r="B663">
        <v>72858</v>
      </c>
      <c r="C663" s="385">
        <v>0.09</v>
      </c>
    </row>
    <row r="664" spans="1:3" x14ac:dyDescent="0.25">
      <c r="A664" t="s">
        <v>257</v>
      </c>
      <c r="B664">
        <v>72860</v>
      </c>
      <c r="C664" s="385">
        <v>7.6249999999999998E-2</v>
      </c>
    </row>
    <row r="665" spans="1:3" x14ac:dyDescent="0.25">
      <c r="A665" t="s">
        <v>257</v>
      </c>
      <c r="B665">
        <v>72863</v>
      </c>
      <c r="C665" s="385">
        <v>9.5000000000000001E-2</v>
      </c>
    </row>
    <row r="666" spans="1:3" x14ac:dyDescent="0.25">
      <c r="A666" t="s">
        <v>257</v>
      </c>
      <c r="B666">
        <v>72865</v>
      </c>
      <c r="C666" s="385">
        <v>9.5000000000000001E-2</v>
      </c>
    </row>
    <row r="667" spans="1:3" x14ac:dyDescent="0.25">
      <c r="A667" t="s">
        <v>257</v>
      </c>
      <c r="B667">
        <v>72901</v>
      </c>
      <c r="C667" s="385">
        <v>9.5000000000000001E-2</v>
      </c>
    </row>
    <row r="668" spans="1:3" x14ac:dyDescent="0.25">
      <c r="A668" t="s">
        <v>257</v>
      </c>
      <c r="B668">
        <v>72902</v>
      </c>
      <c r="C668" s="385">
        <v>9.5000000000000001E-2</v>
      </c>
    </row>
    <row r="669" spans="1:3" x14ac:dyDescent="0.25">
      <c r="A669" t="s">
        <v>257</v>
      </c>
      <c r="B669">
        <v>72903</v>
      </c>
      <c r="C669" s="385">
        <v>9.5000000000000001E-2</v>
      </c>
    </row>
    <row r="670" spans="1:3" x14ac:dyDescent="0.25">
      <c r="A670" t="s">
        <v>257</v>
      </c>
      <c r="B670">
        <v>72904</v>
      </c>
      <c r="C670" s="385">
        <v>9.5000000000000001E-2</v>
      </c>
    </row>
    <row r="671" spans="1:3" x14ac:dyDescent="0.25">
      <c r="A671" t="s">
        <v>257</v>
      </c>
      <c r="B671">
        <v>72905</v>
      </c>
      <c r="C671" s="385">
        <v>9.5000000000000001E-2</v>
      </c>
    </row>
    <row r="672" spans="1:3" x14ac:dyDescent="0.25">
      <c r="A672" t="s">
        <v>257</v>
      </c>
      <c r="B672">
        <v>72906</v>
      </c>
      <c r="C672" s="385">
        <v>9.5000000000000001E-2</v>
      </c>
    </row>
    <row r="673" spans="1:3" x14ac:dyDescent="0.25">
      <c r="A673" t="s">
        <v>257</v>
      </c>
      <c r="B673">
        <v>72908</v>
      </c>
      <c r="C673" s="385">
        <v>9.5000000000000001E-2</v>
      </c>
    </row>
    <row r="674" spans="1:3" x14ac:dyDescent="0.25">
      <c r="A674" t="s">
        <v>257</v>
      </c>
      <c r="B674">
        <v>72913</v>
      </c>
      <c r="C674" s="385">
        <v>9.5000000000000001E-2</v>
      </c>
    </row>
    <row r="675" spans="1:3" x14ac:dyDescent="0.25">
      <c r="A675" t="s">
        <v>257</v>
      </c>
      <c r="B675">
        <v>72914</v>
      </c>
      <c r="C675" s="385">
        <v>9.5000000000000001E-2</v>
      </c>
    </row>
    <row r="676" spans="1:3" x14ac:dyDescent="0.25">
      <c r="A676" t="s">
        <v>257</v>
      </c>
      <c r="B676">
        <v>72916</v>
      </c>
      <c r="C676" s="385">
        <v>9.5000000000000001E-2</v>
      </c>
    </row>
    <row r="677" spans="1:3" x14ac:dyDescent="0.25">
      <c r="A677" t="s">
        <v>257</v>
      </c>
      <c r="B677">
        <v>72917</v>
      </c>
      <c r="C677" s="385">
        <v>9.5000000000000001E-2</v>
      </c>
    </row>
    <row r="678" spans="1:3" x14ac:dyDescent="0.25">
      <c r="A678" t="s">
        <v>257</v>
      </c>
      <c r="B678">
        <v>72918</v>
      </c>
      <c r="C678" s="385">
        <v>9.5000000000000001E-2</v>
      </c>
    </row>
    <row r="679" spans="1:3" x14ac:dyDescent="0.25">
      <c r="A679" t="s">
        <v>257</v>
      </c>
      <c r="B679">
        <v>72919</v>
      </c>
      <c r="C679" s="385">
        <v>9.5000000000000001E-2</v>
      </c>
    </row>
    <row r="680" spans="1:3" x14ac:dyDescent="0.25">
      <c r="A680" t="s">
        <v>257</v>
      </c>
      <c r="B680">
        <v>72921</v>
      </c>
      <c r="C680" s="385">
        <v>9.7500000000000003E-2</v>
      </c>
    </row>
    <row r="681" spans="1:3" x14ac:dyDescent="0.25">
      <c r="A681" t="s">
        <v>257</v>
      </c>
      <c r="B681">
        <v>72923</v>
      </c>
      <c r="C681" s="385">
        <v>9.5000000000000001E-2</v>
      </c>
    </row>
    <row r="682" spans="1:3" x14ac:dyDescent="0.25">
      <c r="A682" t="s">
        <v>257</v>
      </c>
      <c r="B682">
        <v>72926</v>
      </c>
      <c r="C682" s="385">
        <v>8.5000000000000006E-2</v>
      </c>
    </row>
    <row r="683" spans="1:3" x14ac:dyDescent="0.25">
      <c r="A683" t="s">
        <v>257</v>
      </c>
      <c r="B683">
        <v>72927</v>
      </c>
      <c r="C683" s="385">
        <v>0.105</v>
      </c>
    </row>
    <row r="684" spans="1:3" x14ac:dyDescent="0.25">
      <c r="A684" t="s">
        <v>257</v>
      </c>
      <c r="B684">
        <v>72928</v>
      </c>
      <c r="C684" s="385">
        <v>9.5000000000000001E-2</v>
      </c>
    </row>
    <row r="685" spans="1:3" x14ac:dyDescent="0.25">
      <c r="A685" t="s">
        <v>257</v>
      </c>
      <c r="B685">
        <v>72930</v>
      </c>
      <c r="C685" s="385">
        <v>8.5000000000000006E-2</v>
      </c>
    </row>
    <row r="686" spans="1:3" x14ac:dyDescent="0.25">
      <c r="A686" t="s">
        <v>257</v>
      </c>
      <c r="B686">
        <v>72932</v>
      </c>
      <c r="C686" s="385">
        <v>8.7499999999999994E-2</v>
      </c>
    </row>
    <row r="687" spans="1:3" x14ac:dyDescent="0.25">
      <c r="A687" t="s">
        <v>257</v>
      </c>
      <c r="B687">
        <v>72933</v>
      </c>
      <c r="C687" s="385">
        <v>0.1</v>
      </c>
    </row>
    <row r="688" spans="1:3" x14ac:dyDescent="0.25">
      <c r="A688" t="s">
        <v>257</v>
      </c>
      <c r="B688">
        <v>72934</v>
      </c>
      <c r="C688" s="385">
        <v>7.7499999999999999E-2</v>
      </c>
    </row>
    <row r="689" spans="1:3" x14ac:dyDescent="0.25">
      <c r="A689" t="s">
        <v>257</v>
      </c>
      <c r="B689">
        <v>72935</v>
      </c>
      <c r="C689" s="385">
        <v>8.7499999999999994E-2</v>
      </c>
    </row>
    <row r="690" spans="1:3" x14ac:dyDescent="0.25">
      <c r="A690" t="s">
        <v>257</v>
      </c>
      <c r="B690">
        <v>72936</v>
      </c>
      <c r="C690" s="385">
        <v>9.5000000000000001E-2</v>
      </c>
    </row>
    <row r="691" spans="1:3" x14ac:dyDescent="0.25">
      <c r="A691" t="s">
        <v>257</v>
      </c>
      <c r="B691">
        <v>72937</v>
      </c>
      <c r="C691" s="385">
        <v>8.5000000000000006E-2</v>
      </c>
    </row>
    <row r="692" spans="1:3" x14ac:dyDescent="0.25">
      <c r="A692" t="s">
        <v>257</v>
      </c>
      <c r="B692">
        <v>72938</v>
      </c>
      <c r="C692" s="385">
        <v>9.5000000000000001E-2</v>
      </c>
    </row>
    <row r="693" spans="1:3" x14ac:dyDescent="0.25">
      <c r="A693" t="s">
        <v>257</v>
      </c>
      <c r="B693">
        <v>72940</v>
      </c>
      <c r="C693" s="385">
        <v>0.09</v>
      </c>
    </row>
    <row r="694" spans="1:3" x14ac:dyDescent="0.25">
      <c r="A694" t="s">
        <v>257</v>
      </c>
      <c r="B694">
        <v>72941</v>
      </c>
      <c r="C694" s="385">
        <v>9.5000000000000001E-2</v>
      </c>
    </row>
    <row r="695" spans="1:3" x14ac:dyDescent="0.25">
      <c r="A695" t="s">
        <v>257</v>
      </c>
      <c r="B695">
        <v>72943</v>
      </c>
      <c r="C695" s="385">
        <v>0.105</v>
      </c>
    </row>
    <row r="696" spans="1:3" x14ac:dyDescent="0.25">
      <c r="A696" t="s">
        <v>257</v>
      </c>
      <c r="B696">
        <v>72944</v>
      </c>
      <c r="C696" s="385">
        <v>0.11</v>
      </c>
    </row>
    <row r="697" spans="1:3" x14ac:dyDescent="0.25">
      <c r="A697" t="s">
        <v>257</v>
      </c>
      <c r="B697">
        <v>72945</v>
      </c>
      <c r="C697" s="385">
        <v>7.4999999999999997E-2</v>
      </c>
    </row>
    <row r="698" spans="1:3" x14ac:dyDescent="0.25">
      <c r="A698" t="s">
        <v>257</v>
      </c>
      <c r="B698">
        <v>72946</v>
      </c>
      <c r="C698" s="385">
        <v>0.10249999999999999</v>
      </c>
    </row>
    <row r="699" spans="1:3" x14ac:dyDescent="0.25">
      <c r="A699" t="s">
        <v>257</v>
      </c>
      <c r="B699">
        <v>72947</v>
      </c>
      <c r="C699" s="385">
        <v>9.7500000000000003E-2</v>
      </c>
    </row>
    <row r="700" spans="1:3" x14ac:dyDescent="0.25">
      <c r="A700" t="s">
        <v>257</v>
      </c>
      <c r="B700">
        <v>72948</v>
      </c>
      <c r="C700" s="385">
        <v>7.7499999999999999E-2</v>
      </c>
    </row>
    <row r="701" spans="1:3" x14ac:dyDescent="0.25">
      <c r="A701" t="s">
        <v>257</v>
      </c>
      <c r="B701">
        <v>72949</v>
      </c>
      <c r="C701" s="385">
        <v>0.105</v>
      </c>
    </row>
    <row r="702" spans="1:3" x14ac:dyDescent="0.25">
      <c r="A702" t="s">
        <v>257</v>
      </c>
      <c r="B702">
        <v>72950</v>
      </c>
      <c r="C702" s="385">
        <v>8.5000000000000006E-2</v>
      </c>
    </row>
    <row r="703" spans="1:3" x14ac:dyDescent="0.25">
      <c r="A703" t="s">
        <v>257</v>
      </c>
      <c r="B703">
        <v>72951</v>
      </c>
      <c r="C703" s="385">
        <v>8.5000000000000006E-2</v>
      </c>
    </row>
    <row r="704" spans="1:3" x14ac:dyDescent="0.25">
      <c r="A704" t="s">
        <v>257</v>
      </c>
      <c r="B704">
        <v>72952</v>
      </c>
      <c r="C704" s="385">
        <v>8.7499999999999994E-2</v>
      </c>
    </row>
    <row r="705" spans="1:3" x14ac:dyDescent="0.25">
      <c r="A705" t="s">
        <v>257</v>
      </c>
      <c r="B705">
        <v>72955</v>
      </c>
      <c r="C705" s="385">
        <v>7.7499999999999999E-2</v>
      </c>
    </row>
    <row r="706" spans="1:3" x14ac:dyDescent="0.25">
      <c r="A706" t="s">
        <v>257</v>
      </c>
      <c r="B706">
        <v>72956</v>
      </c>
      <c r="C706" s="385">
        <v>9.2499999999999999E-2</v>
      </c>
    </row>
    <row r="707" spans="1:3" x14ac:dyDescent="0.25">
      <c r="A707" t="s">
        <v>257</v>
      </c>
      <c r="B707">
        <v>72957</v>
      </c>
      <c r="C707" s="385">
        <v>9.2499999999999999E-2</v>
      </c>
    </row>
    <row r="708" spans="1:3" x14ac:dyDescent="0.25">
      <c r="A708" t="s">
        <v>257</v>
      </c>
      <c r="B708">
        <v>72958</v>
      </c>
      <c r="C708" s="385">
        <v>0.105</v>
      </c>
    </row>
    <row r="709" spans="1:3" x14ac:dyDescent="0.25">
      <c r="A709" t="s">
        <v>257</v>
      </c>
      <c r="B709">
        <v>72959</v>
      </c>
      <c r="C709" s="385">
        <v>9.7500000000000003E-2</v>
      </c>
    </row>
    <row r="710" spans="1:3" x14ac:dyDescent="0.25">
      <c r="A710" t="s">
        <v>257</v>
      </c>
      <c r="B710">
        <v>74902</v>
      </c>
      <c r="C710" s="385">
        <v>7.4999999999999997E-2</v>
      </c>
    </row>
    <row r="711" spans="1:3" x14ac:dyDescent="0.25">
      <c r="A711" t="s">
        <v>258</v>
      </c>
      <c r="B711">
        <v>90001</v>
      </c>
      <c r="C711" s="385">
        <v>0.10249999999999999</v>
      </c>
    </row>
    <row r="712" spans="1:3" x14ac:dyDescent="0.25">
      <c r="A712" t="s">
        <v>258</v>
      </c>
      <c r="B712">
        <v>90002</v>
      </c>
      <c r="C712" s="385">
        <v>0.10249999999999999</v>
      </c>
    </row>
    <row r="713" spans="1:3" x14ac:dyDescent="0.25">
      <c r="A713" t="s">
        <v>258</v>
      </c>
      <c r="B713">
        <v>90003</v>
      </c>
      <c r="C713" s="385">
        <v>9.5000000000000001E-2</v>
      </c>
    </row>
    <row r="714" spans="1:3" x14ac:dyDescent="0.25">
      <c r="A714" t="s">
        <v>258</v>
      </c>
      <c r="B714">
        <v>90004</v>
      </c>
      <c r="C714" s="385">
        <v>9.5000000000000001E-2</v>
      </c>
    </row>
    <row r="715" spans="1:3" x14ac:dyDescent="0.25">
      <c r="A715" t="s">
        <v>258</v>
      </c>
      <c r="B715">
        <v>90005</v>
      </c>
      <c r="C715" s="385">
        <v>9.5000000000000001E-2</v>
      </c>
    </row>
    <row r="716" spans="1:3" x14ac:dyDescent="0.25">
      <c r="A716" t="s">
        <v>258</v>
      </c>
      <c r="B716">
        <v>90006</v>
      </c>
      <c r="C716" s="385">
        <v>9.5000000000000001E-2</v>
      </c>
    </row>
    <row r="717" spans="1:3" x14ac:dyDescent="0.25">
      <c r="A717" t="s">
        <v>258</v>
      </c>
      <c r="B717">
        <v>90007</v>
      </c>
      <c r="C717" s="385">
        <v>9.5000000000000001E-2</v>
      </c>
    </row>
    <row r="718" spans="1:3" x14ac:dyDescent="0.25">
      <c r="A718" t="s">
        <v>258</v>
      </c>
      <c r="B718">
        <v>90008</v>
      </c>
      <c r="C718" s="385">
        <v>9.5000000000000001E-2</v>
      </c>
    </row>
    <row r="719" spans="1:3" x14ac:dyDescent="0.25">
      <c r="A719" t="s">
        <v>258</v>
      </c>
      <c r="B719">
        <v>90009</v>
      </c>
      <c r="C719" s="385">
        <v>0.1</v>
      </c>
    </row>
    <row r="720" spans="1:3" x14ac:dyDescent="0.25">
      <c r="A720" t="s">
        <v>258</v>
      </c>
      <c r="B720">
        <v>90010</v>
      </c>
      <c r="C720" s="385">
        <v>9.5000000000000001E-2</v>
      </c>
    </row>
    <row r="721" spans="1:3" x14ac:dyDescent="0.25">
      <c r="A721" t="s">
        <v>258</v>
      </c>
      <c r="B721">
        <v>90011</v>
      </c>
      <c r="C721" s="385">
        <v>9.5000000000000001E-2</v>
      </c>
    </row>
    <row r="722" spans="1:3" x14ac:dyDescent="0.25">
      <c r="A722" t="s">
        <v>258</v>
      </c>
      <c r="B722">
        <v>90012</v>
      </c>
      <c r="C722" s="385">
        <v>9.5000000000000001E-2</v>
      </c>
    </row>
    <row r="723" spans="1:3" x14ac:dyDescent="0.25">
      <c r="A723" t="s">
        <v>258</v>
      </c>
      <c r="B723">
        <v>90013</v>
      </c>
      <c r="C723" s="385">
        <v>9.5000000000000001E-2</v>
      </c>
    </row>
    <row r="724" spans="1:3" x14ac:dyDescent="0.25">
      <c r="A724" t="s">
        <v>258</v>
      </c>
      <c r="B724">
        <v>90014</v>
      </c>
      <c r="C724" s="385">
        <v>9.5000000000000001E-2</v>
      </c>
    </row>
    <row r="725" spans="1:3" x14ac:dyDescent="0.25">
      <c r="A725" t="s">
        <v>258</v>
      </c>
      <c r="B725">
        <v>90015</v>
      </c>
      <c r="C725" s="385">
        <v>9.5000000000000001E-2</v>
      </c>
    </row>
    <row r="726" spans="1:3" x14ac:dyDescent="0.25">
      <c r="A726" t="s">
        <v>258</v>
      </c>
      <c r="B726">
        <v>90016</v>
      </c>
      <c r="C726" s="385">
        <v>0.10249999999999999</v>
      </c>
    </row>
    <row r="727" spans="1:3" x14ac:dyDescent="0.25">
      <c r="A727" t="s">
        <v>258</v>
      </c>
      <c r="B727">
        <v>90017</v>
      </c>
      <c r="C727" s="385">
        <v>9.5000000000000001E-2</v>
      </c>
    </row>
    <row r="728" spans="1:3" x14ac:dyDescent="0.25">
      <c r="A728" t="s">
        <v>258</v>
      </c>
      <c r="B728">
        <v>90018</v>
      </c>
      <c r="C728" s="385">
        <v>9.5000000000000001E-2</v>
      </c>
    </row>
    <row r="729" spans="1:3" x14ac:dyDescent="0.25">
      <c r="A729" t="s">
        <v>258</v>
      </c>
      <c r="B729">
        <v>90019</v>
      </c>
      <c r="C729" s="385">
        <v>9.5000000000000001E-2</v>
      </c>
    </row>
    <row r="730" spans="1:3" x14ac:dyDescent="0.25">
      <c r="A730" t="s">
        <v>258</v>
      </c>
      <c r="B730">
        <v>90020</v>
      </c>
      <c r="C730" s="385">
        <v>9.5000000000000001E-2</v>
      </c>
    </row>
    <row r="731" spans="1:3" x14ac:dyDescent="0.25">
      <c r="A731" t="s">
        <v>258</v>
      </c>
      <c r="B731">
        <v>90021</v>
      </c>
      <c r="C731" s="385">
        <v>9.5000000000000001E-2</v>
      </c>
    </row>
    <row r="732" spans="1:3" x14ac:dyDescent="0.25">
      <c r="A732" t="s">
        <v>258</v>
      </c>
      <c r="B732">
        <v>90022</v>
      </c>
      <c r="C732" s="385">
        <v>0.10249999999999999</v>
      </c>
    </row>
    <row r="733" spans="1:3" x14ac:dyDescent="0.25">
      <c r="A733" t="s">
        <v>258</v>
      </c>
      <c r="B733">
        <v>90023</v>
      </c>
      <c r="C733" s="385">
        <v>0.10249999999999999</v>
      </c>
    </row>
    <row r="734" spans="1:3" x14ac:dyDescent="0.25">
      <c r="A734" t="s">
        <v>258</v>
      </c>
      <c r="B734">
        <v>90024</v>
      </c>
      <c r="C734" s="385">
        <v>9.5000000000000001E-2</v>
      </c>
    </row>
    <row r="735" spans="1:3" x14ac:dyDescent="0.25">
      <c r="A735" t="s">
        <v>258</v>
      </c>
      <c r="B735">
        <v>90025</v>
      </c>
      <c r="C735" s="385">
        <v>0.10249999999999999</v>
      </c>
    </row>
    <row r="736" spans="1:3" x14ac:dyDescent="0.25">
      <c r="A736" t="s">
        <v>258</v>
      </c>
      <c r="B736">
        <v>90026</v>
      </c>
      <c r="C736" s="385">
        <v>9.5000000000000001E-2</v>
      </c>
    </row>
    <row r="737" spans="1:3" x14ac:dyDescent="0.25">
      <c r="A737" t="s">
        <v>258</v>
      </c>
      <c r="B737">
        <v>90027</v>
      </c>
      <c r="C737" s="385">
        <v>9.5000000000000001E-2</v>
      </c>
    </row>
    <row r="738" spans="1:3" x14ac:dyDescent="0.25">
      <c r="A738" t="s">
        <v>258</v>
      </c>
      <c r="B738">
        <v>90028</v>
      </c>
      <c r="C738" s="385">
        <v>0.10249999999999999</v>
      </c>
    </row>
    <row r="739" spans="1:3" x14ac:dyDescent="0.25">
      <c r="A739" t="s">
        <v>258</v>
      </c>
      <c r="B739">
        <v>90029</v>
      </c>
      <c r="C739" s="385">
        <v>9.5000000000000001E-2</v>
      </c>
    </row>
    <row r="740" spans="1:3" x14ac:dyDescent="0.25">
      <c r="A740" t="s">
        <v>258</v>
      </c>
      <c r="B740">
        <v>90030</v>
      </c>
      <c r="C740" s="385">
        <v>9.5000000000000001E-2</v>
      </c>
    </row>
    <row r="741" spans="1:3" x14ac:dyDescent="0.25">
      <c r="A741" t="s">
        <v>258</v>
      </c>
      <c r="B741">
        <v>90031</v>
      </c>
      <c r="C741" s="385">
        <v>9.5000000000000001E-2</v>
      </c>
    </row>
    <row r="742" spans="1:3" x14ac:dyDescent="0.25">
      <c r="A742" t="s">
        <v>258</v>
      </c>
      <c r="B742">
        <v>90032</v>
      </c>
      <c r="C742" s="385">
        <v>0.10249999999999999</v>
      </c>
    </row>
    <row r="743" spans="1:3" x14ac:dyDescent="0.25">
      <c r="A743" t="s">
        <v>258</v>
      </c>
      <c r="B743">
        <v>90033</v>
      </c>
      <c r="C743" s="385">
        <v>9.5000000000000001E-2</v>
      </c>
    </row>
    <row r="744" spans="1:3" x14ac:dyDescent="0.25">
      <c r="A744" t="s">
        <v>258</v>
      </c>
      <c r="B744">
        <v>90034</v>
      </c>
      <c r="C744" s="385">
        <v>0.10249999999999999</v>
      </c>
    </row>
    <row r="745" spans="1:3" x14ac:dyDescent="0.25">
      <c r="A745" t="s">
        <v>258</v>
      </c>
      <c r="B745">
        <v>90035</v>
      </c>
      <c r="C745" s="385">
        <v>9.5000000000000001E-2</v>
      </c>
    </row>
    <row r="746" spans="1:3" x14ac:dyDescent="0.25">
      <c r="A746" t="s">
        <v>258</v>
      </c>
      <c r="B746">
        <v>90036</v>
      </c>
      <c r="C746" s="385">
        <v>9.5000000000000001E-2</v>
      </c>
    </row>
    <row r="747" spans="1:3" x14ac:dyDescent="0.25">
      <c r="A747" t="s">
        <v>258</v>
      </c>
      <c r="B747">
        <v>90037</v>
      </c>
      <c r="C747" s="385">
        <v>9.5000000000000001E-2</v>
      </c>
    </row>
    <row r="748" spans="1:3" x14ac:dyDescent="0.25">
      <c r="A748" t="s">
        <v>258</v>
      </c>
      <c r="B748">
        <v>90038</v>
      </c>
      <c r="C748" s="385">
        <v>0.10249999999999999</v>
      </c>
    </row>
    <row r="749" spans="1:3" x14ac:dyDescent="0.25">
      <c r="A749" t="s">
        <v>258</v>
      </c>
      <c r="B749">
        <v>90039</v>
      </c>
      <c r="C749" s="385">
        <v>9.5000000000000001E-2</v>
      </c>
    </row>
    <row r="750" spans="1:3" x14ac:dyDescent="0.25">
      <c r="A750" t="s">
        <v>258</v>
      </c>
      <c r="B750">
        <v>90040</v>
      </c>
      <c r="C750" s="385">
        <v>0.10249999999999999</v>
      </c>
    </row>
    <row r="751" spans="1:3" x14ac:dyDescent="0.25">
      <c r="A751" t="s">
        <v>258</v>
      </c>
      <c r="B751">
        <v>90041</v>
      </c>
      <c r="C751" s="385">
        <v>0.10249999999999999</v>
      </c>
    </row>
    <row r="752" spans="1:3" x14ac:dyDescent="0.25">
      <c r="A752" t="s">
        <v>258</v>
      </c>
      <c r="B752">
        <v>90042</v>
      </c>
      <c r="C752" s="385">
        <v>0.10249999999999999</v>
      </c>
    </row>
    <row r="753" spans="1:3" x14ac:dyDescent="0.25">
      <c r="A753" t="s">
        <v>258</v>
      </c>
      <c r="B753">
        <v>90043</v>
      </c>
      <c r="C753" s="385">
        <v>0.1</v>
      </c>
    </row>
    <row r="754" spans="1:3" x14ac:dyDescent="0.25">
      <c r="A754" t="s">
        <v>258</v>
      </c>
      <c r="B754">
        <v>90044</v>
      </c>
      <c r="C754" s="385">
        <v>0.10249999999999999</v>
      </c>
    </row>
    <row r="755" spans="1:3" x14ac:dyDescent="0.25">
      <c r="A755" t="s">
        <v>258</v>
      </c>
      <c r="B755">
        <v>90045</v>
      </c>
      <c r="C755" s="385">
        <v>0.10249999999999999</v>
      </c>
    </row>
    <row r="756" spans="1:3" x14ac:dyDescent="0.25">
      <c r="A756" t="s">
        <v>258</v>
      </c>
      <c r="B756">
        <v>90046</v>
      </c>
      <c r="C756" s="385">
        <v>0.10249999999999999</v>
      </c>
    </row>
    <row r="757" spans="1:3" x14ac:dyDescent="0.25">
      <c r="A757" t="s">
        <v>258</v>
      </c>
      <c r="B757">
        <v>90047</v>
      </c>
      <c r="C757" s="385">
        <v>0.10249999999999999</v>
      </c>
    </row>
    <row r="758" spans="1:3" x14ac:dyDescent="0.25">
      <c r="A758" t="s">
        <v>258</v>
      </c>
      <c r="B758">
        <v>90048</v>
      </c>
      <c r="C758" s="385">
        <v>0.10249999999999999</v>
      </c>
    </row>
    <row r="759" spans="1:3" x14ac:dyDescent="0.25">
      <c r="A759" t="s">
        <v>258</v>
      </c>
      <c r="B759">
        <v>90049</v>
      </c>
      <c r="C759" s="385">
        <v>0.10249999999999999</v>
      </c>
    </row>
    <row r="760" spans="1:3" x14ac:dyDescent="0.25">
      <c r="A760" t="s">
        <v>258</v>
      </c>
      <c r="B760">
        <v>90050</v>
      </c>
      <c r="C760" s="385">
        <v>9.5000000000000001E-2</v>
      </c>
    </row>
    <row r="761" spans="1:3" x14ac:dyDescent="0.25">
      <c r="A761" t="s">
        <v>258</v>
      </c>
      <c r="B761">
        <v>90051</v>
      </c>
      <c r="C761" s="385">
        <v>9.5000000000000001E-2</v>
      </c>
    </row>
    <row r="762" spans="1:3" x14ac:dyDescent="0.25">
      <c r="A762" t="s">
        <v>258</v>
      </c>
      <c r="B762">
        <v>90052</v>
      </c>
      <c r="C762" s="385">
        <v>9.5000000000000001E-2</v>
      </c>
    </row>
    <row r="763" spans="1:3" x14ac:dyDescent="0.25">
      <c r="A763" t="s">
        <v>258</v>
      </c>
      <c r="B763">
        <v>90053</v>
      </c>
      <c r="C763" s="385">
        <v>9.5000000000000001E-2</v>
      </c>
    </row>
    <row r="764" spans="1:3" x14ac:dyDescent="0.25">
      <c r="A764" t="s">
        <v>258</v>
      </c>
      <c r="B764">
        <v>90054</v>
      </c>
      <c r="C764" s="385">
        <v>9.5000000000000001E-2</v>
      </c>
    </row>
    <row r="765" spans="1:3" x14ac:dyDescent="0.25">
      <c r="A765" t="s">
        <v>258</v>
      </c>
      <c r="B765">
        <v>90055</v>
      </c>
      <c r="C765" s="385">
        <v>9.5000000000000001E-2</v>
      </c>
    </row>
    <row r="766" spans="1:3" x14ac:dyDescent="0.25">
      <c r="A766" t="s">
        <v>258</v>
      </c>
      <c r="B766">
        <v>90056</v>
      </c>
      <c r="C766" s="385">
        <v>0.1</v>
      </c>
    </row>
    <row r="767" spans="1:3" x14ac:dyDescent="0.25">
      <c r="A767" t="s">
        <v>258</v>
      </c>
      <c r="B767">
        <v>90057</v>
      </c>
      <c r="C767" s="385">
        <v>9.5000000000000001E-2</v>
      </c>
    </row>
    <row r="768" spans="1:3" x14ac:dyDescent="0.25">
      <c r="A768" t="s">
        <v>258</v>
      </c>
      <c r="B768">
        <v>90058</v>
      </c>
      <c r="C768" s="385">
        <v>0.10249999999999999</v>
      </c>
    </row>
    <row r="769" spans="1:3" x14ac:dyDescent="0.25">
      <c r="A769" t="s">
        <v>258</v>
      </c>
      <c r="B769">
        <v>90059</v>
      </c>
      <c r="C769" s="385">
        <v>0.10249999999999999</v>
      </c>
    </row>
    <row r="770" spans="1:3" x14ac:dyDescent="0.25">
      <c r="A770" t="s">
        <v>258</v>
      </c>
      <c r="B770">
        <v>90060</v>
      </c>
      <c r="C770" s="385">
        <v>9.5000000000000001E-2</v>
      </c>
    </row>
    <row r="771" spans="1:3" x14ac:dyDescent="0.25">
      <c r="A771" t="s">
        <v>258</v>
      </c>
      <c r="B771">
        <v>90061</v>
      </c>
      <c r="C771" s="385">
        <v>9.5000000000000001E-2</v>
      </c>
    </row>
    <row r="772" spans="1:3" x14ac:dyDescent="0.25">
      <c r="A772" t="s">
        <v>258</v>
      </c>
      <c r="B772">
        <v>90062</v>
      </c>
      <c r="C772" s="385">
        <v>9.5000000000000001E-2</v>
      </c>
    </row>
    <row r="773" spans="1:3" x14ac:dyDescent="0.25">
      <c r="A773" t="s">
        <v>258</v>
      </c>
      <c r="B773">
        <v>90063</v>
      </c>
      <c r="C773" s="385">
        <v>9.5000000000000001E-2</v>
      </c>
    </row>
    <row r="774" spans="1:3" x14ac:dyDescent="0.25">
      <c r="A774" t="s">
        <v>258</v>
      </c>
      <c r="B774">
        <v>90064</v>
      </c>
      <c r="C774" s="385">
        <v>0.10249999999999999</v>
      </c>
    </row>
    <row r="775" spans="1:3" x14ac:dyDescent="0.25">
      <c r="A775" t="s">
        <v>258</v>
      </c>
      <c r="B775">
        <v>90065</v>
      </c>
      <c r="C775" s="385">
        <v>0.10249999999999999</v>
      </c>
    </row>
    <row r="776" spans="1:3" x14ac:dyDescent="0.25">
      <c r="A776" t="s">
        <v>258</v>
      </c>
      <c r="B776">
        <v>90066</v>
      </c>
      <c r="C776" s="385">
        <v>0.10249999999999999</v>
      </c>
    </row>
    <row r="777" spans="1:3" x14ac:dyDescent="0.25">
      <c r="A777" t="s">
        <v>258</v>
      </c>
      <c r="B777">
        <v>90067</v>
      </c>
      <c r="C777" s="385">
        <v>9.5000000000000001E-2</v>
      </c>
    </row>
    <row r="778" spans="1:3" x14ac:dyDescent="0.25">
      <c r="A778" t="s">
        <v>258</v>
      </c>
      <c r="B778">
        <v>90068</v>
      </c>
      <c r="C778" s="385">
        <v>0.10249999999999999</v>
      </c>
    </row>
    <row r="779" spans="1:3" x14ac:dyDescent="0.25">
      <c r="A779" t="s">
        <v>258</v>
      </c>
      <c r="B779">
        <v>90069</v>
      </c>
      <c r="C779" s="385">
        <v>0.10249999999999999</v>
      </c>
    </row>
    <row r="780" spans="1:3" x14ac:dyDescent="0.25">
      <c r="A780" t="s">
        <v>258</v>
      </c>
      <c r="B780">
        <v>90070</v>
      </c>
      <c r="C780" s="385">
        <v>9.5000000000000001E-2</v>
      </c>
    </row>
    <row r="781" spans="1:3" x14ac:dyDescent="0.25">
      <c r="A781" t="s">
        <v>258</v>
      </c>
      <c r="B781">
        <v>90071</v>
      </c>
      <c r="C781" s="385">
        <v>9.5000000000000001E-2</v>
      </c>
    </row>
    <row r="782" spans="1:3" x14ac:dyDescent="0.25">
      <c r="A782" t="s">
        <v>258</v>
      </c>
      <c r="B782">
        <v>90072</v>
      </c>
      <c r="C782" s="385">
        <v>9.5000000000000001E-2</v>
      </c>
    </row>
    <row r="783" spans="1:3" x14ac:dyDescent="0.25">
      <c r="A783" t="s">
        <v>258</v>
      </c>
      <c r="B783">
        <v>90073</v>
      </c>
      <c r="C783" s="385">
        <v>9.5000000000000001E-2</v>
      </c>
    </row>
    <row r="784" spans="1:3" x14ac:dyDescent="0.25">
      <c r="A784" t="s">
        <v>258</v>
      </c>
      <c r="B784">
        <v>90074</v>
      </c>
      <c r="C784" s="385">
        <v>9.5000000000000001E-2</v>
      </c>
    </row>
    <row r="785" spans="1:3" x14ac:dyDescent="0.25">
      <c r="A785" t="s">
        <v>258</v>
      </c>
      <c r="B785">
        <v>90075</v>
      </c>
      <c r="C785" s="385">
        <v>9.5000000000000001E-2</v>
      </c>
    </row>
    <row r="786" spans="1:3" x14ac:dyDescent="0.25">
      <c r="A786" t="s">
        <v>258</v>
      </c>
      <c r="B786">
        <v>90076</v>
      </c>
      <c r="C786" s="385">
        <v>9.5000000000000001E-2</v>
      </c>
    </row>
    <row r="787" spans="1:3" x14ac:dyDescent="0.25">
      <c r="A787" t="s">
        <v>258</v>
      </c>
      <c r="B787">
        <v>90077</v>
      </c>
      <c r="C787" s="385">
        <v>9.5000000000000001E-2</v>
      </c>
    </row>
    <row r="788" spans="1:3" x14ac:dyDescent="0.25">
      <c r="A788" t="s">
        <v>258</v>
      </c>
      <c r="B788">
        <v>90078</v>
      </c>
      <c r="C788" s="385">
        <v>9.5000000000000001E-2</v>
      </c>
    </row>
    <row r="789" spans="1:3" x14ac:dyDescent="0.25">
      <c r="A789" t="s">
        <v>258</v>
      </c>
      <c r="B789">
        <v>90079</v>
      </c>
      <c r="C789" s="385">
        <v>9.5000000000000001E-2</v>
      </c>
    </row>
    <row r="790" spans="1:3" x14ac:dyDescent="0.25">
      <c r="A790" t="s">
        <v>258</v>
      </c>
      <c r="B790">
        <v>90080</v>
      </c>
      <c r="C790" s="385">
        <v>9.5000000000000001E-2</v>
      </c>
    </row>
    <row r="791" spans="1:3" x14ac:dyDescent="0.25">
      <c r="A791" t="s">
        <v>258</v>
      </c>
      <c r="B791">
        <v>90081</v>
      </c>
      <c r="C791" s="385">
        <v>9.5000000000000001E-2</v>
      </c>
    </row>
    <row r="792" spans="1:3" x14ac:dyDescent="0.25">
      <c r="A792" t="s">
        <v>258</v>
      </c>
      <c r="B792">
        <v>90082</v>
      </c>
      <c r="C792" s="385">
        <v>9.5000000000000001E-2</v>
      </c>
    </row>
    <row r="793" spans="1:3" x14ac:dyDescent="0.25">
      <c r="A793" t="s">
        <v>258</v>
      </c>
      <c r="B793">
        <v>90083</v>
      </c>
      <c r="C793" s="385">
        <v>9.5000000000000001E-2</v>
      </c>
    </row>
    <row r="794" spans="1:3" x14ac:dyDescent="0.25">
      <c r="A794" t="s">
        <v>258</v>
      </c>
      <c r="B794">
        <v>90084</v>
      </c>
      <c r="C794" s="385">
        <v>9.5000000000000001E-2</v>
      </c>
    </row>
    <row r="795" spans="1:3" x14ac:dyDescent="0.25">
      <c r="A795" t="s">
        <v>258</v>
      </c>
      <c r="B795">
        <v>90086</v>
      </c>
      <c r="C795" s="385">
        <v>9.5000000000000001E-2</v>
      </c>
    </row>
    <row r="796" spans="1:3" x14ac:dyDescent="0.25">
      <c r="A796" t="s">
        <v>258</v>
      </c>
      <c r="B796">
        <v>90087</v>
      </c>
      <c r="C796" s="385">
        <v>9.5000000000000001E-2</v>
      </c>
    </row>
    <row r="797" spans="1:3" x14ac:dyDescent="0.25">
      <c r="A797" t="s">
        <v>258</v>
      </c>
      <c r="B797">
        <v>90088</v>
      </c>
      <c r="C797" s="385">
        <v>9.5000000000000001E-2</v>
      </c>
    </row>
    <row r="798" spans="1:3" x14ac:dyDescent="0.25">
      <c r="A798" t="s">
        <v>258</v>
      </c>
      <c r="B798">
        <v>90089</v>
      </c>
      <c r="C798" s="385">
        <v>9.5000000000000001E-2</v>
      </c>
    </row>
    <row r="799" spans="1:3" x14ac:dyDescent="0.25">
      <c r="A799" t="s">
        <v>258</v>
      </c>
      <c r="B799">
        <v>90091</v>
      </c>
      <c r="C799" s="385">
        <v>0.10249999999999999</v>
      </c>
    </row>
    <row r="800" spans="1:3" x14ac:dyDescent="0.25">
      <c r="A800" t="s">
        <v>258</v>
      </c>
      <c r="B800">
        <v>90093</v>
      </c>
      <c r="C800" s="385">
        <v>9.5000000000000001E-2</v>
      </c>
    </row>
    <row r="801" spans="1:3" x14ac:dyDescent="0.25">
      <c r="A801" t="s">
        <v>258</v>
      </c>
      <c r="B801">
        <v>90094</v>
      </c>
      <c r="C801" s="385">
        <v>9.5000000000000001E-2</v>
      </c>
    </row>
    <row r="802" spans="1:3" x14ac:dyDescent="0.25">
      <c r="A802" t="s">
        <v>258</v>
      </c>
      <c r="B802">
        <v>90095</v>
      </c>
      <c r="C802" s="385">
        <v>9.5000000000000001E-2</v>
      </c>
    </row>
    <row r="803" spans="1:3" x14ac:dyDescent="0.25">
      <c r="A803" t="s">
        <v>258</v>
      </c>
      <c r="B803">
        <v>90096</v>
      </c>
      <c r="C803" s="385">
        <v>9.5000000000000001E-2</v>
      </c>
    </row>
    <row r="804" spans="1:3" x14ac:dyDescent="0.25">
      <c r="A804" t="s">
        <v>258</v>
      </c>
      <c r="B804">
        <v>90099</v>
      </c>
      <c r="C804" s="385">
        <v>9.5000000000000001E-2</v>
      </c>
    </row>
    <row r="805" spans="1:3" x14ac:dyDescent="0.25">
      <c r="A805" t="s">
        <v>258</v>
      </c>
      <c r="B805">
        <v>90134</v>
      </c>
      <c r="C805" s="385">
        <v>9.5000000000000001E-2</v>
      </c>
    </row>
    <row r="806" spans="1:3" x14ac:dyDescent="0.25">
      <c r="A806" t="s">
        <v>258</v>
      </c>
      <c r="B806">
        <v>90189</v>
      </c>
      <c r="C806" s="385">
        <v>9.5000000000000001E-2</v>
      </c>
    </row>
    <row r="807" spans="1:3" x14ac:dyDescent="0.25">
      <c r="A807" t="s">
        <v>258</v>
      </c>
      <c r="B807">
        <v>90201</v>
      </c>
      <c r="C807" s="385">
        <v>0.10249999999999999</v>
      </c>
    </row>
    <row r="808" spans="1:3" x14ac:dyDescent="0.25">
      <c r="A808" t="s">
        <v>258</v>
      </c>
      <c r="B808">
        <v>90202</v>
      </c>
      <c r="C808" s="385">
        <v>0.10249999999999999</v>
      </c>
    </row>
    <row r="809" spans="1:3" x14ac:dyDescent="0.25">
      <c r="A809" t="s">
        <v>258</v>
      </c>
      <c r="B809">
        <v>90209</v>
      </c>
      <c r="C809" s="385">
        <v>9.5000000000000001E-2</v>
      </c>
    </row>
    <row r="810" spans="1:3" x14ac:dyDescent="0.25">
      <c r="A810" t="s">
        <v>258</v>
      </c>
      <c r="B810">
        <v>90210</v>
      </c>
      <c r="C810" s="385">
        <v>0.10249999999999999</v>
      </c>
    </row>
    <row r="811" spans="1:3" x14ac:dyDescent="0.25">
      <c r="A811" t="s">
        <v>258</v>
      </c>
      <c r="B811">
        <v>90211</v>
      </c>
      <c r="C811" s="385">
        <v>9.5000000000000001E-2</v>
      </c>
    </row>
    <row r="812" spans="1:3" x14ac:dyDescent="0.25">
      <c r="A812" t="s">
        <v>258</v>
      </c>
      <c r="B812">
        <v>90212</v>
      </c>
      <c r="C812" s="385">
        <v>9.5000000000000001E-2</v>
      </c>
    </row>
    <row r="813" spans="1:3" x14ac:dyDescent="0.25">
      <c r="A813" t="s">
        <v>258</v>
      </c>
      <c r="B813">
        <v>90213</v>
      </c>
      <c r="C813" s="385">
        <v>9.5000000000000001E-2</v>
      </c>
    </row>
    <row r="814" spans="1:3" x14ac:dyDescent="0.25">
      <c r="A814" t="s">
        <v>258</v>
      </c>
      <c r="B814">
        <v>90220</v>
      </c>
      <c r="C814" s="385">
        <v>0.10249999999999999</v>
      </c>
    </row>
    <row r="815" spans="1:3" x14ac:dyDescent="0.25">
      <c r="A815" t="s">
        <v>258</v>
      </c>
      <c r="B815">
        <v>90221</v>
      </c>
      <c r="C815" s="385">
        <v>0.10249999999999999</v>
      </c>
    </row>
    <row r="816" spans="1:3" x14ac:dyDescent="0.25">
      <c r="A816" t="s">
        <v>258</v>
      </c>
      <c r="B816">
        <v>90222</v>
      </c>
      <c r="C816" s="385">
        <v>0.10249999999999999</v>
      </c>
    </row>
    <row r="817" spans="1:3" x14ac:dyDescent="0.25">
      <c r="A817" t="s">
        <v>258</v>
      </c>
      <c r="B817">
        <v>90223</v>
      </c>
      <c r="C817" s="385">
        <v>0.10249999999999999</v>
      </c>
    </row>
    <row r="818" spans="1:3" x14ac:dyDescent="0.25">
      <c r="A818" t="s">
        <v>258</v>
      </c>
      <c r="B818">
        <v>90224</v>
      </c>
      <c r="C818" s="385">
        <v>0.10249999999999999</v>
      </c>
    </row>
    <row r="819" spans="1:3" x14ac:dyDescent="0.25">
      <c r="A819" t="s">
        <v>258</v>
      </c>
      <c r="B819">
        <v>90230</v>
      </c>
      <c r="C819" s="385">
        <v>0.10249999999999999</v>
      </c>
    </row>
    <row r="820" spans="1:3" x14ac:dyDescent="0.25">
      <c r="A820" t="s">
        <v>258</v>
      </c>
      <c r="B820">
        <v>90231</v>
      </c>
      <c r="C820" s="385">
        <v>0.10249999999999999</v>
      </c>
    </row>
    <row r="821" spans="1:3" x14ac:dyDescent="0.25">
      <c r="A821" t="s">
        <v>258</v>
      </c>
      <c r="B821">
        <v>90232</v>
      </c>
      <c r="C821" s="385">
        <v>0.10249999999999999</v>
      </c>
    </row>
    <row r="822" spans="1:3" x14ac:dyDescent="0.25">
      <c r="A822" t="s">
        <v>258</v>
      </c>
      <c r="B822">
        <v>90239</v>
      </c>
      <c r="C822" s="385">
        <v>0.1</v>
      </c>
    </row>
    <row r="823" spans="1:3" x14ac:dyDescent="0.25">
      <c r="A823" t="s">
        <v>258</v>
      </c>
      <c r="B823">
        <v>90240</v>
      </c>
      <c r="C823" s="385">
        <v>0.1</v>
      </c>
    </row>
    <row r="824" spans="1:3" x14ac:dyDescent="0.25">
      <c r="A824" t="s">
        <v>258</v>
      </c>
      <c r="B824">
        <v>90241</v>
      </c>
      <c r="C824" s="385">
        <v>0.10249999999999999</v>
      </c>
    </row>
    <row r="825" spans="1:3" x14ac:dyDescent="0.25">
      <c r="A825" t="s">
        <v>258</v>
      </c>
      <c r="B825">
        <v>90242</v>
      </c>
      <c r="C825" s="385">
        <v>0.10249999999999999</v>
      </c>
    </row>
    <row r="826" spans="1:3" x14ac:dyDescent="0.25">
      <c r="A826" t="s">
        <v>258</v>
      </c>
      <c r="B826">
        <v>90245</v>
      </c>
      <c r="C826" s="385">
        <v>0.10249999999999999</v>
      </c>
    </row>
    <row r="827" spans="1:3" x14ac:dyDescent="0.25">
      <c r="A827" t="s">
        <v>258</v>
      </c>
      <c r="B827">
        <v>90247</v>
      </c>
      <c r="C827" s="385">
        <v>0.10249999999999999</v>
      </c>
    </row>
    <row r="828" spans="1:3" x14ac:dyDescent="0.25">
      <c r="A828" t="s">
        <v>258</v>
      </c>
      <c r="B828">
        <v>90248</v>
      </c>
      <c r="C828" s="385">
        <v>0.10249999999999999</v>
      </c>
    </row>
    <row r="829" spans="1:3" x14ac:dyDescent="0.25">
      <c r="A829" t="s">
        <v>258</v>
      </c>
      <c r="B829">
        <v>90249</v>
      </c>
      <c r="C829" s="385">
        <v>0.10249999999999999</v>
      </c>
    </row>
    <row r="830" spans="1:3" x14ac:dyDescent="0.25">
      <c r="A830" t="s">
        <v>258</v>
      </c>
      <c r="B830">
        <v>90250</v>
      </c>
      <c r="C830" s="385">
        <v>0.10249999999999999</v>
      </c>
    </row>
    <row r="831" spans="1:3" x14ac:dyDescent="0.25">
      <c r="A831" t="s">
        <v>258</v>
      </c>
      <c r="B831">
        <v>90251</v>
      </c>
      <c r="C831" s="385">
        <v>0.10249999999999999</v>
      </c>
    </row>
    <row r="832" spans="1:3" x14ac:dyDescent="0.25">
      <c r="A832" t="s">
        <v>258</v>
      </c>
      <c r="B832">
        <v>90254</v>
      </c>
      <c r="C832" s="385">
        <v>9.5000000000000001E-2</v>
      </c>
    </row>
    <row r="833" spans="1:3" x14ac:dyDescent="0.25">
      <c r="A833" t="s">
        <v>258</v>
      </c>
      <c r="B833">
        <v>90255</v>
      </c>
      <c r="C833" s="385">
        <v>0.10249999999999999</v>
      </c>
    </row>
    <row r="834" spans="1:3" x14ac:dyDescent="0.25">
      <c r="A834" t="s">
        <v>258</v>
      </c>
      <c r="B834">
        <v>90260</v>
      </c>
      <c r="C834" s="385">
        <v>0.10249999999999999</v>
      </c>
    </row>
    <row r="835" spans="1:3" x14ac:dyDescent="0.25">
      <c r="A835" t="s">
        <v>258</v>
      </c>
      <c r="B835">
        <v>90261</v>
      </c>
      <c r="C835" s="385">
        <v>9.5000000000000001E-2</v>
      </c>
    </row>
    <row r="836" spans="1:3" x14ac:dyDescent="0.25">
      <c r="A836" t="s">
        <v>258</v>
      </c>
      <c r="B836">
        <v>90262</v>
      </c>
      <c r="C836" s="385">
        <v>0.10249999999999999</v>
      </c>
    </row>
    <row r="837" spans="1:3" x14ac:dyDescent="0.25">
      <c r="A837" t="s">
        <v>258</v>
      </c>
      <c r="B837">
        <v>90263</v>
      </c>
      <c r="C837" s="385">
        <v>9.5000000000000001E-2</v>
      </c>
    </row>
    <row r="838" spans="1:3" x14ac:dyDescent="0.25">
      <c r="A838" t="s">
        <v>258</v>
      </c>
      <c r="B838">
        <v>90264</v>
      </c>
      <c r="C838" s="385">
        <v>9.5000000000000001E-2</v>
      </c>
    </row>
    <row r="839" spans="1:3" x14ac:dyDescent="0.25">
      <c r="A839" t="s">
        <v>258</v>
      </c>
      <c r="B839">
        <v>90265</v>
      </c>
      <c r="C839" s="385">
        <v>9.5000000000000001E-2</v>
      </c>
    </row>
    <row r="840" spans="1:3" x14ac:dyDescent="0.25">
      <c r="A840" t="s">
        <v>258</v>
      </c>
      <c r="B840">
        <v>90266</v>
      </c>
      <c r="C840" s="385">
        <v>9.5000000000000001E-2</v>
      </c>
    </row>
    <row r="841" spans="1:3" x14ac:dyDescent="0.25">
      <c r="A841" t="s">
        <v>258</v>
      </c>
      <c r="B841">
        <v>90267</v>
      </c>
      <c r="C841" s="385">
        <v>9.5000000000000001E-2</v>
      </c>
    </row>
    <row r="842" spans="1:3" x14ac:dyDescent="0.25">
      <c r="A842" t="s">
        <v>258</v>
      </c>
      <c r="B842">
        <v>90270</v>
      </c>
      <c r="C842" s="385">
        <v>0.10249999999999999</v>
      </c>
    </row>
    <row r="843" spans="1:3" x14ac:dyDescent="0.25">
      <c r="A843" t="s">
        <v>258</v>
      </c>
      <c r="B843">
        <v>90272</v>
      </c>
      <c r="C843" s="385">
        <v>9.5000000000000001E-2</v>
      </c>
    </row>
    <row r="844" spans="1:3" x14ac:dyDescent="0.25">
      <c r="A844" t="s">
        <v>258</v>
      </c>
      <c r="B844">
        <v>90274</v>
      </c>
      <c r="C844" s="385">
        <v>0.10249999999999999</v>
      </c>
    </row>
    <row r="845" spans="1:3" x14ac:dyDescent="0.25">
      <c r="A845" t="s">
        <v>258</v>
      </c>
      <c r="B845">
        <v>90275</v>
      </c>
      <c r="C845" s="385">
        <v>9.5000000000000001E-2</v>
      </c>
    </row>
    <row r="846" spans="1:3" x14ac:dyDescent="0.25">
      <c r="A846" t="s">
        <v>258</v>
      </c>
      <c r="B846">
        <v>90277</v>
      </c>
      <c r="C846" s="385">
        <v>9.5000000000000001E-2</v>
      </c>
    </row>
    <row r="847" spans="1:3" x14ac:dyDescent="0.25">
      <c r="A847" t="s">
        <v>258</v>
      </c>
      <c r="B847">
        <v>90278</v>
      </c>
      <c r="C847" s="385">
        <v>0.10249999999999999</v>
      </c>
    </row>
    <row r="848" spans="1:3" x14ac:dyDescent="0.25">
      <c r="A848" t="s">
        <v>258</v>
      </c>
      <c r="B848">
        <v>90280</v>
      </c>
      <c r="C848" s="385">
        <v>0.10249999999999999</v>
      </c>
    </row>
    <row r="849" spans="1:3" x14ac:dyDescent="0.25">
      <c r="A849" t="s">
        <v>258</v>
      </c>
      <c r="B849">
        <v>90290</v>
      </c>
      <c r="C849" s="385">
        <v>9.5000000000000001E-2</v>
      </c>
    </row>
    <row r="850" spans="1:3" x14ac:dyDescent="0.25">
      <c r="A850" t="s">
        <v>258</v>
      </c>
      <c r="B850">
        <v>90291</v>
      </c>
      <c r="C850" s="385">
        <v>0.10249999999999999</v>
      </c>
    </row>
    <row r="851" spans="1:3" x14ac:dyDescent="0.25">
      <c r="A851" t="s">
        <v>258</v>
      </c>
      <c r="B851">
        <v>90292</v>
      </c>
      <c r="C851" s="385">
        <v>0.10249999999999999</v>
      </c>
    </row>
    <row r="852" spans="1:3" x14ac:dyDescent="0.25">
      <c r="A852" t="s">
        <v>258</v>
      </c>
      <c r="B852">
        <v>90293</v>
      </c>
      <c r="C852" s="385">
        <v>9.5000000000000001E-2</v>
      </c>
    </row>
    <row r="853" spans="1:3" x14ac:dyDescent="0.25">
      <c r="A853" t="s">
        <v>258</v>
      </c>
      <c r="B853">
        <v>90294</v>
      </c>
      <c r="C853" s="385">
        <v>9.5000000000000001E-2</v>
      </c>
    </row>
    <row r="854" spans="1:3" x14ac:dyDescent="0.25">
      <c r="A854" t="s">
        <v>258</v>
      </c>
      <c r="B854">
        <v>90295</v>
      </c>
      <c r="C854" s="385">
        <v>9.5000000000000001E-2</v>
      </c>
    </row>
    <row r="855" spans="1:3" x14ac:dyDescent="0.25">
      <c r="A855" t="s">
        <v>258</v>
      </c>
      <c r="B855">
        <v>90296</v>
      </c>
      <c r="C855" s="385">
        <v>9.5000000000000001E-2</v>
      </c>
    </row>
    <row r="856" spans="1:3" x14ac:dyDescent="0.25">
      <c r="A856" t="s">
        <v>258</v>
      </c>
      <c r="B856">
        <v>90301</v>
      </c>
      <c r="C856" s="385">
        <v>0.1</v>
      </c>
    </row>
    <row r="857" spans="1:3" x14ac:dyDescent="0.25">
      <c r="A857" t="s">
        <v>258</v>
      </c>
      <c r="B857">
        <v>90302</v>
      </c>
      <c r="C857" s="385">
        <v>0.1</v>
      </c>
    </row>
    <row r="858" spans="1:3" x14ac:dyDescent="0.25">
      <c r="A858" t="s">
        <v>258</v>
      </c>
      <c r="B858">
        <v>90303</v>
      </c>
      <c r="C858" s="385">
        <v>0.10249999999999999</v>
      </c>
    </row>
    <row r="859" spans="1:3" x14ac:dyDescent="0.25">
      <c r="A859" t="s">
        <v>258</v>
      </c>
      <c r="B859">
        <v>90304</v>
      </c>
      <c r="C859" s="385">
        <v>0.10249999999999999</v>
      </c>
    </row>
    <row r="860" spans="1:3" x14ac:dyDescent="0.25">
      <c r="A860" t="s">
        <v>258</v>
      </c>
      <c r="B860">
        <v>90305</v>
      </c>
      <c r="C860" s="385">
        <v>0.1</v>
      </c>
    </row>
    <row r="861" spans="1:3" x14ac:dyDescent="0.25">
      <c r="A861" t="s">
        <v>258</v>
      </c>
      <c r="B861">
        <v>90306</v>
      </c>
      <c r="C861" s="385">
        <v>0.1</v>
      </c>
    </row>
    <row r="862" spans="1:3" x14ac:dyDescent="0.25">
      <c r="A862" t="s">
        <v>258</v>
      </c>
      <c r="B862">
        <v>90307</v>
      </c>
      <c r="C862" s="385">
        <v>0.1</v>
      </c>
    </row>
    <row r="863" spans="1:3" x14ac:dyDescent="0.25">
      <c r="A863" t="s">
        <v>258</v>
      </c>
      <c r="B863">
        <v>90308</v>
      </c>
      <c r="C863" s="385">
        <v>0.1</v>
      </c>
    </row>
    <row r="864" spans="1:3" x14ac:dyDescent="0.25">
      <c r="A864" t="s">
        <v>258</v>
      </c>
      <c r="B864">
        <v>90309</v>
      </c>
      <c r="C864" s="385">
        <v>0.1</v>
      </c>
    </row>
    <row r="865" spans="1:3" x14ac:dyDescent="0.25">
      <c r="A865" t="s">
        <v>258</v>
      </c>
      <c r="B865">
        <v>90310</v>
      </c>
      <c r="C865" s="385">
        <v>0.1</v>
      </c>
    </row>
    <row r="866" spans="1:3" x14ac:dyDescent="0.25">
      <c r="A866" t="s">
        <v>258</v>
      </c>
      <c r="B866">
        <v>90311</v>
      </c>
      <c r="C866" s="385">
        <v>0.1</v>
      </c>
    </row>
    <row r="867" spans="1:3" x14ac:dyDescent="0.25">
      <c r="A867" t="s">
        <v>258</v>
      </c>
      <c r="B867">
        <v>90312</v>
      </c>
      <c r="C867" s="385">
        <v>0.1</v>
      </c>
    </row>
    <row r="868" spans="1:3" x14ac:dyDescent="0.25">
      <c r="A868" t="s">
        <v>258</v>
      </c>
      <c r="B868">
        <v>90401</v>
      </c>
      <c r="C868" s="385">
        <v>0.10249999999999999</v>
      </c>
    </row>
    <row r="869" spans="1:3" x14ac:dyDescent="0.25">
      <c r="A869" t="s">
        <v>258</v>
      </c>
      <c r="B869">
        <v>90402</v>
      </c>
      <c r="C869" s="385">
        <v>0.10249999999999999</v>
      </c>
    </row>
    <row r="870" spans="1:3" x14ac:dyDescent="0.25">
      <c r="A870" t="s">
        <v>258</v>
      </c>
      <c r="B870">
        <v>90403</v>
      </c>
      <c r="C870" s="385">
        <v>0.10249999999999999</v>
      </c>
    </row>
    <row r="871" spans="1:3" x14ac:dyDescent="0.25">
      <c r="A871" t="s">
        <v>258</v>
      </c>
      <c r="B871">
        <v>90404</v>
      </c>
      <c r="C871" s="385">
        <v>0.10249999999999999</v>
      </c>
    </row>
    <row r="872" spans="1:3" x14ac:dyDescent="0.25">
      <c r="A872" t="s">
        <v>258</v>
      </c>
      <c r="B872">
        <v>90405</v>
      </c>
      <c r="C872" s="385">
        <v>0.10249999999999999</v>
      </c>
    </row>
    <row r="873" spans="1:3" x14ac:dyDescent="0.25">
      <c r="A873" t="s">
        <v>258</v>
      </c>
      <c r="B873">
        <v>90406</v>
      </c>
      <c r="C873" s="385">
        <v>0.10249999999999999</v>
      </c>
    </row>
    <row r="874" spans="1:3" x14ac:dyDescent="0.25">
      <c r="A874" t="s">
        <v>258</v>
      </c>
      <c r="B874">
        <v>90407</v>
      </c>
      <c r="C874" s="385">
        <v>0.10249999999999999</v>
      </c>
    </row>
    <row r="875" spans="1:3" x14ac:dyDescent="0.25">
      <c r="A875" t="s">
        <v>258</v>
      </c>
      <c r="B875">
        <v>90408</v>
      </c>
      <c r="C875" s="385">
        <v>0.10249999999999999</v>
      </c>
    </row>
    <row r="876" spans="1:3" x14ac:dyDescent="0.25">
      <c r="A876" t="s">
        <v>258</v>
      </c>
      <c r="B876">
        <v>90409</v>
      </c>
      <c r="C876" s="385">
        <v>0.10249999999999999</v>
      </c>
    </row>
    <row r="877" spans="1:3" x14ac:dyDescent="0.25">
      <c r="A877" t="s">
        <v>258</v>
      </c>
      <c r="B877">
        <v>90410</v>
      </c>
      <c r="C877" s="385">
        <v>0.10249999999999999</v>
      </c>
    </row>
    <row r="878" spans="1:3" x14ac:dyDescent="0.25">
      <c r="A878" t="s">
        <v>258</v>
      </c>
      <c r="B878">
        <v>90411</v>
      </c>
      <c r="C878" s="385">
        <v>0.10249999999999999</v>
      </c>
    </row>
    <row r="879" spans="1:3" x14ac:dyDescent="0.25">
      <c r="A879" t="s">
        <v>258</v>
      </c>
      <c r="B879">
        <v>90501</v>
      </c>
      <c r="C879" s="385">
        <v>0.10249999999999999</v>
      </c>
    </row>
    <row r="880" spans="1:3" x14ac:dyDescent="0.25">
      <c r="A880" t="s">
        <v>258</v>
      </c>
      <c r="B880">
        <v>90502</v>
      </c>
      <c r="C880" s="385">
        <v>0.10249999999999999</v>
      </c>
    </row>
    <row r="881" spans="1:3" x14ac:dyDescent="0.25">
      <c r="A881" t="s">
        <v>258</v>
      </c>
      <c r="B881">
        <v>90503</v>
      </c>
      <c r="C881" s="385">
        <v>0.10249999999999999</v>
      </c>
    </row>
    <row r="882" spans="1:3" x14ac:dyDescent="0.25">
      <c r="A882" t="s">
        <v>258</v>
      </c>
      <c r="B882">
        <v>90504</v>
      </c>
      <c r="C882" s="385">
        <v>0.10249999999999999</v>
      </c>
    </row>
    <row r="883" spans="1:3" x14ac:dyDescent="0.25">
      <c r="A883" t="s">
        <v>258</v>
      </c>
      <c r="B883">
        <v>90505</v>
      </c>
      <c r="C883" s="385">
        <v>0.10249999999999999</v>
      </c>
    </row>
    <row r="884" spans="1:3" x14ac:dyDescent="0.25">
      <c r="A884" t="s">
        <v>258</v>
      </c>
      <c r="B884">
        <v>90506</v>
      </c>
      <c r="C884" s="385">
        <v>9.5000000000000001E-2</v>
      </c>
    </row>
    <row r="885" spans="1:3" x14ac:dyDescent="0.25">
      <c r="A885" t="s">
        <v>258</v>
      </c>
      <c r="B885">
        <v>90507</v>
      </c>
      <c r="C885" s="385">
        <v>9.5000000000000001E-2</v>
      </c>
    </row>
    <row r="886" spans="1:3" x14ac:dyDescent="0.25">
      <c r="A886" t="s">
        <v>258</v>
      </c>
      <c r="B886">
        <v>90508</v>
      </c>
      <c r="C886" s="385">
        <v>9.5000000000000001E-2</v>
      </c>
    </row>
    <row r="887" spans="1:3" x14ac:dyDescent="0.25">
      <c r="A887" t="s">
        <v>258</v>
      </c>
      <c r="B887">
        <v>90509</v>
      </c>
      <c r="C887" s="385">
        <v>9.5000000000000001E-2</v>
      </c>
    </row>
    <row r="888" spans="1:3" x14ac:dyDescent="0.25">
      <c r="A888" t="s">
        <v>258</v>
      </c>
      <c r="B888">
        <v>90510</v>
      </c>
      <c r="C888" s="385">
        <v>9.5000000000000001E-2</v>
      </c>
    </row>
    <row r="889" spans="1:3" x14ac:dyDescent="0.25">
      <c r="A889" t="s">
        <v>258</v>
      </c>
      <c r="B889">
        <v>90601</v>
      </c>
      <c r="C889" s="385">
        <v>0.10249999999999999</v>
      </c>
    </row>
    <row r="890" spans="1:3" x14ac:dyDescent="0.25">
      <c r="A890" t="s">
        <v>258</v>
      </c>
      <c r="B890">
        <v>90602</v>
      </c>
      <c r="C890" s="385">
        <v>0.10249999999999999</v>
      </c>
    </row>
    <row r="891" spans="1:3" x14ac:dyDescent="0.25">
      <c r="A891" t="s">
        <v>258</v>
      </c>
      <c r="B891">
        <v>90603</v>
      </c>
      <c r="C891" s="385">
        <v>0.10249999999999999</v>
      </c>
    </row>
    <row r="892" spans="1:3" x14ac:dyDescent="0.25">
      <c r="A892" t="s">
        <v>258</v>
      </c>
      <c r="B892">
        <v>90604</v>
      </c>
      <c r="C892" s="385">
        <v>0.10249999999999999</v>
      </c>
    </row>
    <row r="893" spans="1:3" x14ac:dyDescent="0.25">
      <c r="A893" t="s">
        <v>258</v>
      </c>
      <c r="B893">
        <v>90605</v>
      </c>
      <c r="C893" s="385">
        <v>0.105</v>
      </c>
    </row>
    <row r="894" spans="1:3" x14ac:dyDescent="0.25">
      <c r="A894" t="s">
        <v>258</v>
      </c>
      <c r="B894">
        <v>90606</v>
      </c>
      <c r="C894" s="385">
        <v>0.105</v>
      </c>
    </row>
    <row r="895" spans="1:3" x14ac:dyDescent="0.25">
      <c r="A895" t="s">
        <v>258</v>
      </c>
      <c r="B895">
        <v>90607</v>
      </c>
      <c r="C895" s="385">
        <v>0.10249999999999999</v>
      </c>
    </row>
    <row r="896" spans="1:3" x14ac:dyDescent="0.25">
      <c r="A896" t="s">
        <v>258</v>
      </c>
      <c r="B896">
        <v>90608</v>
      </c>
      <c r="C896" s="385">
        <v>0.10249999999999999</v>
      </c>
    </row>
    <row r="897" spans="1:3" x14ac:dyDescent="0.25">
      <c r="A897" t="s">
        <v>258</v>
      </c>
      <c r="B897">
        <v>90609</v>
      </c>
      <c r="C897" s="385">
        <v>0.10249999999999999</v>
      </c>
    </row>
    <row r="898" spans="1:3" x14ac:dyDescent="0.25">
      <c r="A898" t="s">
        <v>258</v>
      </c>
      <c r="B898">
        <v>90610</v>
      </c>
      <c r="C898" s="385">
        <v>0.10249999999999999</v>
      </c>
    </row>
    <row r="899" spans="1:3" x14ac:dyDescent="0.25">
      <c r="A899" t="s">
        <v>258</v>
      </c>
      <c r="B899">
        <v>90620</v>
      </c>
      <c r="C899" s="385">
        <v>8.7499999999999994E-2</v>
      </c>
    </row>
    <row r="900" spans="1:3" x14ac:dyDescent="0.25">
      <c r="A900" t="s">
        <v>258</v>
      </c>
      <c r="B900">
        <v>90621</v>
      </c>
      <c r="C900" s="385">
        <v>9.5000000000000001E-2</v>
      </c>
    </row>
    <row r="901" spans="1:3" x14ac:dyDescent="0.25">
      <c r="A901" t="s">
        <v>258</v>
      </c>
      <c r="B901">
        <v>90622</v>
      </c>
      <c r="C901" s="385">
        <v>7.7499999999999999E-2</v>
      </c>
    </row>
    <row r="902" spans="1:3" x14ac:dyDescent="0.25">
      <c r="A902" t="s">
        <v>258</v>
      </c>
      <c r="B902">
        <v>90623</v>
      </c>
      <c r="C902" s="385">
        <v>9.5000000000000001E-2</v>
      </c>
    </row>
    <row r="903" spans="1:3" x14ac:dyDescent="0.25">
      <c r="A903" t="s">
        <v>258</v>
      </c>
      <c r="B903">
        <v>90624</v>
      </c>
      <c r="C903" s="385">
        <v>7.7499999999999999E-2</v>
      </c>
    </row>
    <row r="904" spans="1:3" x14ac:dyDescent="0.25">
      <c r="A904" t="s">
        <v>258</v>
      </c>
      <c r="B904">
        <v>90630</v>
      </c>
      <c r="C904" s="385">
        <v>0.10249999999999999</v>
      </c>
    </row>
    <row r="905" spans="1:3" x14ac:dyDescent="0.25">
      <c r="A905" t="s">
        <v>258</v>
      </c>
      <c r="B905">
        <v>90631</v>
      </c>
      <c r="C905" s="385">
        <v>0.10249999999999999</v>
      </c>
    </row>
    <row r="906" spans="1:3" x14ac:dyDescent="0.25">
      <c r="A906" t="s">
        <v>258</v>
      </c>
      <c r="B906">
        <v>90632</v>
      </c>
      <c r="C906" s="385">
        <v>8.2500000000000004E-2</v>
      </c>
    </row>
    <row r="907" spans="1:3" x14ac:dyDescent="0.25">
      <c r="A907" t="s">
        <v>258</v>
      </c>
      <c r="B907">
        <v>90633</v>
      </c>
      <c r="C907" s="385">
        <v>8.2500000000000004E-2</v>
      </c>
    </row>
    <row r="908" spans="1:3" x14ac:dyDescent="0.25">
      <c r="A908" t="s">
        <v>258</v>
      </c>
      <c r="B908">
        <v>90637</v>
      </c>
      <c r="C908" s="385">
        <v>9.5000000000000001E-2</v>
      </c>
    </row>
    <row r="909" spans="1:3" x14ac:dyDescent="0.25">
      <c r="A909" t="s">
        <v>258</v>
      </c>
      <c r="B909">
        <v>90638</v>
      </c>
      <c r="C909" s="385">
        <v>0.105</v>
      </c>
    </row>
    <row r="910" spans="1:3" x14ac:dyDescent="0.25">
      <c r="A910" t="s">
        <v>258</v>
      </c>
      <c r="B910">
        <v>90639</v>
      </c>
      <c r="C910" s="385">
        <v>9.5000000000000001E-2</v>
      </c>
    </row>
    <row r="911" spans="1:3" x14ac:dyDescent="0.25">
      <c r="A911" t="s">
        <v>258</v>
      </c>
      <c r="B911">
        <v>90640</v>
      </c>
      <c r="C911" s="385">
        <v>0.10249999999999999</v>
      </c>
    </row>
    <row r="912" spans="1:3" x14ac:dyDescent="0.25">
      <c r="A912" t="s">
        <v>258</v>
      </c>
      <c r="B912">
        <v>90650</v>
      </c>
      <c r="C912" s="385">
        <v>0.105</v>
      </c>
    </row>
    <row r="913" spans="1:3" x14ac:dyDescent="0.25">
      <c r="A913" t="s">
        <v>258</v>
      </c>
      <c r="B913">
        <v>90651</v>
      </c>
      <c r="C913" s="385">
        <v>0.10249999999999999</v>
      </c>
    </row>
    <row r="914" spans="1:3" x14ac:dyDescent="0.25">
      <c r="A914" t="s">
        <v>258</v>
      </c>
      <c r="B914">
        <v>90652</v>
      </c>
      <c r="C914" s="385">
        <v>0.10249999999999999</v>
      </c>
    </row>
    <row r="915" spans="1:3" x14ac:dyDescent="0.25">
      <c r="A915" t="s">
        <v>258</v>
      </c>
      <c r="B915">
        <v>90660</v>
      </c>
      <c r="C915" s="385">
        <v>0.10249999999999999</v>
      </c>
    </row>
    <row r="916" spans="1:3" x14ac:dyDescent="0.25">
      <c r="A916" t="s">
        <v>258</v>
      </c>
      <c r="B916">
        <v>90661</v>
      </c>
      <c r="C916" s="385">
        <v>0.10249999999999999</v>
      </c>
    </row>
    <row r="917" spans="1:3" x14ac:dyDescent="0.25">
      <c r="A917" t="s">
        <v>258</v>
      </c>
      <c r="B917">
        <v>90662</v>
      </c>
      <c r="C917" s="385">
        <v>0.10249999999999999</v>
      </c>
    </row>
    <row r="918" spans="1:3" x14ac:dyDescent="0.25">
      <c r="A918" t="s">
        <v>258</v>
      </c>
      <c r="B918">
        <v>90670</v>
      </c>
      <c r="C918" s="385">
        <v>0.105</v>
      </c>
    </row>
    <row r="919" spans="1:3" x14ac:dyDescent="0.25">
      <c r="A919" t="s">
        <v>258</v>
      </c>
      <c r="B919">
        <v>90671</v>
      </c>
      <c r="C919" s="385">
        <v>0.105</v>
      </c>
    </row>
    <row r="920" spans="1:3" x14ac:dyDescent="0.25">
      <c r="A920" t="s">
        <v>258</v>
      </c>
      <c r="B920">
        <v>90680</v>
      </c>
      <c r="C920" s="385">
        <v>8.7499999999999994E-2</v>
      </c>
    </row>
    <row r="921" spans="1:3" x14ac:dyDescent="0.25">
      <c r="A921" t="s">
        <v>258</v>
      </c>
      <c r="B921">
        <v>90701</v>
      </c>
      <c r="C921" s="385">
        <v>9.5000000000000001E-2</v>
      </c>
    </row>
    <row r="922" spans="1:3" x14ac:dyDescent="0.25">
      <c r="A922" t="s">
        <v>258</v>
      </c>
      <c r="B922">
        <v>90702</v>
      </c>
      <c r="C922" s="385">
        <v>9.5000000000000001E-2</v>
      </c>
    </row>
    <row r="923" spans="1:3" x14ac:dyDescent="0.25">
      <c r="A923" t="s">
        <v>258</v>
      </c>
      <c r="B923">
        <v>90703</v>
      </c>
      <c r="C923" s="385">
        <v>0.105</v>
      </c>
    </row>
    <row r="924" spans="1:3" x14ac:dyDescent="0.25">
      <c r="A924" t="s">
        <v>258</v>
      </c>
      <c r="B924">
        <v>90704</v>
      </c>
      <c r="C924" s="385">
        <v>0.1</v>
      </c>
    </row>
    <row r="925" spans="1:3" x14ac:dyDescent="0.25">
      <c r="A925" t="s">
        <v>258</v>
      </c>
      <c r="B925">
        <v>90706</v>
      </c>
      <c r="C925" s="385">
        <v>0.10249999999999999</v>
      </c>
    </row>
    <row r="926" spans="1:3" x14ac:dyDescent="0.25">
      <c r="A926" t="s">
        <v>258</v>
      </c>
      <c r="B926">
        <v>90707</v>
      </c>
      <c r="C926" s="385">
        <v>0.10249999999999999</v>
      </c>
    </row>
    <row r="927" spans="1:3" x14ac:dyDescent="0.25">
      <c r="A927" t="s">
        <v>258</v>
      </c>
      <c r="B927">
        <v>90710</v>
      </c>
      <c r="C927" s="385">
        <v>0.10249999999999999</v>
      </c>
    </row>
    <row r="928" spans="1:3" x14ac:dyDescent="0.25">
      <c r="A928" t="s">
        <v>258</v>
      </c>
      <c r="B928">
        <v>90711</v>
      </c>
      <c r="C928" s="385">
        <v>0.10249999999999999</v>
      </c>
    </row>
    <row r="929" spans="1:3" x14ac:dyDescent="0.25">
      <c r="A929" t="s">
        <v>258</v>
      </c>
      <c r="B929">
        <v>90712</v>
      </c>
      <c r="C929" s="385">
        <v>0.10249999999999999</v>
      </c>
    </row>
    <row r="930" spans="1:3" x14ac:dyDescent="0.25">
      <c r="A930" t="s">
        <v>258</v>
      </c>
      <c r="B930">
        <v>90713</v>
      </c>
      <c r="C930" s="385">
        <v>0.10249999999999999</v>
      </c>
    </row>
    <row r="931" spans="1:3" x14ac:dyDescent="0.25">
      <c r="A931" t="s">
        <v>258</v>
      </c>
      <c r="B931">
        <v>90714</v>
      </c>
      <c r="C931" s="385">
        <v>0.10249999999999999</v>
      </c>
    </row>
    <row r="932" spans="1:3" x14ac:dyDescent="0.25">
      <c r="A932" t="s">
        <v>258</v>
      </c>
      <c r="B932">
        <v>90715</v>
      </c>
      <c r="C932" s="385">
        <v>0.10249999999999999</v>
      </c>
    </row>
    <row r="933" spans="1:3" x14ac:dyDescent="0.25">
      <c r="A933" t="s">
        <v>258</v>
      </c>
      <c r="B933">
        <v>90716</v>
      </c>
      <c r="C933" s="385">
        <v>0.10249999999999999</v>
      </c>
    </row>
    <row r="934" spans="1:3" x14ac:dyDescent="0.25">
      <c r="A934" t="s">
        <v>258</v>
      </c>
      <c r="B934">
        <v>90717</v>
      </c>
      <c r="C934" s="385">
        <v>0.10249999999999999</v>
      </c>
    </row>
    <row r="935" spans="1:3" x14ac:dyDescent="0.25">
      <c r="A935" t="s">
        <v>258</v>
      </c>
      <c r="B935">
        <v>90720</v>
      </c>
      <c r="C935" s="385">
        <v>0.10249999999999999</v>
      </c>
    </row>
    <row r="936" spans="1:3" x14ac:dyDescent="0.25">
      <c r="A936" t="s">
        <v>258</v>
      </c>
      <c r="B936">
        <v>90721</v>
      </c>
      <c r="C936" s="385">
        <v>9.2499999999999999E-2</v>
      </c>
    </row>
    <row r="937" spans="1:3" x14ac:dyDescent="0.25">
      <c r="A937" t="s">
        <v>258</v>
      </c>
      <c r="B937">
        <v>90723</v>
      </c>
      <c r="C937" s="385">
        <v>0.10249999999999999</v>
      </c>
    </row>
    <row r="938" spans="1:3" x14ac:dyDescent="0.25">
      <c r="A938" t="s">
        <v>258</v>
      </c>
      <c r="B938">
        <v>90731</v>
      </c>
      <c r="C938" s="385">
        <v>0.10249999999999999</v>
      </c>
    </row>
    <row r="939" spans="1:3" x14ac:dyDescent="0.25">
      <c r="A939" t="s">
        <v>258</v>
      </c>
      <c r="B939">
        <v>90732</v>
      </c>
      <c r="C939" s="385">
        <v>9.5000000000000001E-2</v>
      </c>
    </row>
    <row r="940" spans="1:3" x14ac:dyDescent="0.25">
      <c r="A940" t="s">
        <v>258</v>
      </c>
      <c r="B940">
        <v>90733</v>
      </c>
      <c r="C940" s="385">
        <v>9.5000000000000001E-2</v>
      </c>
    </row>
    <row r="941" spans="1:3" x14ac:dyDescent="0.25">
      <c r="A941" t="s">
        <v>258</v>
      </c>
      <c r="B941">
        <v>90734</v>
      </c>
      <c r="C941" s="385">
        <v>9.5000000000000001E-2</v>
      </c>
    </row>
    <row r="942" spans="1:3" x14ac:dyDescent="0.25">
      <c r="A942" t="s">
        <v>258</v>
      </c>
      <c r="B942">
        <v>90740</v>
      </c>
      <c r="C942" s="385">
        <v>8.7499999999999994E-2</v>
      </c>
    </row>
    <row r="943" spans="1:3" x14ac:dyDescent="0.25">
      <c r="A943" t="s">
        <v>258</v>
      </c>
      <c r="B943">
        <v>90742</v>
      </c>
      <c r="C943" s="385">
        <v>7.7499999999999999E-2</v>
      </c>
    </row>
    <row r="944" spans="1:3" x14ac:dyDescent="0.25">
      <c r="A944" t="s">
        <v>258</v>
      </c>
      <c r="B944">
        <v>90743</v>
      </c>
      <c r="C944" s="385">
        <v>8.7499999999999994E-2</v>
      </c>
    </row>
    <row r="945" spans="1:3" x14ac:dyDescent="0.25">
      <c r="A945" t="s">
        <v>258</v>
      </c>
      <c r="B945">
        <v>90744</v>
      </c>
      <c r="C945" s="385">
        <v>0.10249999999999999</v>
      </c>
    </row>
    <row r="946" spans="1:3" x14ac:dyDescent="0.25">
      <c r="A946" t="s">
        <v>258</v>
      </c>
      <c r="B946">
        <v>90745</v>
      </c>
      <c r="C946" s="385">
        <v>0.10249999999999999</v>
      </c>
    </row>
    <row r="947" spans="1:3" x14ac:dyDescent="0.25">
      <c r="A947" t="s">
        <v>258</v>
      </c>
      <c r="B947">
        <v>90746</v>
      </c>
      <c r="C947" s="385">
        <v>0.10249999999999999</v>
      </c>
    </row>
    <row r="948" spans="1:3" x14ac:dyDescent="0.25">
      <c r="A948" t="s">
        <v>258</v>
      </c>
      <c r="B948">
        <v>90747</v>
      </c>
      <c r="C948" s="385">
        <v>0.10249999999999999</v>
      </c>
    </row>
    <row r="949" spans="1:3" x14ac:dyDescent="0.25">
      <c r="A949" t="s">
        <v>258</v>
      </c>
      <c r="B949">
        <v>90748</v>
      </c>
      <c r="C949" s="385">
        <v>9.5000000000000001E-2</v>
      </c>
    </row>
    <row r="950" spans="1:3" x14ac:dyDescent="0.25">
      <c r="A950" t="s">
        <v>258</v>
      </c>
      <c r="B950">
        <v>90749</v>
      </c>
      <c r="C950" s="385">
        <v>0.10249999999999999</v>
      </c>
    </row>
    <row r="951" spans="1:3" x14ac:dyDescent="0.25">
      <c r="A951" t="s">
        <v>258</v>
      </c>
      <c r="B951">
        <v>90755</v>
      </c>
      <c r="C951" s="385">
        <v>0.10249999999999999</v>
      </c>
    </row>
    <row r="952" spans="1:3" x14ac:dyDescent="0.25">
      <c r="A952" t="s">
        <v>258</v>
      </c>
      <c r="B952">
        <v>90801</v>
      </c>
      <c r="C952" s="385">
        <v>0.10249999999999999</v>
      </c>
    </row>
    <row r="953" spans="1:3" x14ac:dyDescent="0.25">
      <c r="A953" t="s">
        <v>258</v>
      </c>
      <c r="B953">
        <v>90802</v>
      </c>
      <c r="C953" s="385">
        <v>0.10249999999999999</v>
      </c>
    </row>
    <row r="954" spans="1:3" x14ac:dyDescent="0.25">
      <c r="A954" t="s">
        <v>258</v>
      </c>
      <c r="B954">
        <v>90803</v>
      </c>
      <c r="C954" s="385">
        <v>0.10249999999999999</v>
      </c>
    </row>
    <row r="955" spans="1:3" x14ac:dyDescent="0.25">
      <c r="A955" t="s">
        <v>258</v>
      </c>
      <c r="B955">
        <v>90804</v>
      </c>
      <c r="C955" s="385">
        <v>0.10249999999999999</v>
      </c>
    </row>
    <row r="956" spans="1:3" x14ac:dyDescent="0.25">
      <c r="A956" t="s">
        <v>258</v>
      </c>
      <c r="B956">
        <v>90805</v>
      </c>
      <c r="C956" s="385">
        <v>0.10249999999999999</v>
      </c>
    </row>
    <row r="957" spans="1:3" x14ac:dyDescent="0.25">
      <c r="A957" t="s">
        <v>258</v>
      </c>
      <c r="B957">
        <v>90806</v>
      </c>
      <c r="C957" s="385">
        <v>0.10249999999999999</v>
      </c>
    </row>
    <row r="958" spans="1:3" x14ac:dyDescent="0.25">
      <c r="A958" t="s">
        <v>258</v>
      </c>
      <c r="B958">
        <v>90807</v>
      </c>
      <c r="C958" s="385">
        <v>0.10249999999999999</v>
      </c>
    </row>
    <row r="959" spans="1:3" x14ac:dyDescent="0.25">
      <c r="A959" t="s">
        <v>258</v>
      </c>
      <c r="B959">
        <v>90808</v>
      </c>
      <c r="C959" s="385">
        <v>0.10249999999999999</v>
      </c>
    </row>
    <row r="960" spans="1:3" x14ac:dyDescent="0.25">
      <c r="A960" t="s">
        <v>258</v>
      </c>
      <c r="B960">
        <v>90809</v>
      </c>
      <c r="C960" s="385">
        <v>0.10249999999999999</v>
      </c>
    </row>
    <row r="961" spans="1:3" x14ac:dyDescent="0.25">
      <c r="A961" t="s">
        <v>258</v>
      </c>
      <c r="B961">
        <v>90810</v>
      </c>
      <c r="C961" s="385">
        <v>0.10249999999999999</v>
      </c>
    </row>
    <row r="962" spans="1:3" x14ac:dyDescent="0.25">
      <c r="A962" t="s">
        <v>258</v>
      </c>
      <c r="B962">
        <v>90813</v>
      </c>
      <c r="C962" s="385">
        <v>0.10249999999999999</v>
      </c>
    </row>
    <row r="963" spans="1:3" x14ac:dyDescent="0.25">
      <c r="A963" t="s">
        <v>258</v>
      </c>
      <c r="B963">
        <v>90814</v>
      </c>
      <c r="C963" s="385">
        <v>0.10249999999999999</v>
      </c>
    </row>
    <row r="964" spans="1:3" x14ac:dyDescent="0.25">
      <c r="A964" t="s">
        <v>258</v>
      </c>
      <c r="B964">
        <v>90815</v>
      </c>
      <c r="C964" s="385">
        <v>0.10249999999999999</v>
      </c>
    </row>
    <row r="965" spans="1:3" x14ac:dyDescent="0.25">
      <c r="A965" t="s">
        <v>258</v>
      </c>
      <c r="B965">
        <v>90822</v>
      </c>
      <c r="C965" s="385">
        <v>0.10249999999999999</v>
      </c>
    </row>
    <row r="966" spans="1:3" x14ac:dyDescent="0.25">
      <c r="A966" t="s">
        <v>258</v>
      </c>
      <c r="B966">
        <v>90831</v>
      </c>
      <c r="C966" s="385">
        <v>0.10249999999999999</v>
      </c>
    </row>
    <row r="967" spans="1:3" x14ac:dyDescent="0.25">
      <c r="A967" t="s">
        <v>258</v>
      </c>
      <c r="B967">
        <v>90832</v>
      </c>
      <c r="C967" s="385">
        <v>0.10249999999999999</v>
      </c>
    </row>
    <row r="968" spans="1:3" x14ac:dyDescent="0.25">
      <c r="A968" t="s">
        <v>258</v>
      </c>
      <c r="B968">
        <v>90833</v>
      </c>
      <c r="C968" s="385">
        <v>0.10249999999999999</v>
      </c>
    </row>
    <row r="969" spans="1:3" x14ac:dyDescent="0.25">
      <c r="A969" t="s">
        <v>258</v>
      </c>
      <c r="B969">
        <v>90840</v>
      </c>
      <c r="C969" s="385">
        <v>0.10249999999999999</v>
      </c>
    </row>
    <row r="970" spans="1:3" x14ac:dyDescent="0.25">
      <c r="A970" t="s">
        <v>258</v>
      </c>
      <c r="B970">
        <v>90842</v>
      </c>
      <c r="C970" s="385">
        <v>0.10249999999999999</v>
      </c>
    </row>
    <row r="971" spans="1:3" x14ac:dyDescent="0.25">
      <c r="A971" t="s">
        <v>258</v>
      </c>
      <c r="B971">
        <v>90844</v>
      </c>
      <c r="C971" s="385">
        <v>0.10249999999999999</v>
      </c>
    </row>
    <row r="972" spans="1:3" x14ac:dyDescent="0.25">
      <c r="A972" t="s">
        <v>258</v>
      </c>
      <c r="B972">
        <v>90846</v>
      </c>
      <c r="C972" s="385">
        <v>0.10249999999999999</v>
      </c>
    </row>
    <row r="973" spans="1:3" x14ac:dyDescent="0.25">
      <c r="A973" t="s">
        <v>258</v>
      </c>
      <c r="B973">
        <v>90847</v>
      </c>
      <c r="C973" s="385">
        <v>0.10249999999999999</v>
      </c>
    </row>
    <row r="974" spans="1:3" x14ac:dyDescent="0.25">
      <c r="A974" t="s">
        <v>258</v>
      </c>
      <c r="B974">
        <v>90848</v>
      </c>
      <c r="C974" s="385">
        <v>0.10249999999999999</v>
      </c>
    </row>
    <row r="975" spans="1:3" x14ac:dyDescent="0.25">
      <c r="A975" t="s">
        <v>258</v>
      </c>
      <c r="B975">
        <v>90853</v>
      </c>
      <c r="C975" s="385">
        <v>0.10249999999999999</v>
      </c>
    </row>
    <row r="976" spans="1:3" x14ac:dyDescent="0.25">
      <c r="A976" t="s">
        <v>258</v>
      </c>
      <c r="B976">
        <v>90895</v>
      </c>
      <c r="C976" s="385">
        <v>0.10249999999999999</v>
      </c>
    </row>
    <row r="977" spans="1:3" x14ac:dyDescent="0.25">
      <c r="A977" t="s">
        <v>258</v>
      </c>
      <c r="B977">
        <v>91001</v>
      </c>
      <c r="C977" s="385">
        <v>0.10249999999999999</v>
      </c>
    </row>
    <row r="978" spans="1:3" x14ac:dyDescent="0.25">
      <c r="A978" t="s">
        <v>258</v>
      </c>
      <c r="B978">
        <v>91003</v>
      </c>
      <c r="C978" s="385">
        <v>9.5000000000000001E-2</v>
      </c>
    </row>
    <row r="979" spans="1:3" x14ac:dyDescent="0.25">
      <c r="A979" t="s">
        <v>258</v>
      </c>
      <c r="B979">
        <v>91006</v>
      </c>
      <c r="C979" s="385">
        <v>0.10249999999999999</v>
      </c>
    </row>
    <row r="980" spans="1:3" x14ac:dyDescent="0.25">
      <c r="A980" t="s">
        <v>258</v>
      </c>
      <c r="B980">
        <v>91007</v>
      </c>
      <c r="C980" s="385">
        <v>0.10249999999999999</v>
      </c>
    </row>
    <row r="981" spans="1:3" x14ac:dyDescent="0.25">
      <c r="A981" t="s">
        <v>258</v>
      </c>
      <c r="B981">
        <v>91008</v>
      </c>
      <c r="C981" s="385">
        <v>0.10249999999999999</v>
      </c>
    </row>
    <row r="982" spans="1:3" x14ac:dyDescent="0.25">
      <c r="A982" t="s">
        <v>258</v>
      </c>
      <c r="B982">
        <v>91009</v>
      </c>
      <c r="C982" s="385">
        <v>0.10249999999999999</v>
      </c>
    </row>
    <row r="983" spans="1:3" x14ac:dyDescent="0.25">
      <c r="A983" t="s">
        <v>258</v>
      </c>
      <c r="B983">
        <v>91010</v>
      </c>
      <c r="C983" s="385">
        <v>0.10249999999999999</v>
      </c>
    </row>
    <row r="984" spans="1:3" x14ac:dyDescent="0.25">
      <c r="A984" t="s">
        <v>258</v>
      </c>
      <c r="B984">
        <v>91011</v>
      </c>
      <c r="C984" s="385">
        <v>0.10249999999999999</v>
      </c>
    </row>
    <row r="985" spans="1:3" x14ac:dyDescent="0.25">
      <c r="A985" t="s">
        <v>258</v>
      </c>
      <c r="B985">
        <v>91012</v>
      </c>
      <c r="C985" s="385">
        <v>9.5000000000000001E-2</v>
      </c>
    </row>
    <row r="986" spans="1:3" x14ac:dyDescent="0.25">
      <c r="A986" t="s">
        <v>258</v>
      </c>
      <c r="B986">
        <v>91016</v>
      </c>
      <c r="C986" s="385">
        <v>0.10249999999999999</v>
      </c>
    </row>
    <row r="987" spans="1:3" x14ac:dyDescent="0.25">
      <c r="A987" t="s">
        <v>258</v>
      </c>
      <c r="B987">
        <v>91017</v>
      </c>
      <c r="C987" s="385">
        <v>0.10249999999999999</v>
      </c>
    </row>
    <row r="988" spans="1:3" x14ac:dyDescent="0.25">
      <c r="A988" t="s">
        <v>258</v>
      </c>
      <c r="B988">
        <v>91020</v>
      </c>
      <c r="C988" s="385">
        <v>0.10249999999999999</v>
      </c>
    </row>
    <row r="989" spans="1:3" x14ac:dyDescent="0.25">
      <c r="A989" t="s">
        <v>258</v>
      </c>
      <c r="B989">
        <v>91021</v>
      </c>
      <c r="C989" s="385">
        <v>9.5000000000000001E-2</v>
      </c>
    </row>
    <row r="990" spans="1:3" x14ac:dyDescent="0.25">
      <c r="A990" t="s">
        <v>258</v>
      </c>
      <c r="B990">
        <v>91023</v>
      </c>
      <c r="C990" s="385">
        <v>9.5000000000000001E-2</v>
      </c>
    </row>
    <row r="991" spans="1:3" x14ac:dyDescent="0.25">
      <c r="A991" t="s">
        <v>258</v>
      </c>
      <c r="B991">
        <v>91024</v>
      </c>
      <c r="C991" s="385">
        <v>0.10249999999999999</v>
      </c>
    </row>
    <row r="992" spans="1:3" x14ac:dyDescent="0.25">
      <c r="A992" t="s">
        <v>258</v>
      </c>
      <c r="B992">
        <v>91025</v>
      </c>
      <c r="C992" s="385">
        <v>0.10249999999999999</v>
      </c>
    </row>
    <row r="993" spans="1:3" x14ac:dyDescent="0.25">
      <c r="A993" t="s">
        <v>258</v>
      </c>
      <c r="B993">
        <v>91030</v>
      </c>
      <c r="C993" s="385">
        <v>0.10249999999999999</v>
      </c>
    </row>
    <row r="994" spans="1:3" x14ac:dyDescent="0.25">
      <c r="A994" t="s">
        <v>258</v>
      </c>
      <c r="B994">
        <v>91031</v>
      </c>
      <c r="C994" s="385">
        <v>0.10249999999999999</v>
      </c>
    </row>
    <row r="995" spans="1:3" x14ac:dyDescent="0.25">
      <c r="A995" t="s">
        <v>258</v>
      </c>
      <c r="B995">
        <v>91040</v>
      </c>
      <c r="C995" s="385">
        <v>9.5000000000000001E-2</v>
      </c>
    </row>
    <row r="996" spans="1:3" x14ac:dyDescent="0.25">
      <c r="A996" t="s">
        <v>258</v>
      </c>
      <c r="B996">
        <v>91041</v>
      </c>
      <c r="C996" s="385">
        <v>9.5000000000000001E-2</v>
      </c>
    </row>
    <row r="997" spans="1:3" x14ac:dyDescent="0.25">
      <c r="A997" t="s">
        <v>258</v>
      </c>
      <c r="B997">
        <v>91042</v>
      </c>
      <c r="C997" s="385">
        <v>0.10249999999999999</v>
      </c>
    </row>
    <row r="998" spans="1:3" x14ac:dyDescent="0.25">
      <c r="A998" t="s">
        <v>258</v>
      </c>
      <c r="B998">
        <v>91043</v>
      </c>
      <c r="C998" s="385">
        <v>9.5000000000000001E-2</v>
      </c>
    </row>
    <row r="999" spans="1:3" x14ac:dyDescent="0.25">
      <c r="A999" t="s">
        <v>258</v>
      </c>
      <c r="B999">
        <v>91046</v>
      </c>
      <c r="C999" s="385">
        <v>0.10249999999999999</v>
      </c>
    </row>
    <row r="1000" spans="1:3" x14ac:dyDescent="0.25">
      <c r="A1000" t="s">
        <v>258</v>
      </c>
      <c r="B1000">
        <v>91066</v>
      </c>
      <c r="C1000" s="385">
        <v>0.10249999999999999</v>
      </c>
    </row>
    <row r="1001" spans="1:3" x14ac:dyDescent="0.25">
      <c r="A1001" t="s">
        <v>258</v>
      </c>
      <c r="B1001">
        <v>91077</v>
      </c>
      <c r="C1001" s="385">
        <v>0.10249999999999999</v>
      </c>
    </row>
    <row r="1002" spans="1:3" x14ac:dyDescent="0.25">
      <c r="A1002" t="s">
        <v>258</v>
      </c>
      <c r="B1002">
        <v>91101</v>
      </c>
      <c r="C1002" s="385">
        <v>0.10249999999999999</v>
      </c>
    </row>
    <row r="1003" spans="1:3" x14ac:dyDescent="0.25">
      <c r="A1003" t="s">
        <v>258</v>
      </c>
      <c r="B1003">
        <v>91102</v>
      </c>
      <c r="C1003" s="385">
        <v>0.10249999999999999</v>
      </c>
    </row>
    <row r="1004" spans="1:3" x14ac:dyDescent="0.25">
      <c r="A1004" t="s">
        <v>258</v>
      </c>
      <c r="B1004">
        <v>91103</v>
      </c>
      <c r="C1004" s="385">
        <v>0.10249999999999999</v>
      </c>
    </row>
    <row r="1005" spans="1:3" x14ac:dyDescent="0.25">
      <c r="A1005" t="s">
        <v>258</v>
      </c>
      <c r="B1005">
        <v>91104</v>
      </c>
      <c r="C1005" s="385">
        <v>0.10249999999999999</v>
      </c>
    </row>
    <row r="1006" spans="1:3" x14ac:dyDescent="0.25">
      <c r="A1006" t="s">
        <v>258</v>
      </c>
      <c r="B1006">
        <v>91105</v>
      </c>
      <c r="C1006" s="385">
        <v>0.10249999999999999</v>
      </c>
    </row>
    <row r="1007" spans="1:3" x14ac:dyDescent="0.25">
      <c r="A1007" t="s">
        <v>258</v>
      </c>
      <c r="B1007">
        <v>91106</v>
      </c>
      <c r="C1007" s="385">
        <v>0.10249999999999999</v>
      </c>
    </row>
    <row r="1008" spans="1:3" x14ac:dyDescent="0.25">
      <c r="A1008" t="s">
        <v>258</v>
      </c>
      <c r="B1008">
        <v>91107</v>
      </c>
      <c r="C1008" s="385">
        <v>0.10249999999999999</v>
      </c>
    </row>
    <row r="1009" spans="1:3" x14ac:dyDescent="0.25">
      <c r="A1009" t="s">
        <v>258</v>
      </c>
      <c r="B1009">
        <v>91108</v>
      </c>
      <c r="C1009" s="385">
        <v>0.10249999999999999</v>
      </c>
    </row>
    <row r="1010" spans="1:3" x14ac:dyDescent="0.25">
      <c r="A1010" t="s">
        <v>258</v>
      </c>
      <c r="B1010">
        <v>91109</v>
      </c>
      <c r="C1010" s="385">
        <v>0.10249999999999999</v>
      </c>
    </row>
    <row r="1011" spans="1:3" x14ac:dyDescent="0.25">
      <c r="A1011" t="s">
        <v>258</v>
      </c>
      <c r="B1011">
        <v>91110</v>
      </c>
      <c r="C1011" s="385">
        <v>0.10249999999999999</v>
      </c>
    </row>
    <row r="1012" spans="1:3" x14ac:dyDescent="0.25">
      <c r="A1012" t="s">
        <v>258</v>
      </c>
      <c r="B1012">
        <v>91114</v>
      </c>
      <c r="C1012" s="385">
        <v>0.10249999999999999</v>
      </c>
    </row>
    <row r="1013" spans="1:3" x14ac:dyDescent="0.25">
      <c r="A1013" t="s">
        <v>258</v>
      </c>
      <c r="B1013">
        <v>91115</v>
      </c>
      <c r="C1013" s="385">
        <v>0.10249999999999999</v>
      </c>
    </row>
    <row r="1014" spans="1:3" x14ac:dyDescent="0.25">
      <c r="A1014" t="s">
        <v>258</v>
      </c>
      <c r="B1014">
        <v>91116</v>
      </c>
      <c r="C1014" s="385">
        <v>0.10249999999999999</v>
      </c>
    </row>
    <row r="1015" spans="1:3" x14ac:dyDescent="0.25">
      <c r="A1015" t="s">
        <v>258</v>
      </c>
      <c r="B1015">
        <v>91117</v>
      </c>
      <c r="C1015" s="385">
        <v>0.10249999999999999</v>
      </c>
    </row>
    <row r="1016" spans="1:3" x14ac:dyDescent="0.25">
      <c r="A1016" t="s">
        <v>258</v>
      </c>
      <c r="B1016">
        <v>91118</v>
      </c>
      <c r="C1016" s="385">
        <v>9.5000000000000001E-2</v>
      </c>
    </row>
    <row r="1017" spans="1:3" x14ac:dyDescent="0.25">
      <c r="A1017" t="s">
        <v>258</v>
      </c>
      <c r="B1017">
        <v>91121</v>
      </c>
      <c r="C1017" s="385">
        <v>0.10249999999999999</v>
      </c>
    </row>
    <row r="1018" spans="1:3" x14ac:dyDescent="0.25">
      <c r="A1018" t="s">
        <v>258</v>
      </c>
      <c r="B1018">
        <v>91123</v>
      </c>
      <c r="C1018" s="385">
        <v>0.10249999999999999</v>
      </c>
    </row>
    <row r="1019" spans="1:3" x14ac:dyDescent="0.25">
      <c r="A1019" t="s">
        <v>258</v>
      </c>
      <c r="B1019">
        <v>91124</v>
      </c>
      <c r="C1019" s="385">
        <v>0.10249999999999999</v>
      </c>
    </row>
    <row r="1020" spans="1:3" x14ac:dyDescent="0.25">
      <c r="A1020" t="s">
        <v>258</v>
      </c>
      <c r="B1020">
        <v>91125</v>
      </c>
      <c r="C1020" s="385">
        <v>0.10249999999999999</v>
      </c>
    </row>
    <row r="1021" spans="1:3" x14ac:dyDescent="0.25">
      <c r="A1021" t="s">
        <v>258</v>
      </c>
      <c r="B1021">
        <v>91126</v>
      </c>
      <c r="C1021" s="385">
        <v>0.10249999999999999</v>
      </c>
    </row>
    <row r="1022" spans="1:3" x14ac:dyDescent="0.25">
      <c r="A1022" t="s">
        <v>258</v>
      </c>
      <c r="B1022">
        <v>91129</v>
      </c>
      <c r="C1022" s="385">
        <v>0.10249999999999999</v>
      </c>
    </row>
    <row r="1023" spans="1:3" x14ac:dyDescent="0.25">
      <c r="A1023" t="s">
        <v>258</v>
      </c>
      <c r="B1023">
        <v>91182</v>
      </c>
      <c r="C1023" s="385">
        <v>0.10249999999999999</v>
      </c>
    </row>
    <row r="1024" spans="1:3" x14ac:dyDescent="0.25">
      <c r="A1024" t="s">
        <v>258</v>
      </c>
      <c r="B1024">
        <v>91184</v>
      </c>
      <c r="C1024" s="385">
        <v>0.10249999999999999</v>
      </c>
    </row>
    <row r="1025" spans="1:3" x14ac:dyDescent="0.25">
      <c r="A1025" t="s">
        <v>258</v>
      </c>
      <c r="B1025">
        <v>91185</v>
      </c>
      <c r="C1025" s="385">
        <v>9.5000000000000001E-2</v>
      </c>
    </row>
    <row r="1026" spans="1:3" x14ac:dyDescent="0.25">
      <c r="A1026" t="s">
        <v>258</v>
      </c>
      <c r="B1026">
        <v>91188</v>
      </c>
      <c r="C1026" s="385">
        <v>0.10249999999999999</v>
      </c>
    </row>
    <row r="1027" spans="1:3" x14ac:dyDescent="0.25">
      <c r="A1027" t="s">
        <v>258</v>
      </c>
      <c r="B1027">
        <v>91189</v>
      </c>
      <c r="C1027" s="385">
        <v>0.10249999999999999</v>
      </c>
    </row>
    <row r="1028" spans="1:3" x14ac:dyDescent="0.25">
      <c r="A1028" t="s">
        <v>258</v>
      </c>
      <c r="B1028">
        <v>91199</v>
      </c>
      <c r="C1028" s="385">
        <v>0.10249999999999999</v>
      </c>
    </row>
    <row r="1029" spans="1:3" x14ac:dyDescent="0.25">
      <c r="A1029" t="s">
        <v>258</v>
      </c>
      <c r="B1029">
        <v>91201</v>
      </c>
      <c r="C1029" s="385">
        <v>0.10249999999999999</v>
      </c>
    </row>
    <row r="1030" spans="1:3" x14ac:dyDescent="0.25">
      <c r="A1030" t="s">
        <v>258</v>
      </c>
      <c r="B1030">
        <v>91202</v>
      </c>
      <c r="C1030" s="385">
        <v>0.10249999999999999</v>
      </c>
    </row>
    <row r="1031" spans="1:3" x14ac:dyDescent="0.25">
      <c r="A1031" t="s">
        <v>258</v>
      </c>
      <c r="B1031">
        <v>91203</v>
      </c>
      <c r="C1031" s="385">
        <v>0.10249999999999999</v>
      </c>
    </row>
    <row r="1032" spans="1:3" x14ac:dyDescent="0.25">
      <c r="A1032" t="s">
        <v>258</v>
      </c>
      <c r="B1032">
        <v>91204</v>
      </c>
      <c r="C1032" s="385">
        <v>0.10249999999999999</v>
      </c>
    </row>
    <row r="1033" spans="1:3" x14ac:dyDescent="0.25">
      <c r="A1033" t="s">
        <v>258</v>
      </c>
      <c r="B1033">
        <v>91205</v>
      </c>
      <c r="C1033" s="385">
        <v>0.10249999999999999</v>
      </c>
    </row>
    <row r="1034" spans="1:3" x14ac:dyDescent="0.25">
      <c r="A1034" t="s">
        <v>258</v>
      </c>
      <c r="B1034">
        <v>91206</v>
      </c>
      <c r="C1034" s="385">
        <v>0.10249999999999999</v>
      </c>
    </row>
    <row r="1035" spans="1:3" x14ac:dyDescent="0.25">
      <c r="A1035" t="s">
        <v>258</v>
      </c>
      <c r="B1035">
        <v>91207</v>
      </c>
      <c r="C1035" s="385">
        <v>0.10249999999999999</v>
      </c>
    </row>
    <row r="1036" spans="1:3" x14ac:dyDescent="0.25">
      <c r="A1036" t="s">
        <v>258</v>
      </c>
      <c r="B1036">
        <v>91208</v>
      </c>
      <c r="C1036" s="385">
        <v>0.10249999999999999</v>
      </c>
    </row>
    <row r="1037" spans="1:3" x14ac:dyDescent="0.25">
      <c r="A1037" t="s">
        <v>258</v>
      </c>
      <c r="B1037">
        <v>91209</v>
      </c>
      <c r="C1037" s="385">
        <v>0.10249999999999999</v>
      </c>
    </row>
    <row r="1038" spans="1:3" x14ac:dyDescent="0.25">
      <c r="A1038" t="s">
        <v>258</v>
      </c>
      <c r="B1038">
        <v>91210</v>
      </c>
      <c r="C1038" s="385">
        <v>0.10249999999999999</v>
      </c>
    </row>
    <row r="1039" spans="1:3" x14ac:dyDescent="0.25">
      <c r="A1039" t="s">
        <v>258</v>
      </c>
      <c r="B1039">
        <v>91214</v>
      </c>
      <c r="C1039" s="385">
        <v>0.10249999999999999</v>
      </c>
    </row>
    <row r="1040" spans="1:3" x14ac:dyDescent="0.25">
      <c r="A1040" t="s">
        <v>258</v>
      </c>
      <c r="B1040">
        <v>91221</v>
      </c>
      <c r="C1040" s="385">
        <v>0.10249999999999999</v>
      </c>
    </row>
    <row r="1041" spans="1:3" x14ac:dyDescent="0.25">
      <c r="A1041" t="s">
        <v>258</v>
      </c>
      <c r="B1041">
        <v>91222</v>
      </c>
      <c r="C1041" s="385">
        <v>0.10249999999999999</v>
      </c>
    </row>
    <row r="1042" spans="1:3" x14ac:dyDescent="0.25">
      <c r="A1042" t="s">
        <v>258</v>
      </c>
      <c r="B1042">
        <v>91224</v>
      </c>
      <c r="C1042" s="385">
        <v>0.10249999999999999</v>
      </c>
    </row>
    <row r="1043" spans="1:3" x14ac:dyDescent="0.25">
      <c r="A1043" t="s">
        <v>258</v>
      </c>
      <c r="B1043">
        <v>91225</v>
      </c>
      <c r="C1043" s="385">
        <v>0.10249999999999999</v>
      </c>
    </row>
    <row r="1044" spans="1:3" x14ac:dyDescent="0.25">
      <c r="A1044" t="s">
        <v>258</v>
      </c>
      <c r="B1044">
        <v>91226</v>
      </c>
      <c r="C1044" s="385">
        <v>0.10249999999999999</v>
      </c>
    </row>
    <row r="1045" spans="1:3" x14ac:dyDescent="0.25">
      <c r="A1045" t="s">
        <v>258</v>
      </c>
      <c r="B1045">
        <v>91301</v>
      </c>
      <c r="C1045" s="385">
        <v>9.5000000000000001E-2</v>
      </c>
    </row>
    <row r="1046" spans="1:3" x14ac:dyDescent="0.25">
      <c r="A1046" t="s">
        <v>258</v>
      </c>
      <c r="B1046">
        <v>91302</v>
      </c>
      <c r="C1046" s="385">
        <v>9.5000000000000001E-2</v>
      </c>
    </row>
    <row r="1047" spans="1:3" x14ac:dyDescent="0.25">
      <c r="A1047" t="s">
        <v>258</v>
      </c>
      <c r="B1047">
        <v>91303</v>
      </c>
      <c r="C1047" s="385">
        <v>9.5000000000000001E-2</v>
      </c>
    </row>
    <row r="1048" spans="1:3" x14ac:dyDescent="0.25">
      <c r="A1048" t="s">
        <v>258</v>
      </c>
      <c r="B1048">
        <v>91304</v>
      </c>
      <c r="C1048" s="385">
        <v>9.5000000000000001E-2</v>
      </c>
    </row>
    <row r="1049" spans="1:3" x14ac:dyDescent="0.25">
      <c r="A1049" t="s">
        <v>258</v>
      </c>
      <c r="B1049">
        <v>91305</v>
      </c>
      <c r="C1049" s="385">
        <v>9.5000000000000001E-2</v>
      </c>
    </row>
    <row r="1050" spans="1:3" x14ac:dyDescent="0.25">
      <c r="A1050" t="s">
        <v>258</v>
      </c>
      <c r="B1050">
        <v>91306</v>
      </c>
      <c r="C1050" s="385">
        <v>9.5000000000000001E-2</v>
      </c>
    </row>
    <row r="1051" spans="1:3" x14ac:dyDescent="0.25">
      <c r="A1051" t="s">
        <v>258</v>
      </c>
      <c r="B1051">
        <v>91307</v>
      </c>
      <c r="C1051" s="385">
        <v>9.5000000000000001E-2</v>
      </c>
    </row>
    <row r="1052" spans="1:3" x14ac:dyDescent="0.25">
      <c r="A1052" t="s">
        <v>258</v>
      </c>
      <c r="B1052">
        <v>91308</v>
      </c>
      <c r="C1052" s="385">
        <v>9.5000000000000001E-2</v>
      </c>
    </row>
    <row r="1053" spans="1:3" x14ac:dyDescent="0.25">
      <c r="A1053" t="s">
        <v>258</v>
      </c>
      <c r="B1053">
        <v>91309</v>
      </c>
      <c r="C1053" s="385">
        <v>9.5000000000000001E-2</v>
      </c>
    </row>
    <row r="1054" spans="1:3" x14ac:dyDescent="0.25">
      <c r="A1054" t="s">
        <v>258</v>
      </c>
      <c r="B1054">
        <v>91310</v>
      </c>
      <c r="C1054" s="385">
        <v>9.5000000000000001E-2</v>
      </c>
    </row>
    <row r="1055" spans="1:3" x14ac:dyDescent="0.25">
      <c r="A1055" t="s">
        <v>258</v>
      </c>
      <c r="B1055">
        <v>91311</v>
      </c>
      <c r="C1055" s="385">
        <v>9.5000000000000001E-2</v>
      </c>
    </row>
    <row r="1056" spans="1:3" x14ac:dyDescent="0.25">
      <c r="A1056" t="s">
        <v>258</v>
      </c>
      <c r="B1056">
        <v>91313</v>
      </c>
      <c r="C1056" s="385">
        <v>9.5000000000000001E-2</v>
      </c>
    </row>
    <row r="1057" spans="1:3" x14ac:dyDescent="0.25">
      <c r="A1057" t="s">
        <v>258</v>
      </c>
      <c r="B1057">
        <v>91316</v>
      </c>
      <c r="C1057" s="385">
        <v>9.5000000000000001E-2</v>
      </c>
    </row>
    <row r="1058" spans="1:3" x14ac:dyDescent="0.25">
      <c r="A1058" t="s">
        <v>258</v>
      </c>
      <c r="B1058">
        <v>91319</v>
      </c>
      <c r="C1058" s="385">
        <v>7.2499999999999995E-2</v>
      </c>
    </row>
    <row r="1059" spans="1:3" x14ac:dyDescent="0.25">
      <c r="A1059" t="s">
        <v>258</v>
      </c>
      <c r="B1059">
        <v>91320</v>
      </c>
      <c r="C1059" s="385">
        <v>7.2499999999999995E-2</v>
      </c>
    </row>
    <row r="1060" spans="1:3" x14ac:dyDescent="0.25">
      <c r="A1060" t="s">
        <v>258</v>
      </c>
      <c r="B1060">
        <v>91321</v>
      </c>
      <c r="C1060" s="385">
        <v>9.5000000000000001E-2</v>
      </c>
    </row>
    <row r="1061" spans="1:3" x14ac:dyDescent="0.25">
      <c r="A1061" t="s">
        <v>258</v>
      </c>
      <c r="B1061">
        <v>91322</v>
      </c>
      <c r="C1061" s="385">
        <v>9.5000000000000001E-2</v>
      </c>
    </row>
    <row r="1062" spans="1:3" x14ac:dyDescent="0.25">
      <c r="A1062" t="s">
        <v>258</v>
      </c>
      <c r="B1062">
        <v>91324</v>
      </c>
      <c r="C1062" s="385">
        <v>9.5000000000000001E-2</v>
      </c>
    </row>
    <row r="1063" spans="1:3" x14ac:dyDescent="0.25">
      <c r="A1063" t="s">
        <v>258</v>
      </c>
      <c r="B1063">
        <v>91325</v>
      </c>
      <c r="C1063" s="385">
        <v>9.5000000000000001E-2</v>
      </c>
    </row>
    <row r="1064" spans="1:3" x14ac:dyDescent="0.25">
      <c r="A1064" t="s">
        <v>258</v>
      </c>
      <c r="B1064">
        <v>91326</v>
      </c>
      <c r="C1064" s="385">
        <v>9.5000000000000001E-2</v>
      </c>
    </row>
    <row r="1065" spans="1:3" x14ac:dyDescent="0.25">
      <c r="A1065" t="s">
        <v>258</v>
      </c>
      <c r="B1065">
        <v>91327</v>
      </c>
      <c r="C1065" s="385">
        <v>9.5000000000000001E-2</v>
      </c>
    </row>
    <row r="1066" spans="1:3" x14ac:dyDescent="0.25">
      <c r="A1066" t="s">
        <v>258</v>
      </c>
      <c r="B1066">
        <v>91328</v>
      </c>
      <c r="C1066" s="385">
        <v>9.5000000000000001E-2</v>
      </c>
    </row>
    <row r="1067" spans="1:3" x14ac:dyDescent="0.25">
      <c r="A1067" t="s">
        <v>258</v>
      </c>
      <c r="B1067">
        <v>91329</v>
      </c>
      <c r="C1067" s="385">
        <v>9.5000000000000001E-2</v>
      </c>
    </row>
    <row r="1068" spans="1:3" x14ac:dyDescent="0.25">
      <c r="A1068" t="s">
        <v>258</v>
      </c>
      <c r="B1068">
        <v>91330</v>
      </c>
      <c r="C1068" s="385">
        <v>9.5000000000000001E-2</v>
      </c>
    </row>
    <row r="1069" spans="1:3" x14ac:dyDescent="0.25">
      <c r="A1069" t="s">
        <v>258</v>
      </c>
      <c r="B1069">
        <v>91331</v>
      </c>
      <c r="C1069" s="385">
        <v>9.5000000000000001E-2</v>
      </c>
    </row>
    <row r="1070" spans="1:3" x14ac:dyDescent="0.25">
      <c r="A1070" t="s">
        <v>258</v>
      </c>
      <c r="B1070">
        <v>91333</v>
      </c>
      <c r="C1070" s="385">
        <v>9.5000000000000001E-2</v>
      </c>
    </row>
    <row r="1071" spans="1:3" x14ac:dyDescent="0.25">
      <c r="A1071" t="s">
        <v>258</v>
      </c>
      <c r="B1071">
        <v>91334</v>
      </c>
      <c r="C1071" s="385">
        <v>9.5000000000000001E-2</v>
      </c>
    </row>
    <row r="1072" spans="1:3" x14ac:dyDescent="0.25">
      <c r="A1072" t="s">
        <v>258</v>
      </c>
      <c r="B1072">
        <v>91335</v>
      </c>
      <c r="C1072" s="385">
        <v>9.5000000000000001E-2</v>
      </c>
    </row>
    <row r="1073" spans="1:3" x14ac:dyDescent="0.25">
      <c r="A1073" t="s">
        <v>258</v>
      </c>
      <c r="B1073">
        <v>91337</v>
      </c>
      <c r="C1073" s="385">
        <v>9.5000000000000001E-2</v>
      </c>
    </row>
    <row r="1074" spans="1:3" x14ac:dyDescent="0.25">
      <c r="A1074" t="s">
        <v>258</v>
      </c>
      <c r="B1074">
        <v>91340</v>
      </c>
      <c r="C1074" s="385">
        <v>0.10249999999999999</v>
      </c>
    </row>
    <row r="1075" spans="1:3" x14ac:dyDescent="0.25">
      <c r="A1075" t="s">
        <v>258</v>
      </c>
      <c r="B1075">
        <v>91341</v>
      </c>
      <c r="C1075" s="385">
        <v>0.10249999999999999</v>
      </c>
    </row>
    <row r="1076" spans="1:3" x14ac:dyDescent="0.25">
      <c r="A1076" t="s">
        <v>258</v>
      </c>
      <c r="B1076">
        <v>91342</v>
      </c>
      <c r="C1076" s="385">
        <v>0.10249999999999999</v>
      </c>
    </row>
    <row r="1077" spans="1:3" x14ac:dyDescent="0.25">
      <c r="A1077" t="s">
        <v>258</v>
      </c>
      <c r="B1077">
        <v>91343</v>
      </c>
      <c r="C1077" s="385">
        <v>9.5000000000000001E-2</v>
      </c>
    </row>
    <row r="1078" spans="1:3" x14ac:dyDescent="0.25">
      <c r="A1078" t="s">
        <v>258</v>
      </c>
      <c r="B1078">
        <v>91344</v>
      </c>
      <c r="C1078" s="385">
        <v>9.5000000000000001E-2</v>
      </c>
    </row>
    <row r="1079" spans="1:3" x14ac:dyDescent="0.25">
      <c r="A1079" t="s">
        <v>258</v>
      </c>
      <c r="B1079">
        <v>91345</v>
      </c>
      <c r="C1079" s="385">
        <v>9.5000000000000001E-2</v>
      </c>
    </row>
    <row r="1080" spans="1:3" x14ac:dyDescent="0.25">
      <c r="A1080" t="s">
        <v>258</v>
      </c>
      <c r="B1080">
        <v>91346</v>
      </c>
      <c r="C1080" s="385">
        <v>9.5000000000000001E-2</v>
      </c>
    </row>
    <row r="1081" spans="1:3" x14ac:dyDescent="0.25">
      <c r="A1081" t="s">
        <v>258</v>
      </c>
      <c r="B1081">
        <v>91350</v>
      </c>
      <c r="C1081" s="385">
        <v>9.5000000000000001E-2</v>
      </c>
    </row>
    <row r="1082" spans="1:3" x14ac:dyDescent="0.25">
      <c r="A1082" t="s">
        <v>258</v>
      </c>
      <c r="B1082">
        <v>91351</v>
      </c>
      <c r="C1082" s="385">
        <v>9.5000000000000001E-2</v>
      </c>
    </row>
    <row r="1083" spans="1:3" x14ac:dyDescent="0.25">
      <c r="A1083" t="s">
        <v>258</v>
      </c>
      <c r="B1083">
        <v>91352</v>
      </c>
      <c r="C1083" s="385">
        <v>0.10249999999999999</v>
      </c>
    </row>
    <row r="1084" spans="1:3" x14ac:dyDescent="0.25">
      <c r="A1084" t="s">
        <v>258</v>
      </c>
      <c r="B1084">
        <v>91353</v>
      </c>
      <c r="C1084" s="385">
        <v>9.5000000000000001E-2</v>
      </c>
    </row>
    <row r="1085" spans="1:3" x14ac:dyDescent="0.25">
      <c r="A1085" t="s">
        <v>258</v>
      </c>
      <c r="B1085">
        <v>91354</v>
      </c>
      <c r="C1085" s="385">
        <v>9.5000000000000001E-2</v>
      </c>
    </row>
    <row r="1086" spans="1:3" x14ac:dyDescent="0.25">
      <c r="A1086" t="s">
        <v>258</v>
      </c>
      <c r="B1086">
        <v>91355</v>
      </c>
      <c r="C1086" s="385">
        <v>9.5000000000000001E-2</v>
      </c>
    </row>
    <row r="1087" spans="1:3" x14ac:dyDescent="0.25">
      <c r="A1087" t="s">
        <v>258</v>
      </c>
      <c r="B1087">
        <v>91356</v>
      </c>
      <c r="C1087" s="385">
        <v>9.5000000000000001E-2</v>
      </c>
    </row>
    <row r="1088" spans="1:3" x14ac:dyDescent="0.25">
      <c r="A1088" t="s">
        <v>258</v>
      </c>
      <c r="B1088">
        <v>91357</v>
      </c>
      <c r="C1088" s="385">
        <v>9.5000000000000001E-2</v>
      </c>
    </row>
    <row r="1089" spans="1:3" x14ac:dyDescent="0.25">
      <c r="A1089" t="s">
        <v>258</v>
      </c>
      <c r="B1089">
        <v>91358</v>
      </c>
      <c r="C1089" s="385">
        <v>7.2499999999999995E-2</v>
      </c>
    </row>
    <row r="1090" spans="1:3" x14ac:dyDescent="0.25">
      <c r="A1090" t="s">
        <v>258</v>
      </c>
      <c r="B1090">
        <v>91359</v>
      </c>
      <c r="C1090" s="385">
        <v>7.2499999999999995E-2</v>
      </c>
    </row>
    <row r="1091" spans="1:3" x14ac:dyDescent="0.25">
      <c r="A1091" t="s">
        <v>258</v>
      </c>
      <c r="B1091">
        <v>91360</v>
      </c>
      <c r="C1091" s="385">
        <v>7.2499999999999995E-2</v>
      </c>
    </row>
    <row r="1092" spans="1:3" x14ac:dyDescent="0.25">
      <c r="A1092" t="s">
        <v>258</v>
      </c>
      <c r="B1092">
        <v>91361</v>
      </c>
      <c r="C1092" s="385">
        <v>9.5000000000000001E-2</v>
      </c>
    </row>
    <row r="1093" spans="1:3" x14ac:dyDescent="0.25">
      <c r="A1093" t="s">
        <v>258</v>
      </c>
      <c r="B1093">
        <v>91362</v>
      </c>
      <c r="C1093" s="385">
        <v>9.5000000000000001E-2</v>
      </c>
    </row>
    <row r="1094" spans="1:3" x14ac:dyDescent="0.25">
      <c r="A1094" t="s">
        <v>258</v>
      </c>
      <c r="B1094">
        <v>91364</v>
      </c>
      <c r="C1094" s="385">
        <v>9.5000000000000001E-2</v>
      </c>
    </row>
    <row r="1095" spans="1:3" x14ac:dyDescent="0.25">
      <c r="A1095" t="s">
        <v>258</v>
      </c>
      <c r="B1095">
        <v>91365</v>
      </c>
      <c r="C1095" s="385">
        <v>9.5000000000000001E-2</v>
      </c>
    </row>
    <row r="1096" spans="1:3" x14ac:dyDescent="0.25">
      <c r="A1096" t="s">
        <v>258</v>
      </c>
      <c r="B1096">
        <v>91367</v>
      </c>
      <c r="C1096" s="385">
        <v>9.5000000000000001E-2</v>
      </c>
    </row>
    <row r="1097" spans="1:3" x14ac:dyDescent="0.25">
      <c r="A1097" t="s">
        <v>258</v>
      </c>
      <c r="B1097">
        <v>91371</v>
      </c>
      <c r="C1097" s="385">
        <v>9.5000000000000001E-2</v>
      </c>
    </row>
    <row r="1098" spans="1:3" x14ac:dyDescent="0.25">
      <c r="A1098" t="s">
        <v>258</v>
      </c>
      <c r="B1098">
        <v>91372</v>
      </c>
      <c r="C1098" s="385">
        <v>9.5000000000000001E-2</v>
      </c>
    </row>
    <row r="1099" spans="1:3" x14ac:dyDescent="0.25">
      <c r="A1099" t="s">
        <v>258</v>
      </c>
      <c r="B1099">
        <v>91376</v>
      </c>
      <c r="C1099" s="385">
        <v>9.5000000000000001E-2</v>
      </c>
    </row>
    <row r="1100" spans="1:3" x14ac:dyDescent="0.25">
      <c r="A1100" t="s">
        <v>258</v>
      </c>
      <c r="B1100">
        <v>91377</v>
      </c>
      <c r="C1100" s="385">
        <v>7.2499999999999995E-2</v>
      </c>
    </row>
    <row r="1101" spans="1:3" x14ac:dyDescent="0.25">
      <c r="A1101" t="s">
        <v>258</v>
      </c>
      <c r="B1101">
        <v>91380</v>
      </c>
      <c r="C1101" s="385">
        <v>9.5000000000000001E-2</v>
      </c>
    </row>
    <row r="1102" spans="1:3" x14ac:dyDescent="0.25">
      <c r="A1102" t="s">
        <v>258</v>
      </c>
      <c r="B1102">
        <v>91381</v>
      </c>
      <c r="C1102" s="385">
        <v>9.5000000000000001E-2</v>
      </c>
    </row>
    <row r="1103" spans="1:3" x14ac:dyDescent="0.25">
      <c r="A1103" t="s">
        <v>258</v>
      </c>
      <c r="B1103">
        <v>91382</v>
      </c>
      <c r="C1103" s="385">
        <v>9.5000000000000001E-2</v>
      </c>
    </row>
    <row r="1104" spans="1:3" x14ac:dyDescent="0.25">
      <c r="A1104" t="s">
        <v>258</v>
      </c>
      <c r="B1104">
        <v>91383</v>
      </c>
      <c r="C1104" s="385">
        <v>9.5000000000000001E-2</v>
      </c>
    </row>
    <row r="1105" spans="1:3" x14ac:dyDescent="0.25">
      <c r="A1105" t="s">
        <v>258</v>
      </c>
      <c r="B1105">
        <v>91384</v>
      </c>
      <c r="C1105" s="385">
        <v>9.5000000000000001E-2</v>
      </c>
    </row>
    <row r="1106" spans="1:3" x14ac:dyDescent="0.25">
      <c r="A1106" t="s">
        <v>258</v>
      </c>
      <c r="B1106">
        <v>91385</v>
      </c>
      <c r="C1106" s="385">
        <v>9.5000000000000001E-2</v>
      </c>
    </row>
    <row r="1107" spans="1:3" x14ac:dyDescent="0.25">
      <c r="A1107" t="s">
        <v>258</v>
      </c>
      <c r="B1107">
        <v>91386</v>
      </c>
      <c r="C1107" s="385">
        <v>9.5000000000000001E-2</v>
      </c>
    </row>
    <row r="1108" spans="1:3" x14ac:dyDescent="0.25">
      <c r="A1108" t="s">
        <v>258</v>
      </c>
      <c r="B1108">
        <v>91387</v>
      </c>
      <c r="C1108" s="385">
        <v>9.5000000000000001E-2</v>
      </c>
    </row>
    <row r="1109" spans="1:3" x14ac:dyDescent="0.25">
      <c r="A1109" t="s">
        <v>258</v>
      </c>
      <c r="B1109">
        <v>91390</v>
      </c>
      <c r="C1109" s="385">
        <v>9.5000000000000001E-2</v>
      </c>
    </row>
    <row r="1110" spans="1:3" x14ac:dyDescent="0.25">
      <c r="A1110" t="s">
        <v>258</v>
      </c>
      <c r="B1110">
        <v>91392</v>
      </c>
      <c r="C1110" s="385">
        <v>9.5000000000000001E-2</v>
      </c>
    </row>
    <row r="1111" spans="1:3" x14ac:dyDescent="0.25">
      <c r="A1111" t="s">
        <v>258</v>
      </c>
      <c r="B1111">
        <v>91393</v>
      </c>
      <c r="C1111" s="385">
        <v>9.5000000000000001E-2</v>
      </c>
    </row>
    <row r="1112" spans="1:3" x14ac:dyDescent="0.25">
      <c r="A1112" t="s">
        <v>258</v>
      </c>
      <c r="B1112">
        <v>91394</v>
      </c>
      <c r="C1112" s="385">
        <v>9.5000000000000001E-2</v>
      </c>
    </row>
    <row r="1113" spans="1:3" x14ac:dyDescent="0.25">
      <c r="A1113" t="s">
        <v>258</v>
      </c>
      <c r="B1113">
        <v>91395</v>
      </c>
      <c r="C1113" s="385">
        <v>9.5000000000000001E-2</v>
      </c>
    </row>
    <row r="1114" spans="1:3" x14ac:dyDescent="0.25">
      <c r="A1114" t="s">
        <v>258</v>
      </c>
      <c r="B1114">
        <v>91396</v>
      </c>
      <c r="C1114" s="385">
        <v>9.5000000000000001E-2</v>
      </c>
    </row>
    <row r="1115" spans="1:3" x14ac:dyDescent="0.25">
      <c r="A1115" t="s">
        <v>258</v>
      </c>
      <c r="B1115">
        <v>91401</v>
      </c>
      <c r="C1115" s="385">
        <v>9.5000000000000001E-2</v>
      </c>
    </row>
    <row r="1116" spans="1:3" x14ac:dyDescent="0.25">
      <c r="A1116" t="s">
        <v>258</v>
      </c>
      <c r="B1116">
        <v>91402</v>
      </c>
      <c r="C1116" s="385">
        <v>9.5000000000000001E-2</v>
      </c>
    </row>
    <row r="1117" spans="1:3" x14ac:dyDescent="0.25">
      <c r="A1117" t="s">
        <v>258</v>
      </c>
      <c r="B1117">
        <v>91403</v>
      </c>
      <c r="C1117" s="385">
        <v>9.5000000000000001E-2</v>
      </c>
    </row>
    <row r="1118" spans="1:3" x14ac:dyDescent="0.25">
      <c r="A1118" t="s">
        <v>258</v>
      </c>
      <c r="B1118">
        <v>91404</v>
      </c>
      <c r="C1118" s="385">
        <v>9.5000000000000001E-2</v>
      </c>
    </row>
    <row r="1119" spans="1:3" x14ac:dyDescent="0.25">
      <c r="A1119" t="s">
        <v>258</v>
      </c>
      <c r="B1119">
        <v>91405</v>
      </c>
      <c r="C1119" s="385">
        <v>9.5000000000000001E-2</v>
      </c>
    </row>
    <row r="1120" spans="1:3" x14ac:dyDescent="0.25">
      <c r="A1120" t="s">
        <v>258</v>
      </c>
      <c r="B1120">
        <v>91406</v>
      </c>
      <c r="C1120" s="385">
        <v>9.5000000000000001E-2</v>
      </c>
    </row>
    <row r="1121" spans="1:3" x14ac:dyDescent="0.25">
      <c r="A1121" t="s">
        <v>258</v>
      </c>
      <c r="B1121">
        <v>91407</v>
      </c>
      <c r="C1121" s="385">
        <v>9.5000000000000001E-2</v>
      </c>
    </row>
    <row r="1122" spans="1:3" x14ac:dyDescent="0.25">
      <c r="A1122" t="s">
        <v>258</v>
      </c>
      <c r="B1122">
        <v>91408</v>
      </c>
      <c r="C1122" s="385">
        <v>9.5000000000000001E-2</v>
      </c>
    </row>
    <row r="1123" spans="1:3" x14ac:dyDescent="0.25">
      <c r="A1123" t="s">
        <v>258</v>
      </c>
      <c r="B1123">
        <v>91409</v>
      </c>
      <c r="C1123" s="385">
        <v>9.5000000000000001E-2</v>
      </c>
    </row>
    <row r="1124" spans="1:3" x14ac:dyDescent="0.25">
      <c r="A1124" t="s">
        <v>258</v>
      </c>
      <c r="B1124">
        <v>91410</v>
      </c>
      <c r="C1124" s="385">
        <v>9.5000000000000001E-2</v>
      </c>
    </row>
    <row r="1125" spans="1:3" x14ac:dyDescent="0.25">
      <c r="A1125" t="s">
        <v>258</v>
      </c>
      <c r="B1125">
        <v>91411</v>
      </c>
      <c r="C1125" s="385">
        <v>9.5000000000000001E-2</v>
      </c>
    </row>
    <row r="1126" spans="1:3" x14ac:dyDescent="0.25">
      <c r="A1126" t="s">
        <v>258</v>
      </c>
      <c r="B1126">
        <v>91412</v>
      </c>
      <c r="C1126" s="385">
        <v>9.5000000000000001E-2</v>
      </c>
    </row>
    <row r="1127" spans="1:3" x14ac:dyDescent="0.25">
      <c r="A1127" t="s">
        <v>258</v>
      </c>
      <c r="B1127">
        <v>91413</v>
      </c>
      <c r="C1127" s="385">
        <v>9.5000000000000001E-2</v>
      </c>
    </row>
    <row r="1128" spans="1:3" x14ac:dyDescent="0.25">
      <c r="A1128" t="s">
        <v>258</v>
      </c>
      <c r="B1128">
        <v>91416</v>
      </c>
      <c r="C1128" s="385">
        <v>9.5000000000000001E-2</v>
      </c>
    </row>
    <row r="1129" spans="1:3" x14ac:dyDescent="0.25">
      <c r="A1129" t="s">
        <v>258</v>
      </c>
      <c r="B1129">
        <v>91423</v>
      </c>
      <c r="C1129" s="385">
        <v>9.5000000000000001E-2</v>
      </c>
    </row>
    <row r="1130" spans="1:3" x14ac:dyDescent="0.25">
      <c r="A1130" t="s">
        <v>258</v>
      </c>
      <c r="B1130">
        <v>91426</v>
      </c>
      <c r="C1130" s="385">
        <v>9.5000000000000001E-2</v>
      </c>
    </row>
    <row r="1131" spans="1:3" x14ac:dyDescent="0.25">
      <c r="A1131" t="s">
        <v>258</v>
      </c>
      <c r="B1131">
        <v>91436</v>
      </c>
      <c r="C1131" s="385">
        <v>9.5000000000000001E-2</v>
      </c>
    </row>
    <row r="1132" spans="1:3" x14ac:dyDescent="0.25">
      <c r="A1132" t="s">
        <v>258</v>
      </c>
      <c r="B1132">
        <v>91470</v>
      </c>
      <c r="C1132" s="385">
        <v>9.5000000000000001E-2</v>
      </c>
    </row>
    <row r="1133" spans="1:3" x14ac:dyDescent="0.25">
      <c r="A1133" t="s">
        <v>258</v>
      </c>
      <c r="B1133">
        <v>91482</v>
      </c>
      <c r="C1133" s="385">
        <v>9.5000000000000001E-2</v>
      </c>
    </row>
    <row r="1134" spans="1:3" x14ac:dyDescent="0.25">
      <c r="A1134" t="s">
        <v>258</v>
      </c>
      <c r="B1134">
        <v>91495</v>
      </c>
      <c r="C1134" s="385">
        <v>9.5000000000000001E-2</v>
      </c>
    </row>
    <row r="1135" spans="1:3" x14ac:dyDescent="0.25">
      <c r="A1135" t="s">
        <v>258</v>
      </c>
      <c r="B1135">
        <v>91496</v>
      </c>
      <c r="C1135" s="385">
        <v>9.5000000000000001E-2</v>
      </c>
    </row>
    <row r="1136" spans="1:3" x14ac:dyDescent="0.25">
      <c r="A1136" t="s">
        <v>258</v>
      </c>
      <c r="B1136">
        <v>91499</v>
      </c>
      <c r="C1136" s="385">
        <v>9.5000000000000001E-2</v>
      </c>
    </row>
    <row r="1137" spans="1:3" x14ac:dyDescent="0.25">
      <c r="A1137" t="s">
        <v>258</v>
      </c>
      <c r="B1137">
        <v>91501</v>
      </c>
      <c r="C1137" s="385">
        <v>0.10249999999999999</v>
      </c>
    </row>
    <row r="1138" spans="1:3" x14ac:dyDescent="0.25">
      <c r="A1138" t="s">
        <v>258</v>
      </c>
      <c r="B1138">
        <v>91502</v>
      </c>
      <c r="C1138" s="385">
        <v>0.10249999999999999</v>
      </c>
    </row>
    <row r="1139" spans="1:3" x14ac:dyDescent="0.25">
      <c r="A1139" t="s">
        <v>258</v>
      </c>
      <c r="B1139">
        <v>91503</v>
      </c>
      <c r="C1139" s="385">
        <v>0.10249999999999999</v>
      </c>
    </row>
    <row r="1140" spans="1:3" x14ac:dyDescent="0.25">
      <c r="A1140" t="s">
        <v>258</v>
      </c>
      <c r="B1140">
        <v>91504</v>
      </c>
      <c r="C1140" s="385">
        <v>0.10249999999999999</v>
      </c>
    </row>
    <row r="1141" spans="1:3" x14ac:dyDescent="0.25">
      <c r="A1141" t="s">
        <v>258</v>
      </c>
      <c r="B1141">
        <v>91505</v>
      </c>
      <c r="C1141" s="385">
        <v>0.10249999999999999</v>
      </c>
    </row>
    <row r="1142" spans="1:3" x14ac:dyDescent="0.25">
      <c r="A1142" t="s">
        <v>258</v>
      </c>
      <c r="B1142">
        <v>91506</v>
      </c>
      <c r="C1142" s="385">
        <v>0.10249999999999999</v>
      </c>
    </row>
    <row r="1143" spans="1:3" x14ac:dyDescent="0.25">
      <c r="A1143" t="s">
        <v>258</v>
      </c>
      <c r="B1143">
        <v>91507</v>
      </c>
      <c r="C1143" s="385">
        <v>0.10249999999999999</v>
      </c>
    </row>
    <row r="1144" spans="1:3" x14ac:dyDescent="0.25">
      <c r="A1144" t="s">
        <v>258</v>
      </c>
      <c r="B1144">
        <v>91508</v>
      </c>
      <c r="C1144" s="385">
        <v>0.10249999999999999</v>
      </c>
    </row>
    <row r="1145" spans="1:3" x14ac:dyDescent="0.25">
      <c r="A1145" t="s">
        <v>258</v>
      </c>
      <c r="B1145">
        <v>91510</v>
      </c>
      <c r="C1145" s="385">
        <v>0.10249999999999999</v>
      </c>
    </row>
    <row r="1146" spans="1:3" x14ac:dyDescent="0.25">
      <c r="A1146" t="s">
        <v>258</v>
      </c>
      <c r="B1146">
        <v>91521</v>
      </c>
      <c r="C1146" s="385">
        <v>0.10249999999999999</v>
      </c>
    </row>
    <row r="1147" spans="1:3" x14ac:dyDescent="0.25">
      <c r="A1147" t="s">
        <v>258</v>
      </c>
      <c r="B1147">
        <v>91522</v>
      </c>
      <c r="C1147" s="385">
        <v>0.10249999999999999</v>
      </c>
    </row>
    <row r="1148" spans="1:3" x14ac:dyDescent="0.25">
      <c r="A1148" t="s">
        <v>258</v>
      </c>
      <c r="B1148">
        <v>91523</v>
      </c>
      <c r="C1148" s="385">
        <v>0.10249999999999999</v>
      </c>
    </row>
    <row r="1149" spans="1:3" x14ac:dyDescent="0.25">
      <c r="A1149" t="s">
        <v>258</v>
      </c>
      <c r="B1149">
        <v>91526</v>
      </c>
      <c r="C1149" s="385">
        <v>0.10249999999999999</v>
      </c>
    </row>
    <row r="1150" spans="1:3" x14ac:dyDescent="0.25">
      <c r="A1150" t="s">
        <v>258</v>
      </c>
      <c r="B1150">
        <v>91601</v>
      </c>
      <c r="C1150" s="385">
        <v>9.5000000000000001E-2</v>
      </c>
    </row>
    <row r="1151" spans="1:3" x14ac:dyDescent="0.25">
      <c r="A1151" t="s">
        <v>258</v>
      </c>
      <c r="B1151">
        <v>91602</v>
      </c>
      <c r="C1151" s="385">
        <v>0.10249999999999999</v>
      </c>
    </row>
    <row r="1152" spans="1:3" x14ac:dyDescent="0.25">
      <c r="A1152" t="s">
        <v>258</v>
      </c>
      <c r="B1152">
        <v>91603</v>
      </c>
      <c r="C1152" s="385">
        <v>9.5000000000000001E-2</v>
      </c>
    </row>
    <row r="1153" spans="1:3" x14ac:dyDescent="0.25">
      <c r="A1153" t="s">
        <v>258</v>
      </c>
      <c r="B1153">
        <v>91604</v>
      </c>
      <c r="C1153" s="385">
        <v>9.5000000000000001E-2</v>
      </c>
    </row>
    <row r="1154" spans="1:3" x14ac:dyDescent="0.25">
      <c r="A1154" t="s">
        <v>258</v>
      </c>
      <c r="B1154">
        <v>91605</v>
      </c>
      <c r="C1154" s="385">
        <v>0.10249999999999999</v>
      </c>
    </row>
    <row r="1155" spans="1:3" x14ac:dyDescent="0.25">
      <c r="A1155" t="s">
        <v>258</v>
      </c>
      <c r="B1155">
        <v>91606</v>
      </c>
      <c r="C1155" s="385">
        <v>0.10249999999999999</v>
      </c>
    </row>
    <row r="1156" spans="1:3" x14ac:dyDescent="0.25">
      <c r="A1156" t="s">
        <v>258</v>
      </c>
      <c r="B1156">
        <v>91607</v>
      </c>
      <c r="C1156" s="385">
        <v>9.5000000000000001E-2</v>
      </c>
    </row>
    <row r="1157" spans="1:3" x14ac:dyDescent="0.25">
      <c r="A1157" t="s">
        <v>258</v>
      </c>
      <c r="B1157">
        <v>91608</v>
      </c>
      <c r="C1157" s="385">
        <v>9.5000000000000001E-2</v>
      </c>
    </row>
    <row r="1158" spans="1:3" x14ac:dyDescent="0.25">
      <c r="A1158" t="s">
        <v>258</v>
      </c>
      <c r="B1158">
        <v>91609</v>
      </c>
      <c r="C1158" s="385">
        <v>9.5000000000000001E-2</v>
      </c>
    </row>
    <row r="1159" spans="1:3" x14ac:dyDescent="0.25">
      <c r="A1159" t="s">
        <v>258</v>
      </c>
      <c r="B1159">
        <v>91610</v>
      </c>
      <c r="C1159" s="385">
        <v>9.5000000000000001E-2</v>
      </c>
    </row>
    <row r="1160" spans="1:3" x14ac:dyDescent="0.25">
      <c r="A1160" t="s">
        <v>258</v>
      </c>
      <c r="B1160">
        <v>91611</v>
      </c>
      <c r="C1160" s="385">
        <v>9.5000000000000001E-2</v>
      </c>
    </row>
    <row r="1161" spans="1:3" x14ac:dyDescent="0.25">
      <c r="A1161" t="s">
        <v>258</v>
      </c>
      <c r="B1161">
        <v>91612</v>
      </c>
      <c r="C1161" s="385">
        <v>9.5000000000000001E-2</v>
      </c>
    </row>
    <row r="1162" spans="1:3" x14ac:dyDescent="0.25">
      <c r="A1162" t="s">
        <v>258</v>
      </c>
      <c r="B1162">
        <v>91614</v>
      </c>
      <c r="C1162" s="385">
        <v>9.5000000000000001E-2</v>
      </c>
    </row>
    <row r="1163" spans="1:3" x14ac:dyDescent="0.25">
      <c r="A1163" t="s">
        <v>258</v>
      </c>
      <c r="B1163">
        <v>91615</v>
      </c>
      <c r="C1163" s="385">
        <v>9.5000000000000001E-2</v>
      </c>
    </row>
    <row r="1164" spans="1:3" x14ac:dyDescent="0.25">
      <c r="A1164" t="s">
        <v>258</v>
      </c>
      <c r="B1164">
        <v>91616</v>
      </c>
      <c r="C1164" s="385">
        <v>9.5000000000000001E-2</v>
      </c>
    </row>
    <row r="1165" spans="1:3" x14ac:dyDescent="0.25">
      <c r="A1165" t="s">
        <v>258</v>
      </c>
      <c r="B1165">
        <v>91617</v>
      </c>
      <c r="C1165" s="385">
        <v>9.5000000000000001E-2</v>
      </c>
    </row>
    <row r="1166" spans="1:3" x14ac:dyDescent="0.25">
      <c r="A1166" t="s">
        <v>258</v>
      </c>
      <c r="B1166">
        <v>91618</v>
      </c>
      <c r="C1166" s="385">
        <v>9.5000000000000001E-2</v>
      </c>
    </row>
    <row r="1167" spans="1:3" x14ac:dyDescent="0.25">
      <c r="A1167" t="s">
        <v>258</v>
      </c>
      <c r="B1167">
        <v>91701</v>
      </c>
      <c r="C1167" s="385">
        <v>7.7499999999999999E-2</v>
      </c>
    </row>
    <row r="1168" spans="1:3" x14ac:dyDescent="0.25">
      <c r="A1168" t="s">
        <v>258</v>
      </c>
      <c r="B1168">
        <v>91702</v>
      </c>
      <c r="C1168" s="385">
        <v>0.10249999999999999</v>
      </c>
    </row>
    <row r="1169" spans="1:3" x14ac:dyDescent="0.25">
      <c r="A1169" t="s">
        <v>258</v>
      </c>
      <c r="B1169">
        <v>91706</v>
      </c>
      <c r="C1169" s="385">
        <v>0.10249999999999999</v>
      </c>
    </row>
    <row r="1170" spans="1:3" x14ac:dyDescent="0.25">
      <c r="A1170" t="s">
        <v>258</v>
      </c>
      <c r="B1170">
        <v>91708</v>
      </c>
      <c r="C1170" s="385">
        <v>7.7499999999999999E-2</v>
      </c>
    </row>
    <row r="1171" spans="1:3" x14ac:dyDescent="0.25">
      <c r="A1171" t="s">
        <v>258</v>
      </c>
      <c r="B1171">
        <v>91709</v>
      </c>
      <c r="C1171" s="385">
        <v>0.10249999999999999</v>
      </c>
    </row>
    <row r="1172" spans="1:3" x14ac:dyDescent="0.25">
      <c r="A1172" t="s">
        <v>258</v>
      </c>
      <c r="B1172">
        <v>91710</v>
      </c>
      <c r="C1172" s="385">
        <v>0.10249999999999999</v>
      </c>
    </row>
    <row r="1173" spans="1:3" x14ac:dyDescent="0.25">
      <c r="A1173" t="s">
        <v>258</v>
      </c>
      <c r="B1173">
        <v>91711</v>
      </c>
      <c r="C1173" s="385">
        <v>0.10249999999999999</v>
      </c>
    </row>
    <row r="1174" spans="1:3" x14ac:dyDescent="0.25">
      <c r="A1174" t="s">
        <v>258</v>
      </c>
      <c r="B1174">
        <v>91714</v>
      </c>
      <c r="C1174" s="385">
        <v>9.5000000000000001E-2</v>
      </c>
    </row>
    <row r="1175" spans="1:3" x14ac:dyDescent="0.25">
      <c r="A1175" t="s">
        <v>258</v>
      </c>
      <c r="B1175">
        <v>91715</v>
      </c>
      <c r="C1175" s="385">
        <v>9.5000000000000001E-2</v>
      </c>
    </row>
    <row r="1176" spans="1:3" x14ac:dyDescent="0.25">
      <c r="A1176" t="s">
        <v>258</v>
      </c>
      <c r="B1176">
        <v>91716</v>
      </c>
      <c r="C1176" s="385">
        <v>9.5000000000000001E-2</v>
      </c>
    </row>
    <row r="1177" spans="1:3" x14ac:dyDescent="0.25">
      <c r="A1177" t="s">
        <v>258</v>
      </c>
      <c r="B1177">
        <v>91722</v>
      </c>
      <c r="C1177" s="385">
        <v>0.10249999999999999</v>
      </c>
    </row>
    <row r="1178" spans="1:3" x14ac:dyDescent="0.25">
      <c r="A1178" t="s">
        <v>258</v>
      </c>
      <c r="B1178">
        <v>91723</v>
      </c>
      <c r="C1178" s="385">
        <v>0.10249999999999999</v>
      </c>
    </row>
    <row r="1179" spans="1:3" x14ac:dyDescent="0.25">
      <c r="A1179" t="s">
        <v>258</v>
      </c>
      <c r="B1179">
        <v>91724</v>
      </c>
      <c r="C1179" s="385">
        <v>0.10249999999999999</v>
      </c>
    </row>
    <row r="1180" spans="1:3" x14ac:dyDescent="0.25">
      <c r="A1180" t="s">
        <v>258</v>
      </c>
      <c r="B1180">
        <v>91729</v>
      </c>
      <c r="C1180" s="385">
        <v>7.7499999999999999E-2</v>
      </c>
    </row>
    <row r="1181" spans="1:3" x14ac:dyDescent="0.25">
      <c r="A1181" t="s">
        <v>258</v>
      </c>
      <c r="B1181">
        <v>91730</v>
      </c>
      <c r="C1181" s="385">
        <v>7.7499999999999999E-2</v>
      </c>
    </row>
    <row r="1182" spans="1:3" x14ac:dyDescent="0.25">
      <c r="A1182" t="s">
        <v>258</v>
      </c>
      <c r="B1182">
        <v>91731</v>
      </c>
      <c r="C1182" s="385">
        <v>0.1</v>
      </c>
    </row>
    <row r="1183" spans="1:3" x14ac:dyDescent="0.25">
      <c r="A1183" t="s">
        <v>258</v>
      </c>
      <c r="B1183">
        <v>91732</v>
      </c>
      <c r="C1183" s="385">
        <v>0.10249999999999999</v>
      </c>
    </row>
    <row r="1184" spans="1:3" x14ac:dyDescent="0.25">
      <c r="A1184" t="s">
        <v>258</v>
      </c>
      <c r="B1184">
        <v>91733</v>
      </c>
      <c r="C1184" s="385">
        <v>0.10249999999999999</v>
      </c>
    </row>
    <row r="1185" spans="1:3" x14ac:dyDescent="0.25">
      <c r="A1185" t="s">
        <v>258</v>
      </c>
      <c r="B1185">
        <v>91734</v>
      </c>
      <c r="C1185" s="385">
        <v>0.1</v>
      </c>
    </row>
    <row r="1186" spans="1:3" x14ac:dyDescent="0.25">
      <c r="A1186" t="s">
        <v>258</v>
      </c>
      <c r="B1186">
        <v>91735</v>
      </c>
      <c r="C1186" s="385">
        <v>0.1</v>
      </c>
    </row>
    <row r="1187" spans="1:3" x14ac:dyDescent="0.25">
      <c r="A1187" t="s">
        <v>258</v>
      </c>
      <c r="B1187">
        <v>91737</v>
      </c>
      <c r="C1187" s="385">
        <v>7.7499999999999999E-2</v>
      </c>
    </row>
    <row r="1188" spans="1:3" x14ac:dyDescent="0.25">
      <c r="A1188" t="s">
        <v>258</v>
      </c>
      <c r="B1188">
        <v>91739</v>
      </c>
      <c r="C1188" s="385">
        <v>7.7499999999999999E-2</v>
      </c>
    </row>
    <row r="1189" spans="1:3" x14ac:dyDescent="0.25">
      <c r="A1189" t="s">
        <v>258</v>
      </c>
      <c r="B1189">
        <v>91740</v>
      </c>
      <c r="C1189" s="385">
        <v>0.10249999999999999</v>
      </c>
    </row>
    <row r="1190" spans="1:3" x14ac:dyDescent="0.25">
      <c r="A1190" t="s">
        <v>258</v>
      </c>
      <c r="B1190">
        <v>91741</v>
      </c>
      <c r="C1190" s="385">
        <v>0.10249999999999999</v>
      </c>
    </row>
    <row r="1191" spans="1:3" x14ac:dyDescent="0.25">
      <c r="A1191" t="s">
        <v>258</v>
      </c>
      <c r="B1191">
        <v>91743</v>
      </c>
      <c r="C1191" s="385">
        <v>7.7499999999999999E-2</v>
      </c>
    </row>
    <row r="1192" spans="1:3" x14ac:dyDescent="0.25">
      <c r="A1192" t="s">
        <v>258</v>
      </c>
      <c r="B1192">
        <v>91744</v>
      </c>
      <c r="C1192" s="385">
        <v>0.1</v>
      </c>
    </row>
    <row r="1193" spans="1:3" x14ac:dyDescent="0.25">
      <c r="A1193" t="s">
        <v>258</v>
      </c>
      <c r="B1193">
        <v>91745</v>
      </c>
      <c r="C1193" s="385">
        <v>9.5000000000000001E-2</v>
      </c>
    </row>
    <row r="1194" spans="1:3" x14ac:dyDescent="0.25">
      <c r="A1194" t="s">
        <v>258</v>
      </c>
      <c r="B1194">
        <v>91746</v>
      </c>
      <c r="C1194" s="385">
        <v>0.1</v>
      </c>
    </row>
    <row r="1195" spans="1:3" x14ac:dyDescent="0.25">
      <c r="A1195" t="s">
        <v>258</v>
      </c>
      <c r="B1195">
        <v>91747</v>
      </c>
      <c r="C1195" s="385">
        <v>0.1</v>
      </c>
    </row>
    <row r="1196" spans="1:3" x14ac:dyDescent="0.25">
      <c r="A1196" t="s">
        <v>258</v>
      </c>
      <c r="B1196">
        <v>91748</v>
      </c>
      <c r="C1196" s="385">
        <v>9.5000000000000001E-2</v>
      </c>
    </row>
    <row r="1197" spans="1:3" x14ac:dyDescent="0.25">
      <c r="A1197" t="s">
        <v>258</v>
      </c>
      <c r="B1197">
        <v>91749</v>
      </c>
      <c r="C1197" s="385">
        <v>0.1</v>
      </c>
    </row>
    <row r="1198" spans="1:3" x14ac:dyDescent="0.25">
      <c r="A1198" t="s">
        <v>258</v>
      </c>
      <c r="B1198">
        <v>91750</v>
      </c>
      <c r="C1198" s="385">
        <v>0.10249999999999999</v>
      </c>
    </row>
    <row r="1199" spans="1:3" x14ac:dyDescent="0.25">
      <c r="A1199" t="s">
        <v>258</v>
      </c>
      <c r="B1199">
        <v>91752</v>
      </c>
      <c r="C1199" s="385">
        <v>7.7499999999999999E-2</v>
      </c>
    </row>
    <row r="1200" spans="1:3" x14ac:dyDescent="0.25">
      <c r="A1200" t="s">
        <v>258</v>
      </c>
      <c r="B1200">
        <v>91754</v>
      </c>
      <c r="C1200" s="385">
        <v>0.10249999999999999</v>
      </c>
    </row>
    <row r="1201" spans="1:3" x14ac:dyDescent="0.25">
      <c r="A1201" t="s">
        <v>258</v>
      </c>
      <c r="B1201">
        <v>91755</v>
      </c>
      <c r="C1201" s="385">
        <v>0.10249999999999999</v>
      </c>
    </row>
    <row r="1202" spans="1:3" x14ac:dyDescent="0.25">
      <c r="A1202" t="s">
        <v>258</v>
      </c>
      <c r="B1202">
        <v>91756</v>
      </c>
      <c r="C1202" s="385">
        <v>9.5000000000000001E-2</v>
      </c>
    </row>
    <row r="1203" spans="1:3" x14ac:dyDescent="0.25">
      <c r="A1203" t="s">
        <v>258</v>
      </c>
      <c r="B1203">
        <v>91758</v>
      </c>
      <c r="C1203" s="385">
        <v>7.7499999999999999E-2</v>
      </c>
    </row>
    <row r="1204" spans="1:3" x14ac:dyDescent="0.25">
      <c r="A1204" t="s">
        <v>258</v>
      </c>
      <c r="B1204">
        <v>91759</v>
      </c>
      <c r="C1204" s="385">
        <v>9.5000000000000001E-2</v>
      </c>
    </row>
    <row r="1205" spans="1:3" x14ac:dyDescent="0.25">
      <c r="A1205" t="s">
        <v>258</v>
      </c>
      <c r="B1205">
        <v>91761</v>
      </c>
      <c r="C1205" s="385">
        <v>7.7499999999999999E-2</v>
      </c>
    </row>
    <row r="1206" spans="1:3" x14ac:dyDescent="0.25">
      <c r="A1206" t="s">
        <v>258</v>
      </c>
      <c r="B1206">
        <v>91762</v>
      </c>
      <c r="C1206" s="385">
        <v>0.09</v>
      </c>
    </row>
    <row r="1207" spans="1:3" x14ac:dyDescent="0.25">
      <c r="A1207" t="s">
        <v>258</v>
      </c>
      <c r="B1207">
        <v>91763</v>
      </c>
      <c r="C1207" s="385">
        <v>9.5000000000000001E-2</v>
      </c>
    </row>
    <row r="1208" spans="1:3" x14ac:dyDescent="0.25">
      <c r="A1208" t="s">
        <v>258</v>
      </c>
      <c r="B1208">
        <v>91764</v>
      </c>
      <c r="C1208" s="385">
        <v>7.7499999999999999E-2</v>
      </c>
    </row>
    <row r="1209" spans="1:3" x14ac:dyDescent="0.25">
      <c r="A1209" t="s">
        <v>258</v>
      </c>
      <c r="B1209">
        <v>91765</v>
      </c>
      <c r="C1209" s="385">
        <v>0.10249999999999999</v>
      </c>
    </row>
    <row r="1210" spans="1:3" x14ac:dyDescent="0.25">
      <c r="A1210" t="s">
        <v>258</v>
      </c>
      <c r="B1210">
        <v>91766</v>
      </c>
      <c r="C1210" s="385">
        <v>0.10249999999999999</v>
      </c>
    </row>
    <row r="1211" spans="1:3" x14ac:dyDescent="0.25">
      <c r="A1211" t="s">
        <v>258</v>
      </c>
      <c r="B1211">
        <v>91767</v>
      </c>
      <c r="C1211" s="385">
        <v>0.10249999999999999</v>
      </c>
    </row>
    <row r="1212" spans="1:3" x14ac:dyDescent="0.25">
      <c r="A1212" t="s">
        <v>258</v>
      </c>
      <c r="B1212">
        <v>91768</v>
      </c>
      <c r="C1212" s="385">
        <v>0.10249999999999999</v>
      </c>
    </row>
    <row r="1213" spans="1:3" x14ac:dyDescent="0.25">
      <c r="A1213" t="s">
        <v>258</v>
      </c>
      <c r="B1213">
        <v>91769</v>
      </c>
      <c r="C1213" s="385">
        <v>0.10249999999999999</v>
      </c>
    </row>
    <row r="1214" spans="1:3" x14ac:dyDescent="0.25">
      <c r="A1214" t="s">
        <v>258</v>
      </c>
      <c r="B1214">
        <v>91770</v>
      </c>
      <c r="C1214" s="385">
        <v>0.10249999999999999</v>
      </c>
    </row>
    <row r="1215" spans="1:3" x14ac:dyDescent="0.25">
      <c r="A1215" t="s">
        <v>258</v>
      </c>
      <c r="B1215">
        <v>91771</v>
      </c>
      <c r="C1215" s="385">
        <v>9.5000000000000001E-2</v>
      </c>
    </row>
    <row r="1216" spans="1:3" x14ac:dyDescent="0.25">
      <c r="A1216" t="s">
        <v>258</v>
      </c>
      <c r="B1216">
        <v>91772</v>
      </c>
      <c r="C1216" s="385">
        <v>9.5000000000000001E-2</v>
      </c>
    </row>
    <row r="1217" spans="1:3" x14ac:dyDescent="0.25">
      <c r="A1217" t="s">
        <v>258</v>
      </c>
      <c r="B1217">
        <v>91773</v>
      </c>
      <c r="C1217" s="385">
        <v>0.10249999999999999</v>
      </c>
    </row>
    <row r="1218" spans="1:3" x14ac:dyDescent="0.25">
      <c r="A1218" t="s">
        <v>258</v>
      </c>
      <c r="B1218">
        <v>91775</v>
      </c>
      <c r="C1218" s="385">
        <v>0.10249999999999999</v>
      </c>
    </row>
    <row r="1219" spans="1:3" x14ac:dyDescent="0.25">
      <c r="A1219" t="s">
        <v>258</v>
      </c>
      <c r="B1219">
        <v>91776</v>
      </c>
      <c r="C1219" s="385">
        <v>0.10249999999999999</v>
      </c>
    </row>
    <row r="1220" spans="1:3" x14ac:dyDescent="0.25">
      <c r="A1220" t="s">
        <v>258</v>
      </c>
      <c r="B1220">
        <v>91778</v>
      </c>
      <c r="C1220" s="385">
        <v>0.10249999999999999</v>
      </c>
    </row>
    <row r="1221" spans="1:3" x14ac:dyDescent="0.25">
      <c r="A1221" t="s">
        <v>258</v>
      </c>
      <c r="B1221">
        <v>91780</v>
      </c>
      <c r="C1221" s="385">
        <v>0.10249999999999999</v>
      </c>
    </row>
    <row r="1222" spans="1:3" x14ac:dyDescent="0.25">
      <c r="A1222" t="s">
        <v>258</v>
      </c>
      <c r="B1222">
        <v>91784</v>
      </c>
      <c r="C1222" s="385">
        <v>7.7499999999999999E-2</v>
      </c>
    </row>
    <row r="1223" spans="1:3" x14ac:dyDescent="0.25">
      <c r="A1223" t="s">
        <v>258</v>
      </c>
      <c r="B1223">
        <v>91785</v>
      </c>
      <c r="C1223" s="385">
        <v>7.7499999999999999E-2</v>
      </c>
    </row>
    <row r="1224" spans="1:3" x14ac:dyDescent="0.25">
      <c r="A1224" t="s">
        <v>258</v>
      </c>
      <c r="B1224">
        <v>91786</v>
      </c>
      <c r="C1224" s="385">
        <v>9.5000000000000001E-2</v>
      </c>
    </row>
    <row r="1225" spans="1:3" x14ac:dyDescent="0.25">
      <c r="A1225" t="s">
        <v>258</v>
      </c>
      <c r="B1225">
        <v>91788</v>
      </c>
      <c r="C1225" s="385">
        <v>9.5000000000000001E-2</v>
      </c>
    </row>
    <row r="1226" spans="1:3" x14ac:dyDescent="0.25">
      <c r="A1226" t="s">
        <v>258</v>
      </c>
      <c r="B1226">
        <v>91789</v>
      </c>
      <c r="C1226" s="385">
        <v>0.10249999999999999</v>
      </c>
    </row>
    <row r="1227" spans="1:3" x14ac:dyDescent="0.25">
      <c r="A1227" t="s">
        <v>258</v>
      </c>
      <c r="B1227">
        <v>91790</v>
      </c>
      <c r="C1227" s="385">
        <v>0.10249999999999999</v>
      </c>
    </row>
    <row r="1228" spans="1:3" x14ac:dyDescent="0.25">
      <c r="A1228" t="s">
        <v>258</v>
      </c>
      <c r="B1228">
        <v>91791</v>
      </c>
      <c r="C1228" s="385">
        <v>0.10249999999999999</v>
      </c>
    </row>
    <row r="1229" spans="1:3" x14ac:dyDescent="0.25">
      <c r="A1229" t="s">
        <v>258</v>
      </c>
      <c r="B1229">
        <v>91792</v>
      </c>
      <c r="C1229" s="385">
        <v>9.5000000000000001E-2</v>
      </c>
    </row>
    <row r="1230" spans="1:3" x14ac:dyDescent="0.25">
      <c r="A1230" t="s">
        <v>258</v>
      </c>
      <c r="B1230">
        <v>91793</v>
      </c>
      <c r="C1230" s="385">
        <v>9.5000000000000001E-2</v>
      </c>
    </row>
    <row r="1231" spans="1:3" x14ac:dyDescent="0.25">
      <c r="A1231" t="s">
        <v>258</v>
      </c>
      <c r="B1231">
        <v>91801</v>
      </c>
      <c r="C1231" s="385">
        <v>0.10249999999999999</v>
      </c>
    </row>
    <row r="1232" spans="1:3" x14ac:dyDescent="0.25">
      <c r="A1232" t="s">
        <v>258</v>
      </c>
      <c r="B1232">
        <v>91802</v>
      </c>
      <c r="C1232" s="385">
        <v>0.10249999999999999</v>
      </c>
    </row>
    <row r="1233" spans="1:3" x14ac:dyDescent="0.25">
      <c r="A1233" t="s">
        <v>258</v>
      </c>
      <c r="B1233">
        <v>91803</v>
      </c>
      <c r="C1233" s="385">
        <v>0.10249999999999999</v>
      </c>
    </row>
    <row r="1234" spans="1:3" x14ac:dyDescent="0.25">
      <c r="A1234" t="s">
        <v>258</v>
      </c>
      <c r="B1234">
        <v>91804</v>
      </c>
      <c r="C1234" s="385">
        <v>0.10249999999999999</v>
      </c>
    </row>
    <row r="1235" spans="1:3" x14ac:dyDescent="0.25">
      <c r="A1235" t="s">
        <v>258</v>
      </c>
      <c r="B1235">
        <v>91896</v>
      </c>
      <c r="C1235" s="385">
        <v>0.10249999999999999</v>
      </c>
    </row>
    <row r="1236" spans="1:3" x14ac:dyDescent="0.25">
      <c r="A1236" t="s">
        <v>258</v>
      </c>
      <c r="B1236">
        <v>91899</v>
      </c>
      <c r="C1236" s="385">
        <v>0.10249999999999999</v>
      </c>
    </row>
    <row r="1237" spans="1:3" x14ac:dyDescent="0.25">
      <c r="A1237" t="s">
        <v>258</v>
      </c>
      <c r="B1237">
        <v>91901</v>
      </c>
      <c r="C1237" s="385">
        <v>7.7499999999999999E-2</v>
      </c>
    </row>
    <row r="1238" spans="1:3" x14ac:dyDescent="0.25">
      <c r="A1238" t="s">
        <v>258</v>
      </c>
      <c r="B1238">
        <v>91902</v>
      </c>
      <c r="C1238" s="385">
        <v>8.7499999999999994E-2</v>
      </c>
    </row>
    <row r="1239" spans="1:3" x14ac:dyDescent="0.25">
      <c r="A1239" t="s">
        <v>258</v>
      </c>
      <c r="B1239">
        <v>91903</v>
      </c>
      <c r="C1239" s="385">
        <v>7.7499999999999999E-2</v>
      </c>
    </row>
    <row r="1240" spans="1:3" x14ac:dyDescent="0.25">
      <c r="A1240" t="s">
        <v>258</v>
      </c>
      <c r="B1240">
        <v>91905</v>
      </c>
      <c r="C1240" s="385">
        <v>7.7499999999999999E-2</v>
      </c>
    </row>
    <row r="1241" spans="1:3" x14ac:dyDescent="0.25">
      <c r="A1241" t="s">
        <v>258</v>
      </c>
      <c r="B1241">
        <v>91906</v>
      </c>
      <c r="C1241" s="385">
        <v>7.7499999999999999E-2</v>
      </c>
    </row>
    <row r="1242" spans="1:3" x14ac:dyDescent="0.25">
      <c r="A1242" t="s">
        <v>258</v>
      </c>
      <c r="B1242">
        <v>91908</v>
      </c>
      <c r="C1242" s="385">
        <v>7.7499999999999999E-2</v>
      </c>
    </row>
    <row r="1243" spans="1:3" x14ac:dyDescent="0.25">
      <c r="A1243" t="s">
        <v>258</v>
      </c>
      <c r="B1243">
        <v>91909</v>
      </c>
      <c r="C1243" s="385">
        <v>8.7499999999999994E-2</v>
      </c>
    </row>
    <row r="1244" spans="1:3" x14ac:dyDescent="0.25">
      <c r="A1244" t="s">
        <v>258</v>
      </c>
      <c r="B1244">
        <v>91910</v>
      </c>
      <c r="C1244" s="385">
        <v>8.7499999999999994E-2</v>
      </c>
    </row>
    <row r="1245" spans="1:3" x14ac:dyDescent="0.25">
      <c r="A1245" t="s">
        <v>258</v>
      </c>
      <c r="B1245">
        <v>91911</v>
      </c>
      <c r="C1245" s="385">
        <v>8.7499999999999994E-2</v>
      </c>
    </row>
    <row r="1246" spans="1:3" x14ac:dyDescent="0.25">
      <c r="A1246" t="s">
        <v>258</v>
      </c>
      <c r="B1246">
        <v>91912</v>
      </c>
      <c r="C1246" s="385">
        <v>8.7499999999999994E-2</v>
      </c>
    </row>
    <row r="1247" spans="1:3" x14ac:dyDescent="0.25">
      <c r="A1247" t="s">
        <v>258</v>
      </c>
      <c r="B1247">
        <v>91913</v>
      </c>
      <c r="C1247" s="385">
        <v>8.7499999999999994E-2</v>
      </c>
    </row>
    <row r="1248" spans="1:3" x14ac:dyDescent="0.25">
      <c r="A1248" t="s">
        <v>258</v>
      </c>
      <c r="B1248">
        <v>91914</v>
      </c>
      <c r="C1248" s="385">
        <v>8.7499999999999994E-2</v>
      </c>
    </row>
    <row r="1249" spans="1:3" x14ac:dyDescent="0.25">
      <c r="A1249" t="s">
        <v>258</v>
      </c>
      <c r="B1249">
        <v>91915</v>
      </c>
      <c r="C1249" s="385">
        <v>8.7499999999999994E-2</v>
      </c>
    </row>
    <row r="1250" spans="1:3" x14ac:dyDescent="0.25">
      <c r="A1250" t="s">
        <v>258</v>
      </c>
      <c r="B1250">
        <v>91916</v>
      </c>
      <c r="C1250" s="385">
        <v>7.7499999999999999E-2</v>
      </c>
    </row>
    <row r="1251" spans="1:3" x14ac:dyDescent="0.25">
      <c r="A1251" t="s">
        <v>258</v>
      </c>
      <c r="B1251">
        <v>91917</v>
      </c>
      <c r="C1251" s="385">
        <v>7.7499999999999999E-2</v>
      </c>
    </row>
    <row r="1252" spans="1:3" x14ac:dyDescent="0.25">
      <c r="A1252" t="s">
        <v>258</v>
      </c>
      <c r="B1252">
        <v>91921</v>
      </c>
      <c r="C1252" s="385">
        <v>8.7499999999999994E-2</v>
      </c>
    </row>
    <row r="1253" spans="1:3" x14ac:dyDescent="0.25">
      <c r="A1253" t="s">
        <v>258</v>
      </c>
      <c r="B1253">
        <v>91931</v>
      </c>
      <c r="C1253" s="385">
        <v>7.7499999999999999E-2</v>
      </c>
    </row>
    <row r="1254" spans="1:3" x14ac:dyDescent="0.25">
      <c r="A1254" t="s">
        <v>258</v>
      </c>
      <c r="B1254">
        <v>91932</v>
      </c>
      <c r="C1254" s="385">
        <v>8.7499999999999994E-2</v>
      </c>
    </row>
    <row r="1255" spans="1:3" x14ac:dyDescent="0.25">
      <c r="A1255" t="s">
        <v>258</v>
      </c>
      <c r="B1255">
        <v>91933</v>
      </c>
      <c r="C1255" s="385">
        <v>8.7499999999999994E-2</v>
      </c>
    </row>
    <row r="1256" spans="1:3" x14ac:dyDescent="0.25">
      <c r="A1256" t="s">
        <v>258</v>
      </c>
      <c r="B1256">
        <v>91934</v>
      </c>
      <c r="C1256" s="385">
        <v>7.7499999999999999E-2</v>
      </c>
    </row>
    <row r="1257" spans="1:3" x14ac:dyDescent="0.25">
      <c r="A1257" t="s">
        <v>258</v>
      </c>
      <c r="B1257">
        <v>91935</v>
      </c>
      <c r="C1257" s="385">
        <v>7.7499999999999999E-2</v>
      </c>
    </row>
    <row r="1258" spans="1:3" x14ac:dyDescent="0.25">
      <c r="A1258" t="s">
        <v>258</v>
      </c>
      <c r="B1258">
        <v>91941</v>
      </c>
      <c r="C1258" s="385">
        <v>8.5000000000000006E-2</v>
      </c>
    </row>
    <row r="1259" spans="1:3" x14ac:dyDescent="0.25">
      <c r="A1259" t="s">
        <v>258</v>
      </c>
      <c r="B1259">
        <v>91942</v>
      </c>
      <c r="C1259" s="385">
        <v>8.5000000000000006E-2</v>
      </c>
    </row>
    <row r="1260" spans="1:3" x14ac:dyDescent="0.25">
      <c r="A1260" t="s">
        <v>258</v>
      </c>
      <c r="B1260">
        <v>91943</v>
      </c>
      <c r="C1260" s="385">
        <v>8.5000000000000006E-2</v>
      </c>
    </row>
    <row r="1261" spans="1:3" x14ac:dyDescent="0.25">
      <c r="A1261" t="s">
        <v>258</v>
      </c>
      <c r="B1261">
        <v>91944</v>
      </c>
      <c r="C1261" s="385">
        <v>8.5000000000000006E-2</v>
      </c>
    </row>
    <row r="1262" spans="1:3" x14ac:dyDescent="0.25">
      <c r="A1262" t="s">
        <v>258</v>
      </c>
      <c r="B1262">
        <v>91945</v>
      </c>
      <c r="C1262" s="385">
        <v>8.5000000000000006E-2</v>
      </c>
    </row>
    <row r="1263" spans="1:3" x14ac:dyDescent="0.25">
      <c r="A1263" t="s">
        <v>258</v>
      </c>
      <c r="B1263">
        <v>91946</v>
      </c>
      <c r="C1263" s="385">
        <v>7.7499999999999999E-2</v>
      </c>
    </row>
    <row r="1264" spans="1:3" x14ac:dyDescent="0.25">
      <c r="A1264" t="s">
        <v>258</v>
      </c>
      <c r="B1264">
        <v>91948</v>
      </c>
      <c r="C1264" s="385">
        <v>7.7499999999999999E-2</v>
      </c>
    </row>
    <row r="1265" spans="1:3" x14ac:dyDescent="0.25">
      <c r="A1265" t="s">
        <v>258</v>
      </c>
      <c r="B1265">
        <v>91950</v>
      </c>
      <c r="C1265" s="385">
        <v>8.7499999999999994E-2</v>
      </c>
    </row>
    <row r="1266" spans="1:3" x14ac:dyDescent="0.25">
      <c r="A1266" t="s">
        <v>258</v>
      </c>
      <c r="B1266">
        <v>91951</v>
      </c>
      <c r="C1266" s="385">
        <v>8.7499999999999994E-2</v>
      </c>
    </row>
    <row r="1267" spans="1:3" x14ac:dyDescent="0.25">
      <c r="A1267" t="s">
        <v>258</v>
      </c>
      <c r="B1267">
        <v>91962</v>
      </c>
      <c r="C1267" s="385">
        <v>7.7499999999999999E-2</v>
      </c>
    </row>
    <row r="1268" spans="1:3" x14ac:dyDescent="0.25">
      <c r="A1268" t="s">
        <v>258</v>
      </c>
      <c r="B1268">
        <v>91963</v>
      </c>
      <c r="C1268" s="385">
        <v>7.7499999999999999E-2</v>
      </c>
    </row>
    <row r="1269" spans="1:3" x14ac:dyDescent="0.25">
      <c r="A1269" t="s">
        <v>258</v>
      </c>
      <c r="B1269">
        <v>91976</v>
      </c>
      <c r="C1269" s="385">
        <v>7.7499999999999999E-2</v>
      </c>
    </row>
    <row r="1270" spans="1:3" x14ac:dyDescent="0.25">
      <c r="A1270" t="s">
        <v>258</v>
      </c>
      <c r="B1270">
        <v>91977</v>
      </c>
      <c r="C1270" s="385">
        <v>8.5000000000000006E-2</v>
      </c>
    </row>
    <row r="1271" spans="1:3" x14ac:dyDescent="0.25">
      <c r="A1271" t="s">
        <v>258</v>
      </c>
      <c r="B1271">
        <v>91978</v>
      </c>
      <c r="C1271" s="385">
        <v>7.7499999999999999E-2</v>
      </c>
    </row>
    <row r="1272" spans="1:3" x14ac:dyDescent="0.25">
      <c r="A1272" t="s">
        <v>258</v>
      </c>
      <c r="B1272">
        <v>91979</v>
      </c>
      <c r="C1272" s="385">
        <v>7.7499999999999999E-2</v>
      </c>
    </row>
    <row r="1273" spans="1:3" x14ac:dyDescent="0.25">
      <c r="A1273" t="s">
        <v>258</v>
      </c>
      <c r="B1273">
        <v>91980</v>
      </c>
      <c r="C1273" s="385">
        <v>7.7499999999999999E-2</v>
      </c>
    </row>
    <row r="1274" spans="1:3" x14ac:dyDescent="0.25">
      <c r="A1274" t="s">
        <v>258</v>
      </c>
      <c r="B1274">
        <v>91987</v>
      </c>
      <c r="C1274" s="385">
        <v>7.7499999999999999E-2</v>
      </c>
    </row>
    <row r="1275" spans="1:3" x14ac:dyDescent="0.25">
      <c r="A1275" t="s">
        <v>258</v>
      </c>
      <c r="B1275">
        <v>92003</v>
      </c>
      <c r="C1275" s="385">
        <v>8.2500000000000004E-2</v>
      </c>
    </row>
    <row r="1276" spans="1:3" x14ac:dyDescent="0.25">
      <c r="A1276" t="s">
        <v>258</v>
      </c>
      <c r="B1276">
        <v>92004</v>
      </c>
      <c r="C1276" s="385">
        <v>7.7499999999999999E-2</v>
      </c>
    </row>
    <row r="1277" spans="1:3" x14ac:dyDescent="0.25">
      <c r="A1277" t="s">
        <v>258</v>
      </c>
      <c r="B1277">
        <v>92007</v>
      </c>
      <c r="C1277" s="385">
        <v>7.7499999999999999E-2</v>
      </c>
    </row>
    <row r="1278" spans="1:3" x14ac:dyDescent="0.25">
      <c r="A1278" t="s">
        <v>258</v>
      </c>
      <c r="B1278">
        <v>92008</v>
      </c>
      <c r="C1278" s="385">
        <v>7.7499999999999999E-2</v>
      </c>
    </row>
    <row r="1279" spans="1:3" x14ac:dyDescent="0.25">
      <c r="A1279" t="s">
        <v>258</v>
      </c>
      <c r="B1279">
        <v>92009</v>
      </c>
      <c r="C1279" s="385">
        <v>7.7499999999999999E-2</v>
      </c>
    </row>
    <row r="1280" spans="1:3" x14ac:dyDescent="0.25">
      <c r="A1280" t="s">
        <v>258</v>
      </c>
      <c r="B1280">
        <v>92010</v>
      </c>
      <c r="C1280" s="385">
        <v>8.2500000000000004E-2</v>
      </c>
    </row>
    <row r="1281" spans="1:3" x14ac:dyDescent="0.25">
      <c r="A1281" t="s">
        <v>258</v>
      </c>
      <c r="B1281">
        <v>92011</v>
      </c>
      <c r="C1281" s="385">
        <v>7.7499999999999999E-2</v>
      </c>
    </row>
    <row r="1282" spans="1:3" x14ac:dyDescent="0.25">
      <c r="A1282" t="s">
        <v>258</v>
      </c>
      <c r="B1282">
        <v>92013</v>
      </c>
      <c r="C1282" s="385">
        <v>7.7499999999999999E-2</v>
      </c>
    </row>
    <row r="1283" spans="1:3" x14ac:dyDescent="0.25">
      <c r="A1283" t="s">
        <v>258</v>
      </c>
      <c r="B1283">
        <v>92014</v>
      </c>
      <c r="C1283" s="385">
        <v>8.7499999999999994E-2</v>
      </c>
    </row>
    <row r="1284" spans="1:3" x14ac:dyDescent="0.25">
      <c r="A1284" t="s">
        <v>258</v>
      </c>
      <c r="B1284">
        <v>92018</v>
      </c>
      <c r="C1284" s="385">
        <v>7.7499999999999999E-2</v>
      </c>
    </row>
    <row r="1285" spans="1:3" x14ac:dyDescent="0.25">
      <c r="A1285" t="s">
        <v>258</v>
      </c>
      <c r="B1285">
        <v>92019</v>
      </c>
      <c r="C1285" s="385">
        <v>8.2500000000000004E-2</v>
      </c>
    </row>
    <row r="1286" spans="1:3" x14ac:dyDescent="0.25">
      <c r="A1286" t="s">
        <v>258</v>
      </c>
      <c r="B1286">
        <v>92020</v>
      </c>
      <c r="C1286" s="385">
        <v>8.5000000000000006E-2</v>
      </c>
    </row>
    <row r="1287" spans="1:3" x14ac:dyDescent="0.25">
      <c r="A1287" t="s">
        <v>258</v>
      </c>
      <c r="B1287">
        <v>92021</v>
      </c>
      <c r="C1287" s="385">
        <v>8.2500000000000004E-2</v>
      </c>
    </row>
    <row r="1288" spans="1:3" x14ac:dyDescent="0.25">
      <c r="A1288" t="s">
        <v>258</v>
      </c>
      <c r="B1288">
        <v>92022</v>
      </c>
      <c r="C1288" s="385">
        <v>8.2500000000000004E-2</v>
      </c>
    </row>
    <row r="1289" spans="1:3" x14ac:dyDescent="0.25">
      <c r="A1289" t="s">
        <v>258</v>
      </c>
      <c r="B1289">
        <v>92023</v>
      </c>
      <c r="C1289" s="385">
        <v>7.7499999999999999E-2</v>
      </c>
    </row>
    <row r="1290" spans="1:3" x14ac:dyDescent="0.25">
      <c r="A1290" t="s">
        <v>258</v>
      </c>
      <c r="B1290">
        <v>92024</v>
      </c>
      <c r="C1290" s="385">
        <v>7.7499999999999999E-2</v>
      </c>
    </row>
    <row r="1291" spans="1:3" x14ac:dyDescent="0.25">
      <c r="A1291" t="s">
        <v>258</v>
      </c>
      <c r="B1291">
        <v>92025</v>
      </c>
      <c r="C1291" s="385">
        <v>7.7499999999999999E-2</v>
      </c>
    </row>
    <row r="1292" spans="1:3" x14ac:dyDescent="0.25">
      <c r="A1292" t="s">
        <v>258</v>
      </c>
      <c r="B1292">
        <v>92026</v>
      </c>
      <c r="C1292" s="385">
        <v>7.7499999999999999E-2</v>
      </c>
    </row>
    <row r="1293" spans="1:3" x14ac:dyDescent="0.25">
      <c r="A1293" t="s">
        <v>258</v>
      </c>
      <c r="B1293">
        <v>92027</v>
      </c>
      <c r="C1293" s="385">
        <v>7.7499999999999999E-2</v>
      </c>
    </row>
    <row r="1294" spans="1:3" x14ac:dyDescent="0.25">
      <c r="A1294" t="s">
        <v>258</v>
      </c>
      <c r="B1294">
        <v>92028</v>
      </c>
      <c r="C1294" s="385">
        <v>8.2500000000000004E-2</v>
      </c>
    </row>
    <row r="1295" spans="1:3" x14ac:dyDescent="0.25">
      <c r="A1295" t="s">
        <v>258</v>
      </c>
      <c r="B1295">
        <v>92029</v>
      </c>
      <c r="C1295" s="385">
        <v>7.7499999999999999E-2</v>
      </c>
    </row>
    <row r="1296" spans="1:3" x14ac:dyDescent="0.25">
      <c r="A1296" t="s">
        <v>258</v>
      </c>
      <c r="B1296">
        <v>92030</v>
      </c>
      <c r="C1296" s="385">
        <v>7.7499999999999999E-2</v>
      </c>
    </row>
    <row r="1297" spans="1:3" x14ac:dyDescent="0.25">
      <c r="A1297" t="s">
        <v>258</v>
      </c>
      <c r="B1297">
        <v>92033</v>
      </c>
      <c r="C1297" s="385">
        <v>7.7499999999999999E-2</v>
      </c>
    </row>
    <row r="1298" spans="1:3" x14ac:dyDescent="0.25">
      <c r="A1298" t="s">
        <v>258</v>
      </c>
      <c r="B1298">
        <v>92036</v>
      </c>
      <c r="C1298" s="385">
        <v>7.7499999999999999E-2</v>
      </c>
    </row>
    <row r="1299" spans="1:3" x14ac:dyDescent="0.25">
      <c r="A1299" t="s">
        <v>258</v>
      </c>
      <c r="B1299">
        <v>92037</v>
      </c>
      <c r="C1299" s="385">
        <v>7.7499999999999999E-2</v>
      </c>
    </row>
    <row r="1300" spans="1:3" x14ac:dyDescent="0.25">
      <c r="A1300" t="s">
        <v>258</v>
      </c>
      <c r="B1300">
        <v>92038</v>
      </c>
      <c r="C1300" s="385">
        <v>7.7499999999999999E-2</v>
      </c>
    </row>
    <row r="1301" spans="1:3" x14ac:dyDescent="0.25">
      <c r="A1301" t="s">
        <v>258</v>
      </c>
      <c r="B1301">
        <v>92039</v>
      </c>
      <c r="C1301" s="385">
        <v>7.7499999999999999E-2</v>
      </c>
    </row>
    <row r="1302" spans="1:3" x14ac:dyDescent="0.25">
      <c r="A1302" t="s">
        <v>258</v>
      </c>
      <c r="B1302">
        <v>92040</v>
      </c>
      <c r="C1302" s="385">
        <v>7.7499999999999999E-2</v>
      </c>
    </row>
    <row r="1303" spans="1:3" x14ac:dyDescent="0.25">
      <c r="A1303" t="s">
        <v>258</v>
      </c>
      <c r="B1303">
        <v>92046</v>
      </c>
      <c r="C1303" s="385">
        <v>7.7499999999999999E-2</v>
      </c>
    </row>
    <row r="1304" spans="1:3" x14ac:dyDescent="0.25">
      <c r="A1304" t="s">
        <v>258</v>
      </c>
      <c r="B1304">
        <v>92049</v>
      </c>
      <c r="C1304" s="385">
        <v>8.2500000000000004E-2</v>
      </c>
    </row>
    <row r="1305" spans="1:3" x14ac:dyDescent="0.25">
      <c r="A1305" t="s">
        <v>258</v>
      </c>
      <c r="B1305">
        <v>92051</v>
      </c>
      <c r="C1305" s="385">
        <v>8.2500000000000004E-2</v>
      </c>
    </row>
    <row r="1306" spans="1:3" x14ac:dyDescent="0.25">
      <c r="A1306" t="s">
        <v>258</v>
      </c>
      <c r="B1306">
        <v>92052</v>
      </c>
      <c r="C1306" s="385">
        <v>8.2500000000000004E-2</v>
      </c>
    </row>
    <row r="1307" spans="1:3" x14ac:dyDescent="0.25">
      <c r="A1307" t="s">
        <v>258</v>
      </c>
      <c r="B1307">
        <v>92054</v>
      </c>
      <c r="C1307" s="385">
        <v>8.2500000000000004E-2</v>
      </c>
    </row>
    <row r="1308" spans="1:3" x14ac:dyDescent="0.25">
      <c r="A1308" t="s">
        <v>258</v>
      </c>
      <c r="B1308">
        <v>92055</v>
      </c>
      <c r="C1308" s="385">
        <v>7.7499999999999999E-2</v>
      </c>
    </row>
    <row r="1309" spans="1:3" x14ac:dyDescent="0.25">
      <c r="A1309" t="s">
        <v>258</v>
      </c>
      <c r="B1309">
        <v>92056</v>
      </c>
      <c r="C1309" s="385">
        <v>8.2500000000000004E-2</v>
      </c>
    </row>
    <row r="1310" spans="1:3" x14ac:dyDescent="0.25">
      <c r="A1310" t="s">
        <v>258</v>
      </c>
      <c r="B1310">
        <v>92057</v>
      </c>
      <c r="C1310" s="385">
        <v>8.2500000000000004E-2</v>
      </c>
    </row>
    <row r="1311" spans="1:3" x14ac:dyDescent="0.25">
      <c r="A1311" t="s">
        <v>258</v>
      </c>
      <c r="B1311">
        <v>92058</v>
      </c>
      <c r="C1311" s="385">
        <v>8.2500000000000004E-2</v>
      </c>
    </row>
    <row r="1312" spans="1:3" x14ac:dyDescent="0.25">
      <c r="A1312" t="s">
        <v>258</v>
      </c>
      <c r="B1312">
        <v>92059</v>
      </c>
      <c r="C1312" s="385">
        <v>7.7499999999999999E-2</v>
      </c>
    </row>
    <row r="1313" spans="1:3" x14ac:dyDescent="0.25">
      <c r="A1313" t="s">
        <v>258</v>
      </c>
      <c r="B1313">
        <v>92060</v>
      </c>
      <c r="C1313" s="385">
        <v>7.7499999999999999E-2</v>
      </c>
    </row>
    <row r="1314" spans="1:3" x14ac:dyDescent="0.25">
      <c r="A1314" t="s">
        <v>258</v>
      </c>
      <c r="B1314">
        <v>92061</v>
      </c>
      <c r="C1314" s="385">
        <v>7.7499999999999999E-2</v>
      </c>
    </row>
    <row r="1315" spans="1:3" x14ac:dyDescent="0.25">
      <c r="A1315" t="s">
        <v>258</v>
      </c>
      <c r="B1315">
        <v>92064</v>
      </c>
      <c r="C1315" s="385">
        <v>7.7499999999999999E-2</v>
      </c>
    </row>
    <row r="1316" spans="1:3" x14ac:dyDescent="0.25">
      <c r="A1316" t="s">
        <v>258</v>
      </c>
      <c r="B1316">
        <v>92065</v>
      </c>
      <c r="C1316" s="385">
        <v>7.7499999999999999E-2</v>
      </c>
    </row>
    <row r="1317" spans="1:3" x14ac:dyDescent="0.25">
      <c r="A1317" t="s">
        <v>258</v>
      </c>
      <c r="B1317">
        <v>92066</v>
      </c>
      <c r="C1317" s="385">
        <v>7.7499999999999999E-2</v>
      </c>
    </row>
    <row r="1318" spans="1:3" x14ac:dyDescent="0.25">
      <c r="A1318" t="s">
        <v>258</v>
      </c>
      <c r="B1318">
        <v>92067</v>
      </c>
      <c r="C1318" s="385">
        <v>7.7499999999999999E-2</v>
      </c>
    </row>
    <row r="1319" spans="1:3" x14ac:dyDescent="0.25">
      <c r="A1319" t="s">
        <v>258</v>
      </c>
      <c r="B1319">
        <v>92068</v>
      </c>
      <c r="C1319" s="385">
        <v>8.2500000000000004E-2</v>
      </c>
    </row>
    <row r="1320" spans="1:3" x14ac:dyDescent="0.25">
      <c r="A1320" t="s">
        <v>258</v>
      </c>
      <c r="B1320">
        <v>92069</v>
      </c>
      <c r="C1320" s="385">
        <v>7.7499999999999999E-2</v>
      </c>
    </row>
    <row r="1321" spans="1:3" x14ac:dyDescent="0.25">
      <c r="A1321" t="s">
        <v>258</v>
      </c>
      <c r="B1321">
        <v>92070</v>
      </c>
      <c r="C1321" s="385">
        <v>7.7499999999999999E-2</v>
      </c>
    </row>
    <row r="1322" spans="1:3" x14ac:dyDescent="0.25">
      <c r="A1322" t="s">
        <v>258</v>
      </c>
      <c r="B1322">
        <v>92071</v>
      </c>
      <c r="C1322" s="385">
        <v>8.2500000000000004E-2</v>
      </c>
    </row>
    <row r="1323" spans="1:3" x14ac:dyDescent="0.25">
      <c r="A1323" t="s">
        <v>258</v>
      </c>
      <c r="B1323">
        <v>92072</v>
      </c>
      <c r="C1323" s="385">
        <v>7.7499999999999999E-2</v>
      </c>
    </row>
    <row r="1324" spans="1:3" x14ac:dyDescent="0.25">
      <c r="A1324" t="s">
        <v>258</v>
      </c>
      <c r="B1324">
        <v>92074</v>
      </c>
      <c r="C1324" s="385">
        <v>7.7499999999999999E-2</v>
      </c>
    </row>
    <row r="1325" spans="1:3" x14ac:dyDescent="0.25">
      <c r="A1325" t="s">
        <v>258</v>
      </c>
      <c r="B1325">
        <v>92075</v>
      </c>
      <c r="C1325" s="385">
        <v>7.7499999999999999E-2</v>
      </c>
    </row>
    <row r="1326" spans="1:3" x14ac:dyDescent="0.25">
      <c r="A1326" t="s">
        <v>258</v>
      </c>
      <c r="B1326">
        <v>92078</v>
      </c>
      <c r="C1326" s="385">
        <v>8.2500000000000004E-2</v>
      </c>
    </row>
    <row r="1327" spans="1:3" x14ac:dyDescent="0.25">
      <c r="A1327" t="s">
        <v>258</v>
      </c>
      <c r="B1327">
        <v>92079</v>
      </c>
      <c r="C1327" s="385">
        <v>7.7499999999999999E-2</v>
      </c>
    </row>
    <row r="1328" spans="1:3" x14ac:dyDescent="0.25">
      <c r="A1328" t="s">
        <v>258</v>
      </c>
      <c r="B1328">
        <v>92081</v>
      </c>
      <c r="C1328" s="385">
        <v>8.2500000000000004E-2</v>
      </c>
    </row>
    <row r="1329" spans="1:3" x14ac:dyDescent="0.25">
      <c r="A1329" t="s">
        <v>258</v>
      </c>
      <c r="B1329">
        <v>92082</v>
      </c>
      <c r="C1329" s="385">
        <v>7.7499999999999999E-2</v>
      </c>
    </row>
    <row r="1330" spans="1:3" x14ac:dyDescent="0.25">
      <c r="A1330" t="s">
        <v>258</v>
      </c>
      <c r="B1330">
        <v>92083</v>
      </c>
      <c r="C1330" s="385">
        <v>8.2500000000000004E-2</v>
      </c>
    </row>
    <row r="1331" spans="1:3" x14ac:dyDescent="0.25">
      <c r="A1331" t="s">
        <v>258</v>
      </c>
      <c r="B1331">
        <v>92084</v>
      </c>
      <c r="C1331" s="385">
        <v>8.2500000000000004E-2</v>
      </c>
    </row>
    <row r="1332" spans="1:3" x14ac:dyDescent="0.25">
      <c r="A1332" t="s">
        <v>258</v>
      </c>
      <c r="B1332">
        <v>92085</v>
      </c>
      <c r="C1332" s="385">
        <v>8.2500000000000004E-2</v>
      </c>
    </row>
    <row r="1333" spans="1:3" x14ac:dyDescent="0.25">
      <c r="A1333" t="s">
        <v>258</v>
      </c>
      <c r="B1333">
        <v>92086</v>
      </c>
      <c r="C1333" s="385">
        <v>7.7499999999999999E-2</v>
      </c>
    </row>
    <row r="1334" spans="1:3" x14ac:dyDescent="0.25">
      <c r="A1334" t="s">
        <v>258</v>
      </c>
      <c r="B1334">
        <v>92088</v>
      </c>
      <c r="C1334" s="385">
        <v>7.7499999999999999E-2</v>
      </c>
    </row>
    <row r="1335" spans="1:3" x14ac:dyDescent="0.25">
      <c r="A1335" t="s">
        <v>258</v>
      </c>
      <c r="B1335">
        <v>92091</v>
      </c>
      <c r="C1335" s="385">
        <v>7.7499999999999999E-2</v>
      </c>
    </row>
    <row r="1336" spans="1:3" x14ac:dyDescent="0.25">
      <c r="A1336" t="s">
        <v>258</v>
      </c>
      <c r="B1336">
        <v>92092</v>
      </c>
      <c r="C1336" s="385">
        <v>7.7499999999999999E-2</v>
      </c>
    </row>
    <row r="1337" spans="1:3" x14ac:dyDescent="0.25">
      <c r="A1337" t="s">
        <v>258</v>
      </c>
      <c r="B1337">
        <v>92093</v>
      </c>
      <c r="C1337" s="385">
        <v>7.7499999999999999E-2</v>
      </c>
    </row>
    <row r="1338" spans="1:3" x14ac:dyDescent="0.25">
      <c r="A1338" t="s">
        <v>258</v>
      </c>
      <c r="B1338">
        <v>92096</v>
      </c>
      <c r="C1338" s="385">
        <v>7.7499999999999999E-2</v>
      </c>
    </row>
    <row r="1339" spans="1:3" x14ac:dyDescent="0.25">
      <c r="A1339" t="s">
        <v>258</v>
      </c>
      <c r="B1339">
        <v>92101</v>
      </c>
      <c r="C1339" s="385">
        <v>7.7499999999999999E-2</v>
      </c>
    </row>
    <row r="1340" spans="1:3" x14ac:dyDescent="0.25">
      <c r="A1340" t="s">
        <v>258</v>
      </c>
      <c r="B1340">
        <v>92102</v>
      </c>
      <c r="C1340" s="385">
        <v>7.7499999999999999E-2</v>
      </c>
    </row>
    <row r="1341" spans="1:3" x14ac:dyDescent="0.25">
      <c r="A1341" t="s">
        <v>258</v>
      </c>
      <c r="B1341">
        <v>92103</v>
      </c>
      <c r="C1341" s="385">
        <v>7.7499999999999999E-2</v>
      </c>
    </row>
    <row r="1342" spans="1:3" x14ac:dyDescent="0.25">
      <c r="A1342" t="s">
        <v>258</v>
      </c>
      <c r="B1342">
        <v>92104</v>
      </c>
      <c r="C1342" s="385">
        <v>7.7499999999999999E-2</v>
      </c>
    </row>
    <row r="1343" spans="1:3" x14ac:dyDescent="0.25">
      <c r="A1343" t="s">
        <v>258</v>
      </c>
      <c r="B1343">
        <v>92105</v>
      </c>
      <c r="C1343" s="385">
        <v>7.7499999999999999E-2</v>
      </c>
    </row>
    <row r="1344" spans="1:3" x14ac:dyDescent="0.25">
      <c r="A1344" t="s">
        <v>258</v>
      </c>
      <c r="B1344">
        <v>92106</v>
      </c>
      <c r="C1344" s="385">
        <v>7.7499999999999999E-2</v>
      </c>
    </row>
    <row r="1345" spans="1:3" x14ac:dyDescent="0.25">
      <c r="A1345" t="s">
        <v>258</v>
      </c>
      <c r="B1345">
        <v>92107</v>
      </c>
      <c r="C1345" s="385">
        <v>7.7499999999999999E-2</v>
      </c>
    </row>
    <row r="1346" spans="1:3" x14ac:dyDescent="0.25">
      <c r="A1346" t="s">
        <v>258</v>
      </c>
      <c r="B1346">
        <v>92108</v>
      </c>
      <c r="C1346" s="385">
        <v>7.7499999999999999E-2</v>
      </c>
    </row>
    <row r="1347" spans="1:3" x14ac:dyDescent="0.25">
      <c r="A1347" t="s">
        <v>258</v>
      </c>
      <c r="B1347">
        <v>92109</v>
      </c>
      <c r="C1347" s="385">
        <v>7.7499999999999999E-2</v>
      </c>
    </row>
    <row r="1348" spans="1:3" x14ac:dyDescent="0.25">
      <c r="A1348" t="s">
        <v>258</v>
      </c>
      <c r="B1348">
        <v>92110</v>
      </c>
      <c r="C1348" s="385">
        <v>7.7499999999999999E-2</v>
      </c>
    </row>
    <row r="1349" spans="1:3" x14ac:dyDescent="0.25">
      <c r="A1349" t="s">
        <v>258</v>
      </c>
      <c r="B1349">
        <v>92111</v>
      </c>
      <c r="C1349" s="385">
        <v>7.7499999999999999E-2</v>
      </c>
    </row>
    <row r="1350" spans="1:3" x14ac:dyDescent="0.25">
      <c r="A1350" t="s">
        <v>258</v>
      </c>
      <c r="B1350">
        <v>92112</v>
      </c>
      <c r="C1350" s="385">
        <v>7.7499999999999999E-2</v>
      </c>
    </row>
    <row r="1351" spans="1:3" x14ac:dyDescent="0.25">
      <c r="A1351" t="s">
        <v>258</v>
      </c>
      <c r="B1351">
        <v>92113</v>
      </c>
      <c r="C1351" s="385">
        <v>8.7499999999999994E-2</v>
      </c>
    </row>
    <row r="1352" spans="1:3" x14ac:dyDescent="0.25">
      <c r="A1352" t="s">
        <v>258</v>
      </c>
      <c r="B1352">
        <v>92114</v>
      </c>
      <c r="C1352" s="385">
        <v>8.7499999999999994E-2</v>
      </c>
    </row>
    <row r="1353" spans="1:3" x14ac:dyDescent="0.25">
      <c r="A1353" t="s">
        <v>258</v>
      </c>
      <c r="B1353">
        <v>92115</v>
      </c>
      <c r="C1353" s="385">
        <v>8.5000000000000006E-2</v>
      </c>
    </row>
    <row r="1354" spans="1:3" x14ac:dyDescent="0.25">
      <c r="A1354" t="s">
        <v>258</v>
      </c>
      <c r="B1354">
        <v>92116</v>
      </c>
      <c r="C1354" s="385">
        <v>7.7499999999999999E-2</v>
      </c>
    </row>
    <row r="1355" spans="1:3" x14ac:dyDescent="0.25">
      <c r="A1355" t="s">
        <v>258</v>
      </c>
      <c r="B1355">
        <v>92117</v>
      </c>
      <c r="C1355" s="385">
        <v>7.7499999999999999E-2</v>
      </c>
    </row>
    <row r="1356" spans="1:3" x14ac:dyDescent="0.25">
      <c r="A1356" t="s">
        <v>258</v>
      </c>
      <c r="B1356">
        <v>92118</v>
      </c>
      <c r="C1356" s="385">
        <v>7.7499999999999999E-2</v>
      </c>
    </row>
    <row r="1357" spans="1:3" x14ac:dyDescent="0.25">
      <c r="A1357" t="s">
        <v>258</v>
      </c>
      <c r="B1357">
        <v>92119</v>
      </c>
      <c r="C1357" s="385">
        <v>8.5000000000000006E-2</v>
      </c>
    </row>
    <row r="1358" spans="1:3" x14ac:dyDescent="0.25">
      <c r="A1358" t="s">
        <v>258</v>
      </c>
      <c r="B1358">
        <v>92120</v>
      </c>
      <c r="C1358" s="385">
        <v>8.5000000000000006E-2</v>
      </c>
    </row>
    <row r="1359" spans="1:3" x14ac:dyDescent="0.25">
      <c r="A1359" t="s">
        <v>258</v>
      </c>
      <c r="B1359">
        <v>92121</v>
      </c>
      <c r="C1359" s="385">
        <v>7.7499999999999999E-2</v>
      </c>
    </row>
    <row r="1360" spans="1:3" x14ac:dyDescent="0.25">
      <c r="A1360" t="s">
        <v>258</v>
      </c>
      <c r="B1360">
        <v>92122</v>
      </c>
      <c r="C1360" s="385">
        <v>7.7499999999999999E-2</v>
      </c>
    </row>
    <row r="1361" spans="1:3" x14ac:dyDescent="0.25">
      <c r="A1361" t="s">
        <v>258</v>
      </c>
      <c r="B1361">
        <v>92123</v>
      </c>
      <c r="C1361" s="385">
        <v>7.7499999999999999E-2</v>
      </c>
    </row>
    <row r="1362" spans="1:3" x14ac:dyDescent="0.25">
      <c r="A1362" t="s">
        <v>258</v>
      </c>
      <c r="B1362">
        <v>92124</v>
      </c>
      <c r="C1362" s="385">
        <v>7.7499999999999999E-2</v>
      </c>
    </row>
    <row r="1363" spans="1:3" x14ac:dyDescent="0.25">
      <c r="A1363" t="s">
        <v>258</v>
      </c>
      <c r="B1363">
        <v>92126</v>
      </c>
      <c r="C1363" s="385">
        <v>7.7499999999999999E-2</v>
      </c>
    </row>
    <row r="1364" spans="1:3" x14ac:dyDescent="0.25">
      <c r="A1364" t="s">
        <v>258</v>
      </c>
      <c r="B1364">
        <v>92127</v>
      </c>
      <c r="C1364" s="385">
        <v>7.7499999999999999E-2</v>
      </c>
    </row>
    <row r="1365" spans="1:3" x14ac:dyDescent="0.25">
      <c r="A1365" t="s">
        <v>258</v>
      </c>
      <c r="B1365">
        <v>92128</v>
      </c>
      <c r="C1365" s="385">
        <v>7.7499999999999999E-2</v>
      </c>
    </row>
    <row r="1366" spans="1:3" x14ac:dyDescent="0.25">
      <c r="A1366" t="s">
        <v>258</v>
      </c>
      <c r="B1366">
        <v>92129</v>
      </c>
      <c r="C1366" s="385">
        <v>7.7499999999999999E-2</v>
      </c>
    </row>
    <row r="1367" spans="1:3" x14ac:dyDescent="0.25">
      <c r="A1367" t="s">
        <v>258</v>
      </c>
      <c r="B1367">
        <v>92130</v>
      </c>
      <c r="C1367" s="385">
        <v>7.7499999999999999E-2</v>
      </c>
    </row>
    <row r="1368" spans="1:3" x14ac:dyDescent="0.25">
      <c r="A1368" t="s">
        <v>258</v>
      </c>
      <c r="B1368">
        <v>92131</v>
      </c>
      <c r="C1368" s="385">
        <v>7.7499999999999999E-2</v>
      </c>
    </row>
    <row r="1369" spans="1:3" x14ac:dyDescent="0.25">
      <c r="A1369" t="s">
        <v>258</v>
      </c>
      <c r="B1369">
        <v>92132</v>
      </c>
      <c r="C1369" s="385">
        <v>7.7499999999999999E-2</v>
      </c>
    </row>
    <row r="1370" spans="1:3" x14ac:dyDescent="0.25">
      <c r="A1370" t="s">
        <v>258</v>
      </c>
      <c r="B1370">
        <v>92134</v>
      </c>
      <c r="C1370" s="385">
        <v>7.7499999999999999E-2</v>
      </c>
    </row>
    <row r="1371" spans="1:3" x14ac:dyDescent="0.25">
      <c r="A1371" t="s">
        <v>258</v>
      </c>
      <c r="B1371">
        <v>92135</v>
      </c>
      <c r="C1371" s="385">
        <v>7.7499999999999999E-2</v>
      </c>
    </row>
    <row r="1372" spans="1:3" x14ac:dyDescent="0.25">
      <c r="A1372" t="s">
        <v>258</v>
      </c>
      <c r="B1372">
        <v>92136</v>
      </c>
      <c r="C1372" s="385">
        <v>8.7499999999999994E-2</v>
      </c>
    </row>
    <row r="1373" spans="1:3" x14ac:dyDescent="0.25">
      <c r="A1373" t="s">
        <v>258</v>
      </c>
      <c r="B1373">
        <v>92137</v>
      </c>
      <c r="C1373" s="385">
        <v>7.7499999999999999E-2</v>
      </c>
    </row>
    <row r="1374" spans="1:3" x14ac:dyDescent="0.25">
      <c r="A1374" t="s">
        <v>258</v>
      </c>
      <c r="B1374">
        <v>92138</v>
      </c>
      <c r="C1374" s="385">
        <v>7.7499999999999999E-2</v>
      </c>
    </row>
    <row r="1375" spans="1:3" x14ac:dyDescent="0.25">
      <c r="A1375" t="s">
        <v>258</v>
      </c>
      <c r="B1375">
        <v>92139</v>
      </c>
      <c r="C1375" s="385">
        <v>8.7499999999999994E-2</v>
      </c>
    </row>
    <row r="1376" spans="1:3" x14ac:dyDescent="0.25">
      <c r="A1376" t="s">
        <v>258</v>
      </c>
      <c r="B1376">
        <v>92140</v>
      </c>
      <c r="C1376" s="385">
        <v>7.7499999999999999E-2</v>
      </c>
    </row>
    <row r="1377" spans="1:3" x14ac:dyDescent="0.25">
      <c r="A1377" t="s">
        <v>258</v>
      </c>
      <c r="B1377">
        <v>92142</v>
      </c>
      <c r="C1377" s="385">
        <v>7.7499999999999999E-2</v>
      </c>
    </row>
    <row r="1378" spans="1:3" x14ac:dyDescent="0.25">
      <c r="A1378" t="s">
        <v>258</v>
      </c>
      <c r="B1378">
        <v>92143</v>
      </c>
      <c r="C1378" s="385">
        <v>7.7499999999999999E-2</v>
      </c>
    </row>
    <row r="1379" spans="1:3" x14ac:dyDescent="0.25">
      <c r="A1379" t="s">
        <v>258</v>
      </c>
      <c r="B1379">
        <v>92145</v>
      </c>
      <c r="C1379" s="385">
        <v>7.7499999999999999E-2</v>
      </c>
    </row>
    <row r="1380" spans="1:3" x14ac:dyDescent="0.25">
      <c r="A1380" t="s">
        <v>258</v>
      </c>
      <c r="B1380">
        <v>92147</v>
      </c>
      <c r="C1380" s="385">
        <v>7.7499999999999999E-2</v>
      </c>
    </row>
    <row r="1381" spans="1:3" x14ac:dyDescent="0.25">
      <c r="A1381" t="s">
        <v>258</v>
      </c>
      <c r="B1381">
        <v>92149</v>
      </c>
      <c r="C1381" s="385">
        <v>7.7499999999999999E-2</v>
      </c>
    </row>
    <row r="1382" spans="1:3" x14ac:dyDescent="0.25">
      <c r="A1382" t="s">
        <v>258</v>
      </c>
      <c r="B1382">
        <v>92150</v>
      </c>
      <c r="C1382" s="385">
        <v>7.7499999999999999E-2</v>
      </c>
    </row>
    <row r="1383" spans="1:3" x14ac:dyDescent="0.25">
      <c r="A1383" t="s">
        <v>258</v>
      </c>
      <c r="B1383">
        <v>92152</v>
      </c>
      <c r="C1383" s="385">
        <v>7.7499999999999999E-2</v>
      </c>
    </row>
    <row r="1384" spans="1:3" x14ac:dyDescent="0.25">
      <c r="A1384" t="s">
        <v>258</v>
      </c>
      <c r="B1384">
        <v>92153</v>
      </c>
      <c r="C1384" s="385">
        <v>7.7499999999999999E-2</v>
      </c>
    </row>
    <row r="1385" spans="1:3" x14ac:dyDescent="0.25">
      <c r="A1385" t="s">
        <v>258</v>
      </c>
      <c r="B1385">
        <v>92154</v>
      </c>
      <c r="C1385" s="385">
        <v>8.7499999999999994E-2</v>
      </c>
    </row>
    <row r="1386" spans="1:3" x14ac:dyDescent="0.25">
      <c r="A1386" t="s">
        <v>258</v>
      </c>
      <c r="B1386">
        <v>92155</v>
      </c>
      <c r="C1386" s="385">
        <v>7.7499999999999999E-2</v>
      </c>
    </row>
    <row r="1387" spans="1:3" x14ac:dyDescent="0.25">
      <c r="A1387" t="s">
        <v>258</v>
      </c>
      <c r="B1387">
        <v>92158</v>
      </c>
      <c r="C1387" s="385">
        <v>7.7499999999999999E-2</v>
      </c>
    </row>
    <row r="1388" spans="1:3" x14ac:dyDescent="0.25">
      <c r="A1388" t="s">
        <v>258</v>
      </c>
      <c r="B1388">
        <v>92159</v>
      </c>
      <c r="C1388" s="385">
        <v>7.7499999999999999E-2</v>
      </c>
    </row>
    <row r="1389" spans="1:3" x14ac:dyDescent="0.25">
      <c r="A1389" t="s">
        <v>258</v>
      </c>
      <c r="B1389">
        <v>92160</v>
      </c>
      <c r="C1389" s="385">
        <v>7.7499999999999999E-2</v>
      </c>
    </row>
    <row r="1390" spans="1:3" x14ac:dyDescent="0.25">
      <c r="A1390" t="s">
        <v>258</v>
      </c>
      <c r="B1390">
        <v>92161</v>
      </c>
      <c r="C1390" s="385">
        <v>7.7499999999999999E-2</v>
      </c>
    </row>
    <row r="1391" spans="1:3" x14ac:dyDescent="0.25">
      <c r="A1391" t="s">
        <v>258</v>
      </c>
      <c r="B1391">
        <v>92163</v>
      </c>
      <c r="C1391" s="385">
        <v>7.7499999999999999E-2</v>
      </c>
    </row>
    <row r="1392" spans="1:3" x14ac:dyDescent="0.25">
      <c r="A1392" t="s">
        <v>258</v>
      </c>
      <c r="B1392">
        <v>92165</v>
      </c>
      <c r="C1392" s="385">
        <v>7.7499999999999999E-2</v>
      </c>
    </row>
    <row r="1393" spans="1:3" x14ac:dyDescent="0.25">
      <c r="A1393" t="s">
        <v>258</v>
      </c>
      <c r="B1393">
        <v>92166</v>
      </c>
      <c r="C1393" s="385">
        <v>7.7499999999999999E-2</v>
      </c>
    </row>
    <row r="1394" spans="1:3" x14ac:dyDescent="0.25">
      <c r="A1394" t="s">
        <v>258</v>
      </c>
      <c r="B1394">
        <v>92167</v>
      </c>
      <c r="C1394" s="385">
        <v>7.7499999999999999E-2</v>
      </c>
    </row>
    <row r="1395" spans="1:3" x14ac:dyDescent="0.25">
      <c r="A1395" t="s">
        <v>258</v>
      </c>
      <c r="B1395">
        <v>92168</v>
      </c>
      <c r="C1395" s="385">
        <v>7.7499999999999999E-2</v>
      </c>
    </row>
    <row r="1396" spans="1:3" x14ac:dyDescent="0.25">
      <c r="A1396" t="s">
        <v>258</v>
      </c>
      <c r="B1396">
        <v>92169</v>
      </c>
      <c r="C1396" s="385">
        <v>7.7499999999999999E-2</v>
      </c>
    </row>
    <row r="1397" spans="1:3" x14ac:dyDescent="0.25">
      <c r="A1397" t="s">
        <v>258</v>
      </c>
      <c r="B1397">
        <v>92170</v>
      </c>
      <c r="C1397" s="385">
        <v>7.7499999999999999E-2</v>
      </c>
    </row>
    <row r="1398" spans="1:3" x14ac:dyDescent="0.25">
      <c r="A1398" t="s">
        <v>258</v>
      </c>
      <c r="B1398">
        <v>92171</v>
      </c>
      <c r="C1398" s="385">
        <v>7.7499999999999999E-2</v>
      </c>
    </row>
    <row r="1399" spans="1:3" x14ac:dyDescent="0.25">
      <c r="A1399" t="s">
        <v>258</v>
      </c>
      <c r="B1399">
        <v>92172</v>
      </c>
      <c r="C1399" s="385">
        <v>7.7499999999999999E-2</v>
      </c>
    </row>
    <row r="1400" spans="1:3" x14ac:dyDescent="0.25">
      <c r="A1400" t="s">
        <v>258</v>
      </c>
      <c r="B1400">
        <v>92173</v>
      </c>
      <c r="C1400" s="385">
        <v>7.7499999999999999E-2</v>
      </c>
    </row>
    <row r="1401" spans="1:3" x14ac:dyDescent="0.25">
      <c r="A1401" t="s">
        <v>258</v>
      </c>
      <c r="B1401">
        <v>92174</v>
      </c>
      <c r="C1401" s="385">
        <v>7.7499999999999999E-2</v>
      </c>
    </row>
    <row r="1402" spans="1:3" x14ac:dyDescent="0.25">
      <c r="A1402" t="s">
        <v>258</v>
      </c>
      <c r="B1402">
        <v>92175</v>
      </c>
      <c r="C1402" s="385">
        <v>7.7499999999999999E-2</v>
      </c>
    </row>
    <row r="1403" spans="1:3" x14ac:dyDescent="0.25">
      <c r="A1403" t="s">
        <v>258</v>
      </c>
      <c r="B1403">
        <v>92176</v>
      </c>
      <c r="C1403" s="385">
        <v>7.7499999999999999E-2</v>
      </c>
    </row>
    <row r="1404" spans="1:3" x14ac:dyDescent="0.25">
      <c r="A1404" t="s">
        <v>258</v>
      </c>
      <c r="B1404">
        <v>92177</v>
      </c>
      <c r="C1404" s="385">
        <v>7.7499999999999999E-2</v>
      </c>
    </row>
    <row r="1405" spans="1:3" x14ac:dyDescent="0.25">
      <c r="A1405" t="s">
        <v>258</v>
      </c>
      <c r="B1405">
        <v>92178</v>
      </c>
      <c r="C1405" s="385">
        <v>7.7499999999999999E-2</v>
      </c>
    </row>
    <row r="1406" spans="1:3" x14ac:dyDescent="0.25">
      <c r="A1406" t="s">
        <v>258</v>
      </c>
      <c r="B1406">
        <v>92179</v>
      </c>
      <c r="C1406" s="385">
        <v>7.7499999999999999E-2</v>
      </c>
    </row>
    <row r="1407" spans="1:3" x14ac:dyDescent="0.25">
      <c r="A1407" t="s">
        <v>258</v>
      </c>
      <c r="B1407">
        <v>92182</v>
      </c>
      <c r="C1407" s="385">
        <v>7.7499999999999999E-2</v>
      </c>
    </row>
    <row r="1408" spans="1:3" x14ac:dyDescent="0.25">
      <c r="A1408" t="s">
        <v>258</v>
      </c>
      <c r="B1408">
        <v>92186</v>
      </c>
      <c r="C1408" s="385">
        <v>7.7499999999999999E-2</v>
      </c>
    </row>
    <row r="1409" spans="1:3" x14ac:dyDescent="0.25">
      <c r="A1409" t="s">
        <v>258</v>
      </c>
      <c r="B1409">
        <v>92187</v>
      </c>
      <c r="C1409" s="385">
        <v>7.7499999999999999E-2</v>
      </c>
    </row>
    <row r="1410" spans="1:3" x14ac:dyDescent="0.25">
      <c r="A1410" t="s">
        <v>258</v>
      </c>
      <c r="B1410">
        <v>92191</v>
      </c>
      <c r="C1410" s="385">
        <v>7.7499999999999999E-2</v>
      </c>
    </row>
    <row r="1411" spans="1:3" x14ac:dyDescent="0.25">
      <c r="A1411" t="s">
        <v>258</v>
      </c>
      <c r="B1411">
        <v>92192</v>
      </c>
      <c r="C1411" s="385">
        <v>7.7499999999999999E-2</v>
      </c>
    </row>
    <row r="1412" spans="1:3" x14ac:dyDescent="0.25">
      <c r="A1412" t="s">
        <v>258</v>
      </c>
      <c r="B1412">
        <v>92193</v>
      </c>
      <c r="C1412" s="385">
        <v>7.7499999999999999E-2</v>
      </c>
    </row>
    <row r="1413" spans="1:3" x14ac:dyDescent="0.25">
      <c r="A1413" t="s">
        <v>258</v>
      </c>
      <c r="B1413">
        <v>92195</v>
      </c>
      <c r="C1413" s="385">
        <v>7.7499999999999999E-2</v>
      </c>
    </row>
    <row r="1414" spans="1:3" x14ac:dyDescent="0.25">
      <c r="A1414" t="s">
        <v>258</v>
      </c>
      <c r="B1414">
        <v>92196</v>
      </c>
      <c r="C1414" s="385">
        <v>7.7499999999999999E-2</v>
      </c>
    </row>
    <row r="1415" spans="1:3" x14ac:dyDescent="0.25">
      <c r="A1415" t="s">
        <v>258</v>
      </c>
      <c r="B1415">
        <v>92197</v>
      </c>
      <c r="C1415" s="385">
        <v>7.7499999999999999E-2</v>
      </c>
    </row>
    <row r="1416" spans="1:3" x14ac:dyDescent="0.25">
      <c r="A1416" t="s">
        <v>258</v>
      </c>
      <c r="B1416">
        <v>92198</v>
      </c>
      <c r="C1416" s="385">
        <v>7.7499999999999999E-2</v>
      </c>
    </row>
    <row r="1417" spans="1:3" x14ac:dyDescent="0.25">
      <c r="A1417" t="s">
        <v>258</v>
      </c>
      <c r="B1417">
        <v>92199</v>
      </c>
      <c r="C1417" s="385">
        <v>7.7499999999999999E-2</v>
      </c>
    </row>
    <row r="1418" spans="1:3" x14ac:dyDescent="0.25">
      <c r="A1418" t="s">
        <v>258</v>
      </c>
      <c r="B1418">
        <v>92201</v>
      </c>
      <c r="C1418" s="385">
        <v>8.7499999999999994E-2</v>
      </c>
    </row>
    <row r="1419" spans="1:3" x14ac:dyDescent="0.25">
      <c r="A1419" t="s">
        <v>258</v>
      </c>
      <c r="B1419">
        <v>92202</v>
      </c>
      <c r="C1419" s="385">
        <v>8.7499999999999994E-2</v>
      </c>
    </row>
    <row r="1420" spans="1:3" x14ac:dyDescent="0.25">
      <c r="A1420" t="s">
        <v>258</v>
      </c>
      <c r="B1420">
        <v>92203</v>
      </c>
      <c r="C1420" s="385">
        <v>8.7499999999999994E-2</v>
      </c>
    </row>
    <row r="1421" spans="1:3" x14ac:dyDescent="0.25">
      <c r="A1421" t="s">
        <v>258</v>
      </c>
      <c r="B1421">
        <v>92210</v>
      </c>
      <c r="C1421" s="385">
        <v>8.7499999999999994E-2</v>
      </c>
    </row>
    <row r="1422" spans="1:3" x14ac:dyDescent="0.25">
      <c r="A1422" t="s">
        <v>258</v>
      </c>
      <c r="B1422">
        <v>92211</v>
      </c>
      <c r="C1422" s="385">
        <v>8.7499999999999994E-2</v>
      </c>
    </row>
    <row r="1423" spans="1:3" x14ac:dyDescent="0.25">
      <c r="A1423" t="s">
        <v>258</v>
      </c>
      <c r="B1423">
        <v>92220</v>
      </c>
      <c r="C1423" s="385">
        <v>7.7499999999999999E-2</v>
      </c>
    </row>
    <row r="1424" spans="1:3" x14ac:dyDescent="0.25">
      <c r="A1424" t="s">
        <v>258</v>
      </c>
      <c r="B1424">
        <v>92222</v>
      </c>
      <c r="C1424" s="385">
        <v>7.7499999999999999E-2</v>
      </c>
    </row>
    <row r="1425" spans="1:3" x14ac:dyDescent="0.25">
      <c r="A1425" t="s">
        <v>258</v>
      </c>
      <c r="B1425">
        <v>92223</v>
      </c>
      <c r="C1425" s="385">
        <v>7.7499999999999999E-2</v>
      </c>
    </row>
    <row r="1426" spans="1:3" x14ac:dyDescent="0.25">
      <c r="A1426" t="s">
        <v>258</v>
      </c>
      <c r="B1426">
        <v>92225</v>
      </c>
      <c r="C1426" s="385">
        <v>8.7499999999999994E-2</v>
      </c>
    </row>
    <row r="1427" spans="1:3" x14ac:dyDescent="0.25">
      <c r="A1427" t="s">
        <v>258</v>
      </c>
      <c r="B1427">
        <v>92226</v>
      </c>
      <c r="C1427" s="385">
        <v>8.7499999999999994E-2</v>
      </c>
    </row>
    <row r="1428" spans="1:3" x14ac:dyDescent="0.25">
      <c r="A1428" t="s">
        <v>258</v>
      </c>
      <c r="B1428">
        <v>92227</v>
      </c>
      <c r="C1428" s="385">
        <v>7.7499999999999999E-2</v>
      </c>
    </row>
    <row r="1429" spans="1:3" x14ac:dyDescent="0.25">
      <c r="A1429" t="s">
        <v>258</v>
      </c>
      <c r="B1429">
        <v>92230</v>
      </c>
      <c r="C1429" s="385">
        <v>7.7499999999999999E-2</v>
      </c>
    </row>
    <row r="1430" spans="1:3" x14ac:dyDescent="0.25">
      <c r="A1430" t="s">
        <v>258</v>
      </c>
      <c r="B1430">
        <v>92231</v>
      </c>
      <c r="C1430" s="385">
        <v>8.2500000000000004E-2</v>
      </c>
    </row>
    <row r="1431" spans="1:3" x14ac:dyDescent="0.25">
      <c r="A1431" t="s">
        <v>258</v>
      </c>
      <c r="B1431">
        <v>92232</v>
      </c>
      <c r="C1431" s="385">
        <v>8.2500000000000004E-2</v>
      </c>
    </row>
    <row r="1432" spans="1:3" x14ac:dyDescent="0.25">
      <c r="A1432" t="s">
        <v>258</v>
      </c>
      <c r="B1432">
        <v>92233</v>
      </c>
      <c r="C1432" s="385">
        <v>7.7499999999999999E-2</v>
      </c>
    </row>
    <row r="1433" spans="1:3" x14ac:dyDescent="0.25">
      <c r="A1433" t="s">
        <v>258</v>
      </c>
      <c r="B1433">
        <v>92234</v>
      </c>
      <c r="C1433" s="385">
        <v>9.2499999999999999E-2</v>
      </c>
    </row>
    <row r="1434" spans="1:3" x14ac:dyDescent="0.25">
      <c r="A1434" t="s">
        <v>258</v>
      </c>
      <c r="B1434">
        <v>92235</v>
      </c>
      <c r="C1434" s="385">
        <v>8.7499999999999994E-2</v>
      </c>
    </row>
    <row r="1435" spans="1:3" x14ac:dyDescent="0.25">
      <c r="A1435" t="s">
        <v>258</v>
      </c>
      <c r="B1435">
        <v>92236</v>
      </c>
      <c r="C1435" s="385">
        <v>8.7499999999999994E-2</v>
      </c>
    </row>
    <row r="1436" spans="1:3" x14ac:dyDescent="0.25">
      <c r="A1436" t="s">
        <v>258</v>
      </c>
      <c r="B1436">
        <v>92239</v>
      </c>
      <c r="C1436" s="385">
        <v>7.7499999999999999E-2</v>
      </c>
    </row>
    <row r="1437" spans="1:3" x14ac:dyDescent="0.25">
      <c r="A1437" t="s">
        <v>258</v>
      </c>
      <c r="B1437">
        <v>92240</v>
      </c>
      <c r="C1437" s="385">
        <v>8.7499999999999994E-2</v>
      </c>
    </row>
    <row r="1438" spans="1:3" x14ac:dyDescent="0.25">
      <c r="A1438" t="s">
        <v>258</v>
      </c>
      <c r="B1438">
        <v>92241</v>
      </c>
      <c r="C1438" s="385">
        <v>7.7499999999999999E-2</v>
      </c>
    </row>
    <row r="1439" spans="1:3" x14ac:dyDescent="0.25">
      <c r="A1439" t="s">
        <v>258</v>
      </c>
      <c r="B1439">
        <v>92242</v>
      </c>
      <c r="C1439" s="385">
        <v>7.7499999999999999E-2</v>
      </c>
    </row>
    <row r="1440" spans="1:3" x14ac:dyDescent="0.25">
      <c r="A1440" t="s">
        <v>258</v>
      </c>
      <c r="B1440">
        <v>92243</v>
      </c>
      <c r="C1440" s="385">
        <v>8.2500000000000004E-2</v>
      </c>
    </row>
    <row r="1441" spans="1:3" x14ac:dyDescent="0.25">
      <c r="A1441" t="s">
        <v>258</v>
      </c>
      <c r="B1441">
        <v>92244</v>
      </c>
      <c r="C1441" s="385">
        <v>8.2500000000000004E-2</v>
      </c>
    </row>
    <row r="1442" spans="1:3" x14ac:dyDescent="0.25">
      <c r="A1442" t="s">
        <v>258</v>
      </c>
      <c r="B1442">
        <v>92247</v>
      </c>
      <c r="C1442" s="385">
        <v>8.7499999999999994E-2</v>
      </c>
    </row>
    <row r="1443" spans="1:3" x14ac:dyDescent="0.25">
      <c r="A1443" t="s">
        <v>258</v>
      </c>
      <c r="B1443">
        <v>92248</v>
      </c>
      <c r="C1443" s="385">
        <v>8.7499999999999994E-2</v>
      </c>
    </row>
    <row r="1444" spans="1:3" x14ac:dyDescent="0.25">
      <c r="A1444" t="s">
        <v>258</v>
      </c>
      <c r="B1444">
        <v>92249</v>
      </c>
      <c r="C1444" s="385">
        <v>8.2500000000000004E-2</v>
      </c>
    </row>
    <row r="1445" spans="1:3" x14ac:dyDescent="0.25">
      <c r="A1445" t="s">
        <v>258</v>
      </c>
      <c r="B1445">
        <v>92250</v>
      </c>
      <c r="C1445" s="385">
        <v>7.7499999999999999E-2</v>
      </c>
    </row>
    <row r="1446" spans="1:3" x14ac:dyDescent="0.25">
      <c r="A1446" t="s">
        <v>258</v>
      </c>
      <c r="B1446">
        <v>92251</v>
      </c>
      <c r="C1446" s="385">
        <v>7.7499999999999999E-2</v>
      </c>
    </row>
    <row r="1447" spans="1:3" x14ac:dyDescent="0.25">
      <c r="A1447" t="s">
        <v>258</v>
      </c>
      <c r="B1447">
        <v>92252</v>
      </c>
      <c r="C1447" s="385">
        <v>7.7499999999999999E-2</v>
      </c>
    </row>
    <row r="1448" spans="1:3" x14ac:dyDescent="0.25">
      <c r="A1448" t="s">
        <v>258</v>
      </c>
      <c r="B1448">
        <v>92253</v>
      </c>
      <c r="C1448" s="385">
        <v>8.7499999999999994E-2</v>
      </c>
    </row>
    <row r="1449" spans="1:3" x14ac:dyDescent="0.25">
      <c r="A1449" t="s">
        <v>258</v>
      </c>
      <c r="B1449">
        <v>92254</v>
      </c>
      <c r="C1449" s="385">
        <v>7.7499999999999999E-2</v>
      </c>
    </row>
    <row r="1450" spans="1:3" x14ac:dyDescent="0.25">
      <c r="A1450" t="s">
        <v>258</v>
      </c>
      <c r="B1450">
        <v>92255</v>
      </c>
      <c r="C1450" s="385">
        <v>7.7499999999999999E-2</v>
      </c>
    </row>
    <row r="1451" spans="1:3" x14ac:dyDescent="0.25">
      <c r="A1451" t="s">
        <v>258</v>
      </c>
      <c r="B1451">
        <v>92256</v>
      </c>
      <c r="C1451" s="385">
        <v>7.7499999999999999E-2</v>
      </c>
    </row>
    <row r="1452" spans="1:3" x14ac:dyDescent="0.25">
      <c r="A1452" t="s">
        <v>258</v>
      </c>
      <c r="B1452">
        <v>92257</v>
      </c>
      <c r="C1452" s="385">
        <v>7.7499999999999999E-2</v>
      </c>
    </row>
    <row r="1453" spans="1:3" x14ac:dyDescent="0.25">
      <c r="A1453" t="s">
        <v>258</v>
      </c>
      <c r="B1453">
        <v>92258</v>
      </c>
      <c r="C1453" s="385">
        <v>9.2499999999999999E-2</v>
      </c>
    </row>
    <row r="1454" spans="1:3" x14ac:dyDescent="0.25">
      <c r="A1454" t="s">
        <v>258</v>
      </c>
      <c r="B1454">
        <v>92259</v>
      </c>
      <c r="C1454" s="385">
        <v>7.7499999999999999E-2</v>
      </c>
    </row>
    <row r="1455" spans="1:3" x14ac:dyDescent="0.25">
      <c r="A1455" t="s">
        <v>258</v>
      </c>
      <c r="B1455">
        <v>92260</v>
      </c>
      <c r="C1455" s="385">
        <v>7.7499999999999999E-2</v>
      </c>
    </row>
    <row r="1456" spans="1:3" x14ac:dyDescent="0.25">
      <c r="A1456" t="s">
        <v>258</v>
      </c>
      <c r="B1456">
        <v>92261</v>
      </c>
      <c r="C1456" s="385">
        <v>7.7499999999999999E-2</v>
      </c>
    </row>
    <row r="1457" spans="1:3" x14ac:dyDescent="0.25">
      <c r="A1457" t="s">
        <v>258</v>
      </c>
      <c r="B1457">
        <v>92262</v>
      </c>
      <c r="C1457" s="385">
        <v>9.2499999999999999E-2</v>
      </c>
    </row>
    <row r="1458" spans="1:3" x14ac:dyDescent="0.25">
      <c r="A1458" t="s">
        <v>258</v>
      </c>
      <c r="B1458">
        <v>92263</v>
      </c>
      <c r="C1458" s="385">
        <v>9.2499999999999999E-2</v>
      </c>
    </row>
    <row r="1459" spans="1:3" x14ac:dyDescent="0.25">
      <c r="A1459" t="s">
        <v>258</v>
      </c>
      <c r="B1459">
        <v>92264</v>
      </c>
      <c r="C1459" s="385">
        <v>9.2499999999999999E-2</v>
      </c>
    </row>
    <row r="1460" spans="1:3" x14ac:dyDescent="0.25">
      <c r="A1460" t="s">
        <v>258</v>
      </c>
      <c r="B1460">
        <v>92266</v>
      </c>
      <c r="C1460" s="385">
        <v>7.7499999999999999E-2</v>
      </c>
    </row>
    <row r="1461" spans="1:3" x14ac:dyDescent="0.25">
      <c r="A1461" t="s">
        <v>258</v>
      </c>
      <c r="B1461">
        <v>92267</v>
      </c>
      <c r="C1461" s="385">
        <v>7.7499999999999999E-2</v>
      </c>
    </row>
    <row r="1462" spans="1:3" x14ac:dyDescent="0.25">
      <c r="A1462" t="s">
        <v>258</v>
      </c>
      <c r="B1462">
        <v>92268</v>
      </c>
      <c r="C1462" s="385">
        <v>7.7499999999999999E-2</v>
      </c>
    </row>
    <row r="1463" spans="1:3" x14ac:dyDescent="0.25">
      <c r="A1463" t="s">
        <v>258</v>
      </c>
      <c r="B1463">
        <v>92270</v>
      </c>
      <c r="C1463" s="385">
        <v>8.7499999999999994E-2</v>
      </c>
    </row>
    <row r="1464" spans="1:3" x14ac:dyDescent="0.25">
      <c r="A1464" t="s">
        <v>258</v>
      </c>
      <c r="B1464">
        <v>92273</v>
      </c>
      <c r="C1464" s="385">
        <v>7.7499999999999999E-2</v>
      </c>
    </row>
    <row r="1465" spans="1:3" x14ac:dyDescent="0.25">
      <c r="A1465" t="s">
        <v>258</v>
      </c>
      <c r="B1465">
        <v>92274</v>
      </c>
      <c r="C1465" s="385">
        <v>8.7499999999999994E-2</v>
      </c>
    </row>
    <row r="1466" spans="1:3" x14ac:dyDescent="0.25">
      <c r="A1466" t="s">
        <v>258</v>
      </c>
      <c r="B1466">
        <v>92275</v>
      </c>
      <c r="C1466" s="385">
        <v>7.7499999999999999E-2</v>
      </c>
    </row>
    <row r="1467" spans="1:3" x14ac:dyDescent="0.25">
      <c r="A1467" t="s">
        <v>258</v>
      </c>
      <c r="B1467">
        <v>92276</v>
      </c>
      <c r="C1467" s="385">
        <v>8.7499999999999994E-2</v>
      </c>
    </row>
    <row r="1468" spans="1:3" x14ac:dyDescent="0.25">
      <c r="A1468" t="s">
        <v>258</v>
      </c>
      <c r="B1468">
        <v>92277</v>
      </c>
      <c r="C1468" s="385">
        <v>7.7499999999999999E-2</v>
      </c>
    </row>
    <row r="1469" spans="1:3" x14ac:dyDescent="0.25">
      <c r="A1469" t="s">
        <v>258</v>
      </c>
      <c r="B1469">
        <v>92278</v>
      </c>
      <c r="C1469" s="385">
        <v>7.7499999999999999E-2</v>
      </c>
    </row>
    <row r="1470" spans="1:3" x14ac:dyDescent="0.25">
      <c r="A1470" t="s">
        <v>258</v>
      </c>
      <c r="B1470">
        <v>92280</v>
      </c>
      <c r="C1470" s="385">
        <v>7.7499999999999999E-2</v>
      </c>
    </row>
    <row r="1471" spans="1:3" x14ac:dyDescent="0.25">
      <c r="A1471" t="s">
        <v>258</v>
      </c>
      <c r="B1471">
        <v>92281</v>
      </c>
      <c r="C1471" s="385">
        <v>7.7499999999999999E-2</v>
      </c>
    </row>
    <row r="1472" spans="1:3" x14ac:dyDescent="0.25">
      <c r="A1472" t="s">
        <v>258</v>
      </c>
      <c r="B1472">
        <v>92282</v>
      </c>
      <c r="C1472" s="385">
        <v>9.2499999999999999E-2</v>
      </c>
    </row>
    <row r="1473" spans="1:3" x14ac:dyDescent="0.25">
      <c r="A1473" t="s">
        <v>258</v>
      </c>
      <c r="B1473">
        <v>92283</v>
      </c>
      <c r="C1473" s="385">
        <v>7.7499999999999999E-2</v>
      </c>
    </row>
    <row r="1474" spans="1:3" x14ac:dyDescent="0.25">
      <c r="A1474" t="s">
        <v>258</v>
      </c>
      <c r="B1474">
        <v>92284</v>
      </c>
      <c r="C1474" s="385">
        <v>8.7499999999999994E-2</v>
      </c>
    </row>
    <row r="1475" spans="1:3" x14ac:dyDescent="0.25">
      <c r="A1475" t="s">
        <v>258</v>
      </c>
      <c r="B1475">
        <v>92285</v>
      </c>
      <c r="C1475" s="385">
        <v>7.7499999999999999E-2</v>
      </c>
    </row>
    <row r="1476" spans="1:3" x14ac:dyDescent="0.25">
      <c r="A1476" t="s">
        <v>258</v>
      </c>
      <c r="B1476">
        <v>92286</v>
      </c>
      <c r="C1476" s="385">
        <v>8.7499999999999994E-2</v>
      </c>
    </row>
    <row r="1477" spans="1:3" x14ac:dyDescent="0.25">
      <c r="A1477" t="s">
        <v>258</v>
      </c>
      <c r="B1477">
        <v>92301</v>
      </c>
      <c r="C1477" s="385">
        <v>9.5000000000000001E-2</v>
      </c>
    </row>
    <row r="1478" spans="1:3" x14ac:dyDescent="0.25">
      <c r="A1478" t="s">
        <v>258</v>
      </c>
      <c r="B1478">
        <v>92304</v>
      </c>
      <c r="C1478" s="385">
        <v>7.7499999999999999E-2</v>
      </c>
    </row>
    <row r="1479" spans="1:3" x14ac:dyDescent="0.25">
      <c r="A1479" t="s">
        <v>258</v>
      </c>
      <c r="B1479">
        <v>92305</v>
      </c>
      <c r="C1479" s="385">
        <v>7.7499999999999999E-2</v>
      </c>
    </row>
    <row r="1480" spans="1:3" x14ac:dyDescent="0.25">
      <c r="A1480" t="s">
        <v>258</v>
      </c>
      <c r="B1480">
        <v>92307</v>
      </c>
      <c r="C1480" s="385">
        <v>7.7499999999999999E-2</v>
      </c>
    </row>
    <row r="1481" spans="1:3" x14ac:dyDescent="0.25">
      <c r="A1481" t="s">
        <v>258</v>
      </c>
      <c r="B1481">
        <v>92308</v>
      </c>
      <c r="C1481" s="385">
        <v>7.7499999999999999E-2</v>
      </c>
    </row>
    <row r="1482" spans="1:3" x14ac:dyDescent="0.25">
      <c r="A1482" t="s">
        <v>258</v>
      </c>
      <c r="B1482">
        <v>92309</v>
      </c>
      <c r="C1482" s="385">
        <v>7.7499999999999999E-2</v>
      </c>
    </row>
    <row r="1483" spans="1:3" x14ac:dyDescent="0.25">
      <c r="A1483" t="s">
        <v>258</v>
      </c>
      <c r="B1483">
        <v>92310</v>
      </c>
      <c r="C1483" s="385">
        <v>7.7499999999999999E-2</v>
      </c>
    </row>
    <row r="1484" spans="1:3" x14ac:dyDescent="0.25">
      <c r="A1484" t="s">
        <v>258</v>
      </c>
      <c r="B1484">
        <v>92311</v>
      </c>
      <c r="C1484" s="385">
        <v>8.7499999999999994E-2</v>
      </c>
    </row>
    <row r="1485" spans="1:3" x14ac:dyDescent="0.25">
      <c r="A1485" t="s">
        <v>258</v>
      </c>
      <c r="B1485">
        <v>92312</v>
      </c>
      <c r="C1485" s="385">
        <v>8.7499999999999994E-2</v>
      </c>
    </row>
    <row r="1486" spans="1:3" x14ac:dyDescent="0.25">
      <c r="A1486" t="s">
        <v>258</v>
      </c>
      <c r="B1486">
        <v>92313</v>
      </c>
      <c r="C1486" s="385">
        <v>7.7499999999999999E-2</v>
      </c>
    </row>
    <row r="1487" spans="1:3" x14ac:dyDescent="0.25">
      <c r="A1487" t="s">
        <v>258</v>
      </c>
      <c r="B1487">
        <v>92314</v>
      </c>
      <c r="C1487" s="385">
        <v>7.7499999999999999E-2</v>
      </c>
    </row>
    <row r="1488" spans="1:3" x14ac:dyDescent="0.25">
      <c r="A1488" t="s">
        <v>258</v>
      </c>
      <c r="B1488">
        <v>92315</v>
      </c>
      <c r="C1488" s="385">
        <v>7.7499999999999999E-2</v>
      </c>
    </row>
    <row r="1489" spans="1:3" x14ac:dyDescent="0.25">
      <c r="A1489" t="s">
        <v>258</v>
      </c>
      <c r="B1489">
        <v>92316</v>
      </c>
      <c r="C1489" s="385">
        <v>7.7499999999999999E-2</v>
      </c>
    </row>
    <row r="1490" spans="1:3" x14ac:dyDescent="0.25">
      <c r="A1490" t="s">
        <v>258</v>
      </c>
      <c r="B1490">
        <v>92317</v>
      </c>
      <c r="C1490" s="385">
        <v>7.7499999999999999E-2</v>
      </c>
    </row>
    <row r="1491" spans="1:3" x14ac:dyDescent="0.25">
      <c r="A1491" t="s">
        <v>258</v>
      </c>
      <c r="B1491">
        <v>92318</v>
      </c>
      <c r="C1491" s="385">
        <v>7.7499999999999999E-2</v>
      </c>
    </row>
    <row r="1492" spans="1:3" x14ac:dyDescent="0.25">
      <c r="A1492" t="s">
        <v>258</v>
      </c>
      <c r="B1492">
        <v>92320</v>
      </c>
      <c r="C1492" s="385">
        <v>7.7499999999999999E-2</v>
      </c>
    </row>
    <row r="1493" spans="1:3" x14ac:dyDescent="0.25">
      <c r="A1493" t="s">
        <v>258</v>
      </c>
      <c r="B1493">
        <v>92321</v>
      </c>
      <c r="C1493" s="385">
        <v>7.7499999999999999E-2</v>
      </c>
    </row>
    <row r="1494" spans="1:3" x14ac:dyDescent="0.25">
      <c r="A1494" t="s">
        <v>258</v>
      </c>
      <c r="B1494">
        <v>92322</v>
      </c>
      <c r="C1494" s="385">
        <v>7.7499999999999999E-2</v>
      </c>
    </row>
    <row r="1495" spans="1:3" x14ac:dyDescent="0.25">
      <c r="A1495" t="s">
        <v>258</v>
      </c>
      <c r="B1495">
        <v>92323</v>
      </c>
      <c r="C1495" s="385">
        <v>7.7499999999999999E-2</v>
      </c>
    </row>
    <row r="1496" spans="1:3" x14ac:dyDescent="0.25">
      <c r="A1496" t="s">
        <v>258</v>
      </c>
      <c r="B1496">
        <v>92324</v>
      </c>
      <c r="C1496" s="385">
        <v>8.7499999999999994E-2</v>
      </c>
    </row>
    <row r="1497" spans="1:3" x14ac:dyDescent="0.25">
      <c r="A1497" t="s">
        <v>258</v>
      </c>
      <c r="B1497">
        <v>92325</v>
      </c>
      <c r="C1497" s="385">
        <v>7.7499999999999999E-2</v>
      </c>
    </row>
    <row r="1498" spans="1:3" x14ac:dyDescent="0.25">
      <c r="A1498" t="s">
        <v>258</v>
      </c>
      <c r="B1498">
        <v>92327</v>
      </c>
      <c r="C1498" s="385">
        <v>7.7499999999999999E-2</v>
      </c>
    </row>
    <row r="1499" spans="1:3" x14ac:dyDescent="0.25">
      <c r="A1499" t="s">
        <v>258</v>
      </c>
      <c r="B1499">
        <v>92328</v>
      </c>
      <c r="C1499" s="385">
        <v>7.7499999999999999E-2</v>
      </c>
    </row>
    <row r="1500" spans="1:3" x14ac:dyDescent="0.25">
      <c r="A1500" t="s">
        <v>258</v>
      </c>
      <c r="B1500">
        <v>92329</v>
      </c>
      <c r="C1500" s="385">
        <v>7.7499999999999999E-2</v>
      </c>
    </row>
    <row r="1501" spans="1:3" x14ac:dyDescent="0.25">
      <c r="A1501" t="s">
        <v>258</v>
      </c>
      <c r="B1501">
        <v>92331</v>
      </c>
      <c r="C1501" s="385">
        <v>7.7499999999999999E-2</v>
      </c>
    </row>
    <row r="1502" spans="1:3" x14ac:dyDescent="0.25">
      <c r="A1502" t="s">
        <v>258</v>
      </c>
      <c r="B1502">
        <v>92332</v>
      </c>
      <c r="C1502" s="385">
        <v>7.7499999999999999E-2</v>
      </c>
    </row>
    <row r="1503" spans="1:3" x14ac:dyDescent="0.25">
      <c r="A1503" t="s">
        <v>258</v>
      </c>
      <c r="B1503">
        <v>92333</v>
      </c>
      <c r="C1503" s="385">
        <v>7.7499999999999999E-2</v>
      </c>
    </row>
    <row r="1504" spans="1:3" x14ac:dyDescent="0.25">
      <c r="A1504" t="s">
        <v>258</v>
      </c>
      <c r="B1504">
        <v>92334</v>
      </c>
      <c r="C1504" s="385">
        <v>7.7499999999999999E-2</v>
      </c>
    </row>
    <row r="1505" spans="1:3" x14ac:dyDescent="0.25">
      <c r="A1505" t="s">
        <v>258</v>
      </c>
      <c r="B1505">
        <v>92335</v>
      </c>
      <c r="C1505" s="385">
        <v>7.7499999999999999E-2</v>
      </c>
    </row>
    <row r="1506" spans="1:3" x14ac:dyDescent="0.25">
      <c r="A1506" t="s">
        <v>258</v>
      </c>
      <c r="B1506">
        <v>92336</v>
      </c>
      <c r="C1506" s="385">
        <v>7.7499999999999999E-2</v>
      </c>
    </row>
    <row r="1507" spans="1:3" x14ac:dyDescent="0.25">
      <c r="A1507" t="s">
        <v>258</v>
      </c>
      <c r="B1507">
        <v>92337</v>
      </c>
      <c r="C1507" s="385">
        <v>7.7499999999999999E-2</v>
      </c>
    </row>
    <row r="1508" spans="1:3" x14ac:dyDescent="0.25">
      <c r="A1508" t="s">
        <v>258</v>
      </c>
      <c r="B1508">
        <v>92338</v>
      </c>
      <c r="C1508" s="385">
        <v>7.7499999999999999E-2</v>
      </c>
    </row>
    <row r="1509" spans="1:3" x14ac:dyDescent="0.25">
      <c r="A1509" t="s">
        <v>258</v>
      </c>
      <c r="B1509">
        <v>92339</v>
      </c>
      <c r="C1509" s="385">
        <v>7.7499999999999999E-2</v>
      </c>
    </row>
    <row r="1510" spans="1:3" x14ac:dyDescent="0.25">
      <c r="A1510" t="s">
        <v>258</v>
      </c>
      <c r="B1510">
        <v>92340</v>
      </c>
      <c r="C1510" s="385">
        <v>7.7499999999999999E-2</v>
      </c>
    </row>
    <row r="1511" spans="1:3" x14ac:dyDescent="0.25">
      <c r="A1511" t="s">
        <v>258</v>
      </c>
      <c r="B1511">
        <v>92341</v>
      </c>
      <c r="C1511" s="385">
        <v>7.7499999999999999E-2</v>
      </c>
    </row>
    <row r="1512" spans="1:3" x14ac:dyDescent="0.25">
      <c r="A1512" t="s">
        <v>258</v>
      </c>
      <c r="B1512">
        <v>92342</v>
      </c>
      <c r="C1512" s="385">
        <v>7.7499999999999999E-2</v>
      </c>
    </row>
    <row r="1513" spans="1:3" x14ac:dyDescent="0.25">
      <c r="A1513" t="s">
        <v>258</v>
      </c>
      <c r="B1513">
        <v>92344</v>
      </c>
      <c r="C1513" s="385">
        <v>7.7499999999999999E-2</v>
      </c>
    </row>
    <row r="1514" spans="1:3" x14ac:dyDescent="0.25">
      <c r="A1514" t="s">
        <v>258</v>
      </c>
      <c r="B1514">
        <v>92345</v>
      </c>
      <c r="C1514" s="385">
        <v>7.7499999999999999E-2</v>
      </c>
    </row>
    <row r="1515" spans="1:3" x14ac:dyDescent="0.25">
      <c r="A1515" t="s">
        <v>258</v>
      </c>
      <c r="B1515">
        <v>92346</v>
      </c>
      <c r="C1515" s="385">
        <v>8.7499999999999994E-2</v>
      </c>
    </row>
    <row r="1516" spans="1:3" x14ac:dyDescent="0.25">
      <c r="A1516" t="s">
        <v>258</v>
      </c>
      <c r="B1516">
        <v>92347</v>
      </c>
      <c r="C1516" s="385">
        <v>7.7499999999999999E-2</v>
      </c>
    </row>
    <row r="1517" spans="1:3" x14ac:dyDescent="0.25">
      <c r="A1517" t="s">
        <v>258</v>
      </c>
      <c r="B1517">
        <v>92350</v>
      </c>
      <c r="C1517" s="385">
        <v>7.7499999999999999E-2</v>
      </c>
    </row>
    <row r="1518" spans="1:3" x14ac:dyDescent="0.25">
      <c r="A1518" t="s">
        <v>258</v>
      </c>
      <c r="B1518">
        <v>92352</v>
      </c>
      <c r="C1518" s="385">
        <v>7.7499999999999999E-2</v>
      </c>
    </row>
    <row r="1519" spans="1:3" x14ac:dyDescent="0.25">
      <c r="A1519" t="s">
        <v>258</v>
      </c>
      <c r="B1519">
        <v>92354</v>
      </c>
      <c r="C1519" s="385">
        <v>8.7499999999999994E-2</v>
      </c>
    </row>
    <row r="1520" spans="1:3" x14ac:dyDescent="0.25">
      <c r="A1520" t="s">
        <v>258</v>
      </c>
      <c r="B1520">
        <v>92356</v>
      </c>
      <c r="C1520" s="385">
        <v>7.7499999999999999E-2</v>
      </c>
    </row>
    <row r="1521" spans="1:3" x14ac:dyDescent="0.25">
      <c r="A1521" t="s">
        <v>258</v>
      </c>
      <c r="B1521">
        <v>92357</v>
      </c>
      <c r="C1521" s="385">
        <v>7.7499999999999999E-2</v>
      </c>
    </row>
    <row r="1522" spans="1:3" x14ac:dyDescent="0.25">
      <c r="A1522" t="s">
        <v>258</v>
      </c>
      <c r="B1522">
        <v>92358</v>
      </c>
      <c r="C1522" s="385">
        <v>7.7499999999999999E-2</v>
      </c>
    </row>
    <row r="1523" spans="1:3" x14ac:dyDescent="0.25">
      <c r="A1523" t="s">
        <v>258</v>
      </c>
      <c r="B1523">
        <v>92359</v>
      </c>
      <c r="C1523" s="385">
        <v>8.7499999999999994E-2</v>
      </c>
    </row>
    <row r="1524" spans="1:3" x14ac:dyDescent="0.25">
      <c r="A1524" t="s">
        <v>258</v>
      </c>
      <c r="B1524">
        <v>92363</v>
      </c>
      <c r="C1524" s="385">
        <v>7.7499999999999999E-2</v>
      </c>
    </row>
    <row r="1525" spans="1:3" x14ac:dyDescent="0.25">
      <c r="A1525" t="s">
        <v>258</v>
      </c>
      <c r="B1525">
        <v>92364</v>
      </c>
      <c r="C1525" s="385">
        <v>7.7499999999999999E-2</v>
      </c>
    </row>
    <row r="1526" spans="1:3" x14ac:dyDescent="0.25">
      <c r="A1526" t="s">
        <v>258</v>
      </c>
      <c r="B1526">
        <v>92365</v>
      </c>
      <c r="C1526" s="385">
        <v>7.7499999999999999E-2</v>
      </c>
    </row>
    <row r="1527" spans="1:3" x14ac:dyDescent="0.25">
      <c r="A1527" t="s">
        <v>258</v>
      </c>
      <c r="B1527">
        <v>92366</v>
      </c>
      <c r="C1527" s="385">
        <v>7.7499999999999999E-2</v>
      </c>
    </row>
    <row r="1528" spans="1:3" x14ac:dyDescent="0.25">
      <c r="A1528" t="s">
        <v>258</v>
      </c>
      <c r="B1528">
        <v>92368</v>
      </c>
      <c r="C1528" s="385">
        <v>8.7499999999999994E-2</v>
      </c>
    </row>
    <row r="1529" spans="1:3" x14ac:dyDescent="0.25">
      <c r="A1529" t="s">
        <v>258</v>
      </c>
      <c r="B1529">
        <v>92369</v>
      </c>
      <c r="C1529" s="385">
        <v>8.7499999999999994E-2</v>
      </c>
    </row>
    <row r="1530" spans="1:3" x14ac:dyDescent="0.25">
      <c r="A1530" t="s">
        <v>258</v>
      </c>
      <c r="B1530">
        <v>92371</v>
      </c>
      <c r="C1530" s="385">
        <v>7.7499999999999999E-2</v>
      </c>
    </row>
    <row r="1531" spans="1:3" x14ac:dyDescent="0.25">
      <c r="A1531" t="s">
        <v>258</v>
      </c>
      <c r="B1531">
        <v>92372</v>
      </c>
      <c r="C1531" s="385">
        <v>9.5000000000000001E-2</v>
      </c>
    </row>
    <row r="1532" spans="1:3" x14ac:dyDescent="0.25">
      <c r="A1532" t="s">
        <v>258</v>
      </c>
      <c r="B1532">
        <v>92373</v>
      </c>
      <c r="C1532" s="385">
        <v>8.7499999999999994E-2</v>
      </c>
    </row>
    <row r="1533" spans="1:3" x14ac:dyDescent="0.25">
      <c r="A1533" t="s">
        <v>258</v>
      </c>
      <c r="B1533">
        <v>92374</v>
      </c>
      <c r="C1533" s="385">
        <v>8.7499999999999994E-2</v>
      </c>
    </row>
    <row r="1534" spans="1:3" x14ac:dyDescent="0.25">
      <c r="A1534" t="s">
        <v>258</v>
      </c>
      <c r="B1534">
        <v>92375</v>
      </c>
      <c r="C1534" s="385">
        <v>8.7499999999999994E-2</v>
      </c>
    </row>
    <row r="1535" spans="1:3" x14ac:dyDescent="0.25">
      <c r="A1535" t="s">
        <v>258</v>
      </c>
      <c r="B1535">
        <v>92376</v>
      </c>
      <c r="C1535" s="385">
        <v>8.7499999999999994E-2</v>
      </c>
    </row>
    <row r="1536" spans="1:3" x14ac:dyDescent="0.25">
      <c r="A1536" t="s">
        <v>258</v>
      </c>
      <c r="B1536">
        <v>92377</v>
      </c>
      <c r="C1536" s="385">
        <v>7.7499999999999999E-2</v>
      </c>
    </row>
    <row r="1537" spans="1:3" x14ac:dyDescent="0.25">
      <c r="A1537" t="s">
        <v>258</v>
      </c>
      <c r="B1537">
        <v>92378</v>
      </c>
      <c r="C1537" s="385">
        <v>7.7499999999999999E-2</v>
      </c>
    </row>
    <row r="1538" spans="1:3" x14ac:dyDescent="0.25">
      <c r="A1538" t="s">
        <v>258</v>
      </c>
      <c r="B1538">
        <v>92382</v>
      </c>
      <c r="C1538" s="385">
        <v>7.7499999999999999E-2</v>
      </c>
    </row>
    <row r="1539" spans="1:3" x14ac:dyDescent="0.25">
      <c r="A1539" t="s">
        <v>258</v>
      </c>
      <c r="B1539">
        <v>92384</v>
      </c>
      <c r="C1539" s="385">
        <v>7.7499999999999999E-2</v>
      </c>
    </row>
    <row r="1540" spans="1:3" x14ac:dyDescent="0.25">
      <c r="A1540" t="s">
        <v>258</v>
      </c>
      <c r="B1540">
        <v>92385</v>
      </c>
      <c r="C1540" s="385">
        <v>7.7499999999999999E-2</v>
      </c>
    </row>
    <row r="1541" spans="1:3" x14ac:dyDescent="0.25">
      <c r="A1541" t="s">
        <v>258</v>
      </c>
      <c r="B1541">
        <v>92386</v>
      </c>
      <c r="C1541" s="385">
        <v>7.7499999999999999E-2</v>
      </c>
    </row>
    <row r="1542" spans="1:3" x14ac:dyDescent="0.25">
      <c r="A1542" t="s">
        <v>258</v>
      </c>
      <c r="B1542">
        <v>92389</v>
      </c>
      <c r="C1542" s="385">
        <v>7.7499999999999999E-2</v>
      </c>
    </row>
    <row r="1543" spans="1:3" x14ac:dyDescent="0.25">
      <c r="A1543" t="s">
        <v>258</v>
      </c>
      <c r="B1543">
        <v>92391</v>
      </c>
      <c r="C1543" s="385">
        <v>7.7499999999999999E-2</v>
      </c>
    </row>
    <row r="1544" spans="1:3" x14ac:dyDescent="0.25">
      <c r="A1544" t="s">
        <v>258</v>
      </c>
      <c r="B1544">
        <v>92392</v>
      </c>
      <c r="C1544" s="385">
        <v>8.7499999999999994E-2</v>
      </c>
    </row>
    <row r="1545" spans="1:3" x14ac:dyDescent="0.25">
      <c r="A1545" t="s">
        <v>258</v>
      </c>
      <c r="B1545">
        <v>92393</v>
      </c>
      <c r="C1545" s="385">
        <v>8.7499999999999994E-2</v>
      </c>
    </row>
    <row r="1546" spans="1:3" x14ac:dyDescent="0.25">
      <c r="A1546" t="s">
        <v>258</v>
      </c>
      <c r="B1546">
        <v>92394</v>
      </c>
      <c r="C1546" s="385">
        <v>8.7499999999999994E-2</v>
      </c>
    </row>
    <row r="1547" spans="1:3" x14ac:dyDescent="0.25">
      <c r="A1547" t="s">
        <v>258</v>
      </c>
      <c r="B1547">
        <v>92395</v>
      </c>
      <c r="C1547" s="385">
        <v>8.7499999999999994E-2</v>
      </c>
    </row>
    <row r="1548" spans="1:3" x14ac:dyDescent="0.25">
      <c r="A1548" t="s">
        <v>258</v>
      </c>
      <c r="B1548">
        <v>92397</v>
      </c>
      <c r="C1548" s="385">
        <v>9.5000000000000001E-2</v>
      </c>
    </row>
    <row r="1549" spans="1:3" x14ac:dyDescent="0.25">
      <c r="A1549" t="s">
        <v>258</v>
      </c>
      <c r="B1549">
        <v>92398</v>
      </c>
      <c r="C1549" s="385">
        <v>7.7499999999999999E-2</v>
      </c>
    </row>
    <row r="1550" spans="1:3" x14ac:dyDescent="0.25">
      <c r="A1550" t="s">
        <v>258</v>
      </c>
      <c r="B1550">
        <v>92399</v>
      </c>
      <c r="C1550" s="385">
        <v>7.7499999999999999E-2</v>
      </c>
    </row>
    <row r="1551" spans="1:3" x14ac:dyDescent="0.25">
      <c r="A1551" t="s">
        <v>258</v>
      </c>
      <c r="B1551">
        <v>92401</v>
      </c>
      <c r="C1551" s="385">
        <v>8.7499999999999994E-2</v>
      </c>
    </row>
    <row r="1552" spans="1:3" x14ac:dyDescent="0.25">
      <c r="A1552" t="s">
        <v>258</v>
      </c>
      <c r="B1552">
        <v>92402</v>
      </c>
      <c r="C1552" s="385">
        <v>8.7499999999999994E-2</v>
      </c>
    </row>
    <row r="1553" spans="1:3" x14ac:dyDescent="0.25">
      <c r="A1553" t="s">
        <v>258</v>
      </c>
      <c r="B1553">
        <v>92403</v>
      </c>
      <c r="C1553" s="385">
        <v>8.7499999999999994E-2</v>
      </c>
    </row>
    <row r="1554" spans="1:3" x14ac:dyDescent="0.25">
      <c r="A1554" t="s">
        <v>258</v>
      </c>
      <c r="B1554">
        <v>92404</v>
      </c>
      <c r="C1554" s="385">
        <v>8.7499999999999994E-2</v>
      </c>
    </row>
    <row r="1555" spans="1:3" x14ac:dyDescent="0.25">
      <c r="A1555" t="s">
        <v>258</v>
      </c>
      <c r="B1555">
        <v>92405</v>
      </c>
      <c r="C1555" s="385">
        <v>8.7499999999999994E-2</v>
      </c>
    </row>
    <row r="1556" spans="1:3" x14ac:dyDescent="0.25">
      <c r="A1556" t="s">
        <v>258</v>
      </c>
      <c r="B1556">
        <v>92406</v>
      </c>
      <c r="C1556" s="385">
        <v>8.7499999999999994E-2</v>
      </c>
    </row>
    <row r="1557" spans="1:3" x14ac:dyDescent="0.25">
      <c r="A1557" t="s">
        <v>258</v>
      </c>
      <c r="B1557">
        <v>92407</v>
      </c>
      <c r="C1557" s="385">
        <v>8.7499999999999994E-2</v>
      </c>
    </row>
    <row r="1558" spans="1:3" x14ac:dyDescent="0.25">
      <c r="A1558" t="s">
        <v>258</v>
      </c>
      <c r="B1558">
        <v>92408</v>
      </c>
      <c r="C1558" s="385">
        <v>8.7499999999999994E-2</v>
      </c>
    </row>
    <row r="1559" spans="1:3" x14ac:dyDescent="0.25">
      <c r="A1559" t="s">
        <v>258</v>
      </c>
      <c r="B1559">
        <v>92410</v>
      </c>
      <c r="C1559" s="385">
        <v>8.7499999999999994E-2</v>
      </c>
    </row>
    <row r="1560" spans="1:3" x14ac:dyDescent="0.25">
      <c r="A1560" t="s">
        <v>258</v>
      </c>
      <c r="B1560">
        <v>92411</v>
      </c>
      <c r="C1560" s="385">
        <v>8.7499999999999994E-2</v>
      </c>
    </row>
    <row r="1561" spans="1:3" x14ac:dyDescent="0.25">
      <c r="A1561" t="s">
        <v>258</v>
      </c>
      <c r="B1561">
        <v>92413</v>
      </c>
      <c r="C1561" s="385">
        <v>8.7499999999999994E-2</v>
      </c>
    </row>
    <row r="1562" spans="1:3" x14ac:dyDescent="0.25">
      <c r="A1562" t="s">
        <v>258</v>
      </c>
      <c r="B1562">
        <v>92415</v>
      </c>
      <c r="C1562" s="385">
        <v>8.7499999999999994E-2</v>
      </c>
    </row>
    <row r="1563" spans="1:3" x14ac:dyDescent="0.25">
      <c r="A1563" t="s">
        <v>258</v>
      </c>
      <c r="B1563">
        <v>92418</v>
      </c>
      <c r="C1563" s="385">
        <v>8.7499999999999994E-2</v>
      </c>
    </row>
    <row r="1564" spans="1:3" x14ac:dyDescent="0.25">
      <c r="A1564" t="s">
        <v>258</v>
      </c>
      <c r="B1564">
        <v>92423</v>
      </c>
      <c r="C1564" s="385">
        <v>8.7499999999999994E-2</v>
      </c>
    </row>
    <row r="1565" spans="1:3" x14ac:dyDescent="0.25">
      <c r="A1565" t="s">
        <v>258</v>
      </c>
      <c r="B1565">
        <v>92427</v>
      </c>
      <c r="C1565" s="385">
        <v>8.7499999999999994E-2</v>
      </c>
    </row>
    <row r="1566" spans="1:3" x14ac:dyDescent="0.25">
      <c r="A1566" t="s">
        <v>258</v>
      </c>
      <c r="B1566">
        <v>92501</v>
      </c>
      <c r="C1566" s="385">
        <v>8.7499999999999994E-2</v>
      </c>
    </row>
    <row r="1567" spans="1:3" x14ac:dyDescent="0.25">
      <c r="A1567" t="s">
        <v>258</v>
      </c>
      <c r="B1567">
        <v>92502</v>
      </c>
      <c r="C1567" s="385">
        <v>8.7499999999999994E-2</v>
      </c>
    </row>
    <row r="1568" spans="1:3" x14ac:dyDescent="0.25">
      <c r="A1568" t="s">
        <v>258</v>
      </c>
      <c r="B1568">
        <v>92503</v>
      </c>
      <c r="C1568" s="385">
        <v>8.7499999999999994E-2</v>
      </c>
    </row>
    <row r="1569" spans="1:3" x14ac:dyDescent="0.25">
      <c r="A1569" t="s">
        <v>258</v>
      </c>
      <c r="B1569">
        <v>92504</v>
      </c>
      <c r="C1569" s="385">
        <v>8.7499999999999994E-2</v>
      </c>
    </row>
    <row r="1570" spans="1:3" x14ac:dyDescent="0.25">
      <c r="A1570" t="s">
        <v>258</v>
      </c>
      <c r="B1570">
        <v>92505</v>
      </c>
      <c r="C1570" s="385">
        <v>8.7499999999999994E-2</v>
      </c>
    </row>
    <row r="1571" spans="1:3" x14ac:dyDescent="0.25">
      <c r="A1571" t="s">
        <v>258</v>
      </c>
      <c r="B1571">
        <v>92506</v>
      </c>
      <c r="C1571" s="385">
        <v>8.7499999999999994E-2</v>
      </c>
    </row>
    <row r="1572" spans="1:3" x14ac:dyDescent="0.25">
      <c r="A1572" t="s">
        <v>258</v>
      </c>
      <c r="B1572">
        <v>92507</v>
      </c>
      <c r="C1572" s="385">
        <v>8.7499999999999994E-2</v>
      </c>
    </row>
    <row r="1573" spans="1:3" x14ac:dyDescent="0.25">
      <c r="A1573" t="s">
        <v>258</v>
      </c>
      <c r="B1573">
        <v>92508</v>
      </c>
      <c r="C1573" s="385">
        <v>8.7499999999999994E-2</v>
      </c>
    </row>
    <row r="1574" spans="1:3" x14ac:dyDescent="0.25">
      <c r="A1574" t="s">
        <v>258</v>
      </c>
      <c r="B1574">
        <v>92509</v>
      </c>
      <c r="C1574" s="385">
        <v>7.7499999999999999E-2</v>
      </c>
    </row>
    <row r="1575" spans="1:3" x14ac:dyDescent="0.25">
      <c r="A1575" t="s">
        <v>258</v>
      </c>
      <c r="B1575">
        <v>92513</v>
      </c>
      <c r="C1575" s="385">
        <v>8.7499999999999994E-2</v>
      </c>
    </row>
    <row r="1576" spans="1:3" x14ac:dyDescent="0.25">
      <c r="A1576" t="s">
        <v>258</v>
      </c>
      <c r="B1576">
        <v>92514</v>
      </c>
      <c r="C1576" s="385">
        <v>8.7499999999999994E-2</v>
      </c>
    </row>
    <row r="1577" spans="1:3" x14ac:dyDescent="0.25">
      <c r="A1577" t="s">
        <v>258</v>
      </c>
      <c r="B1577">
        <v>92516</v>
      </c>
      <c r="C1577" s="385">
        <v>8.7499999999999994E-2</v>
      </c>
    </row>
    <row r="1578" spans="1:3" x14ac:dyDescent="0.25">
      <c r="A1578" t="s">
        <v>258</v>
      </c>
      <c r="B1578">
        <v>92517</v>
      </c>
      <c r="C1578" s="385">
        <v>8.7499999999999994E-2</v>
      </c>
    </row>
    <row r="1579" spans="1:3" x14ac:dyDescent="0.25">
      <c r="A1579" t="s">
        <v>258</v>
      </c>
      <c r="B1579">
        <v>92518</v>
      </c>
      <c r="C1579" s="385">
        <v>7.7499999999999999E-2</v>
      </c>
    </row>
    <row r="1580" spans="1:3" x14ac:dyDescent="0.25">
      <c r="A1580" t="s">
        <v>258</v>
      </c>
      <c r="B1580">
        <v>92519</v>
      </c>
      <c r="C1580" s="385">
        <v>7.7499999999999999E-2</v>
      </c>
    </row>
    <row r="1581" spans="1:3" x14ac:dyDescent="0.25">
      <c r="A1581" t="s">
        <v>258</v>
      </c>
      <c r="B1581">
        <v>92521</v>
      </c>
      <c r="C1581" s="385">
        <v>8.7499999999999994E-2</v>
      </c>
    </row>
    <row r="1582" spans="1:3" x14ac:dyDescent="0.25">
      <c r="A1582" t="s">
        <v>258</v>
      </c>
      <c r="B1582">
        <v>92522</v>
      </c>
      <c r="C1582" s="385">
        <v>8.7499999999999994E-2</v>
      </c>
    </row>
    <row r="1583" spans="1:3" x14ac:dyDescent="0.25">
      <c r="A1583" t="s">
        <v>258</v>
      </c>
      <c r="B1583">
        <v>92530</v>
      </c>
      <c r="C1583" s="385">
        <v>8.7499999999999994E-2</v>
      </c>
    </row>
    <row r="1584" spans="1:3" x14ac:dyDescent="0.25">
      <c r="A1584" t="s">
        <v>258</v>
      </c>
      <c r="B1584">
        <v>92531</v>
      </c>
      <c r="C1584" s="385">
        <v>8.7499999999999994E-2</v>
      </c>
    </row>
    <row r="1585" spans="1:3" x14ac:dyDescent="0.25">
      <c r="A1585" t="s">
        <v>258</v>
      </c>
      <c r="B1585">
        <v>92532</v>
      </c>
      <c r="C1585" s="385">
        <v>8.7499999999999994E-2</v>
      </c>
    </row>
    <row r="1586" spans="1:3" x14ac:dyDescent="0.25">
      <c r="A1586" t="s">
        <v>258</v>
      </c>
      <c r="B1586">
        <v>92536</v>
      </c>
      <c r="C1586" s="385">
        <v>7.7499999999999999E-2</v>
      </c>
    </row>
    <row r="1587" spans="1:3" x14ac:dyDescent="0.25">
      <c r="A1587" t="s">
        <v>258</v>
      </c>
      <c r="B1587">
        <v>92539</v>
      </c>
      <c r="C1587" s="385">
        <v>7.7499999999999999E-2</v>
      </c>
    </row>
    <row r="1588" spans="1:3" x14ac:dyDescent="0.25">
      <c r="A1588" t="s">
        <v>258</v>
      </c>
      <c r="B1588">
        <v>92543</v>
      </c>
      <c r="C1588" s="385">
        <v>8.7499999999999994E-2</v>
      </c>
    </row>
    <row r="1589" spans="1:3" x14ac:dyDescent="0.25">
      <c r="A1589" t="s">
        <v>258</v>
      </c>
      <c r="B1589">
        <v>92544</v>
      </c>
      <c r="C1589" s="385">
        <v>8.7499999999999994E-2</v>
      </c>
    </row>
    <row r="1590" spans="1:3" x14ac:dyDescent="0.25">
      <c r="A1590" t="s">
        <v>258</v>
      </c>
      <c r="B1590">
        <v>92545</v>
      </c>
      <c r="C1590" s="385">
        <v>8.7499999999999994E-2</v>
      </c>
    </row>
    <row r="1591" spans="1:3" x14ac:dyDescent="0.25">
      <c r="A1591" t="s">
        <v>258</v>
      </c>
      <c r="B1591">
        <v>92546</v>
      </c>
      <c r="C1591" s="385">
        <v>8.7499999999999994E-2</v>
      </c>
    </row>
    <row r="1592" spans="1:3" x14ac:dyDescent="0.25">
      <c r="A1592" t="s">
        <v>258</v>
      </c>
      <c r="B1592">
        <v>92548</v>
      </c>
      <c r="C1592" s="385">
        <v>7.7499999999999999E-2</v>
      </c>
    </row>
    <row r="1593" spans="1:3" x14ac:dyDescent="0.25">
      <c r="A1593" t="s">
        <v>258</v>
      </c>
      <c r="B1593">
        <v>92549</v>
      </c>
      <c r="C1593" s="385">
        <v>7.7499999999999999E-2</v>
      </c>
    </row>
    <row r="1594" spans="1:3" x14ac:dyDescent="0.25">
      <c r="A1594" t="s">
        <v>258</v>
      </c>
      <c r="B1594">
        <v>92551</v>
      </c>
      <c r="C1594" s="385">
        <v>7.7499999999999999E-2</v>
      </c>
    </row>
    <row r="1595" spans="1:3" x14ac:dyDescent="0.25">
      <c r="A1595" t="s">
        <v>258</v>
      </c>
      <c r="B1595">
        <v>92552</v>
      </c>
      <c r="C1595" s="385">
        <v>7.7499999999999999E-2</v>
      </c>
    </row>
    <row r="1596" spans="1:3" x14ac:dyDescent="0.25">
      <c r="A1596" t="s">
        <v>258</v>
      </c>
      <c r="B1596">
        <v>92553</v>
      </c>
      <c r="C1596" s="385">
        <v>8.7499999999999994E-2</v>
      </c>
    </row>
    <row r="1597" spans="1:3" x14ac:dyDescent="0.25">
      <c r="A1597" t="s">
        <v>258</v>
      </c>
      <c r="B1597">
        <v>92554</v>
      </c>
      <c r="C1597" s="385">
        <v>7.7499999999999999E-2</v>
      </c>
    </row>
    <row r="1598" spans="1:3" x14ac:dyDescent="0.25">
      <c r="A1598" t="s">
        <v>258</v>
      </c>
      <c r="B1598">
        <v>92555</v>
      </c>
      <c r="C1598" s="385">
        <v>7.7499999999999999E-2</v>
      </c>
    </row>
    <row r="1599" spans="1:3" x14ac:dyDescent="0.25">
      <c r="A1599" t="s">
        <v>258</v>
      </c>
      <c r="B1599">
        <v>92556</v>
      </c>
      <c r="C1599" s="385">
        <v>7.7499999999999999E-2</v>
      </c>
    </row>
    <row r="1600" spans="1:3" x14ac:dyDescent="0.25">
      <c r="A1600" t="s">
        <v>258</v>
      </c>
      <c r="B1600">
        <v>92557</v>
      </c>
      <c r="C1600" s="385">
        <v>7.7499999999999999E-2</v>
      </c>
    </row>
    <row r="1601" spans="1:3" x14ac:dyDescent="0.25">
      <c r="A1601" t="s">
        <v>258</v>
      </c>
      <c r="B1601">
        <v>92561</v>
      </c>
      <c r="C1601" s="385">
        <v>9.2499999999999999E-2</v>
      </c>
    </row>
    <row r="1602" spans="1:3" x14ac:dyDescent="0.25">
      <c r="A1602" t="s">
        <v>258</v>
      </c>
      <c r="B1602">
        <v>92562</v>
      </c>
      <c r="C1602" s="385">
        <v>8.7499999999999994E-2</v>
      </c>
    </row>
    <row r="1603" spans="1:3" x14ac:dyDescent="0.25">
      <c r="A1603" t="s">
        <v>258</v>
      </c>
      <c r="B1603">
        <v>92563</v>
      </c>
      <c r="C1603" s="385">
        <v>8.7499999999999994E-2</v>
      </c>
    </row>
    <row r="1604" spans="1:3" x14ac:dyDescent="0.25">
      <c r="A1604" t="s">
        <v>258</v>
      </c>
      <c r="B1604">
        <v>92564</v>
      </c>
      <c r="C1604" s="385">
        <v>8.7499999999999994E-2</v>
      </c>
    </row>
    <row r="1605" spans="1:3" x14ac:dyDescent="0.25">
      <c r="A1605" t="s">
        <v>258</v>
      </c>
      <c r="B1605">
        <v>92567</v>
      </c>
      <c r="C1605" s="385">
        <v>7.7499999999999999E-2</v>
      </c>
    </row>
    <row r="1606" spans="1:3" x14ac:dyDescent="0.25">
      <c r="A1606" t="s">
        <v>258</v>
      </c>
      <c r="B1606">
        <v>92570</v>
      </c>
      <c r="C1606" s="385">
        <v>8.7499999999999994E-2</v>
      </c>
    </row>
    <row r="1607" spans="1:3" x14ac:dyDescent="0.25">
      <c r="A1607" t="s">
        <v>258</v>
      </c>
      <c r="B1607">
        <v>92571</v>
      </c>
      <c r="C1607" s="385">
        <v>8.7499999999999994E-2</v>
      </c>
    </row>
    <row r="1608" spans="1:3" x14ac:dyDescent="0.25">
      <c r="A1608" t="s">
        <v>258</v>
      </c>
      <c r="B1608">
        <v>92572</v>
      </c>
      <c r="C1608" s="385">
        <v>7.7499999999999999E-2</v>
      </c>
    </row>
    <row r="1609" spans="1:3" x14ac:dyDescent="0.25">
      <c r="A1609" t="s">
        <v>258</v>
      </c>
      <c r="B1609">
        <v>92581</v>
      </c>
      <c r="C1609" s="385">
        <v>8.7499999999999994E-2</v>
      </c>
    </row>
    <row r="1610" spans="1:3" x14ac:dyDescent="0.25">
      <c r="A1610" t="s">
        <v>258</v>
      </c>
      <c r="B1610">
        <v>92582</v>
      </c>
      <c r="C1610" s="385">
        <v>8.7499999999999994E-2</v>
      </c>
    </row>
    <row r="1611" spans="1:3" x14ac:dyDescent="0.25">
      <c r="A1611" t="s">
        <v>258</v>
      </c>
      <c r="B1611">
        <v>92583</v>
      </c>
      <c r="C1611" s="385">
        <v>8.7499999999999994E-2</v>
      </c>
    </row>
    <row r="1612" spans="1:3" x14ac:dyDescent="0.25">
      <c r="A1612" t="s">
        <v>258</v>
      </c>
      <c r="B1612">
        <v>92584</v>
      </c>
      <c r="C1612" s="385">
        <v>8.7499999999999994E-2</v>
      </c>
    </row>
    <row r="1613" spans="1:3" x14ac:dyDescent="0.25">
      <c r="A1613" t="s">
        <v>258</v>
      </c>
      <c r="B1613">
        <v>92585</v>
      </c>
      <c r="C1613" s="385">
        <v>8.7499999999999994E-2</v>
      </c>
    </row>
    <row r="1614" spans="1:3" x14ac:dyDescent="0.25">
      <c r="A1614" t="s">
        <v>258</v>
      </c>
      <c r="B1614">
        <v>92586</v>
      </c>
      <c r="C1614" s="385">
        <v>8.7499999999999994E-2</v>
      </c>
    </row>
    <row r="1615" spans="1:3" x14ac:dyDescent="0.25">
      <c r="A1615" t="s">
        <v>258</v>
      </c>
      <c r="B1615">
        <v>92587</v>
      </c>
      <c r="C1615" s="385">
        <v>8.7499999999999994E-2</v>
      </c>
    </row>
    <row r="1616" spans="1:3" x14ac:dyDescent="0.25">
      <c r="A1616" t="s">
        <v>258</v>
      </c>
      <c r="B1616">
        <v>92589</v>
      </c>
      <c r="C1616" s="385">
        <v>8.7499999999999994E-2</v>
      </c>
    </row>
    <row r="1617" spans="1:3" x14ac:dyDescent="0.25">
      <c r="A1617" t="s">
        <v>258</v>
      </c>
      <c r="B1617">
        <v>92590</v>
      </c>
      <c r="C1617" s="385">
        <v>8.7499999999999994E-2</v>
      </c>
    </row>
    <row r="1618" spans="1:3" x14ac:dyDescent="0.25">
      <c r="A1618" t="s">
        <v>258</v>
      </c>
      <c r="B1618">
        <v>92591</v>
      </c>
      <c r="C1618" s="385">
        <v>8.7499999999999994E-2</v>
      </c>
    </row>
    <row r="1619" spans="1:3" x14ac:dyDescent="0.25">
      <c r="A1619" t="s">
        <v>258</v>
      </c>
      <c r="B1619">
        <v>92592</v>
      </c>
      <c r="C1619" s="385">
        <v>8.7499999999999994E-2</v>
      </c>
    </row>
    <row r="1620" spans="1:3" x14ac:dyDescent="0.25">
      <c r="A1620" t="s">
        <v>258</v>
      </c>
      <c r="B1620">
        <v>92593</v>
      </c>
      <c r="C1620" s="385">
        <v>8.7499999999999994E-2</v>
      </c>
    </row>
    <row r="1621" spans="1:3" x14ac:dyDescent="0.25">
      <c r="A1621" t="s">
        <v>258</v>
      </c>
      <c r="B1621">
        <v>92595</v>
      </c>
      <c r="C1621" s="385">
        <v>8.7499999999999994E-2</v>
      </c>
    </row>
    <row r="1622" spans="1:3" x14ac:dyDescent="0.25">
      <c r="A1622" t="s">
        <v>258</v>
      </c>
      <c r="B1622">
        <v>92596</v>
      </c>
      <c r="C1622" s="385">
        <v>8.7499999999999994E-2</v>
      </c>
    </row>
    <row r="1623" spans="1:3" x14ac:dyDescent="0.25">
      <c r="A1623" t="s">
        <v>258</v>
      </c>
      <c r="B1623">
        <v>92599</v>
      </c>
      <c r="C1623" s="385">
        <v>7.7499999999999999E-2</v>
      </c>
    </row>
    <row r="1624" spans="1:3" x14ac:dyDescent="0.25">
      <c r="A1624" t="s">
        <v>258</v>
      </c>
      <c r="B1624">
        <v>92602</v>
      </c>
      <c r="C1624" s="385">
        <v>7.7499999999999999E-2</v>
      </c>
    </row>
    <row r="1625" spans="1:3" x14ac:dyDescent="0.25">
      <c r="A1625" t="s">
        <v>258</v>
      </c>
      <c r="B1625">
        <v>92603</v>
      </c>
      <c r="C1625" s="385">
        <v>7.7499999999999999E-2</v>
      </c>
    </row>
    <row r="1626" spans="1:3" x14ac:dyDescent="0.25">
      <c r="A1626" t="s">
        <v>258</v>
      </c>
      <c r="B1626">
        <v>92604</v>
      </c>
      <c r="C1626" s="385">
        <v>7.7499999999999999E-2</v>
      </c>
    </row>
    <row r="1627" spans="1:3" x14ac:dyDescent="0.25">
      <c r="A1627" t="s">
        <v>258</v>
      </c>
      <c r="B1627">
        <v>92605</v>
      </c>
      <c r="C1627" s="385">
        <v>7.7499999999999999E-2</v>
      </c>
    </row>
    <row r="1628" spans="1:3" x14ac:dyDescent="0.25">
      <c r="A1628" t="s">
        <v>258</v>
      </c>
      <c r="B1628">
        <v>92606</v>
      </c>
      <c r="C1628" s="385">
        <v>7.7499999999999999E-2</v>
      </c>
    </row>
    <row r="1629" spans="1:3" x14ac:dyDescent="0.25">
      <c r="A1629" t="s">
        <v>258</v>
      </c>
      <c r="B1629">
        <v>92607</v>
      </c>
      <c r="C1629" s="385">
        <v>7.7499999999999999E-2</v>
      </c>
    </row>
    <row r="1630" spans="1:3" x14ac:dyDescent="0.25">
      <c r="A1630" t="s">
        <v>258</v>
      </c>
      <c r="B1630">
        <v>92609</v>
      </c>
      <c r="C1630" s="385">
        <v>7.7499999999999999E-2</v>
      </c>
    </row>
    <row r="1631" spans="1:3" x14ac:dyDescent="0.25">
      <c r="A1631" t="s">
        <v>258</v>
      </c>
      <c r="B1631">
        <v>92610</v>
      </c>
      <c r="C1631" s="385">
        <v>7.7499999999999999E-2</v>
      </c>
    </row>
    <row r="1632" spans="1:3" x14ac:dyDescent="0.25">
      <c r="A1632" t="s">
        <v>258</v>
      </c>
      <c r="B1632">
        <v>92612</v>
      </c>
      <c r="C1632" s="385">
        <v>7.7499999999999999E-2</v>
      </c>
    </row>
    <row r="1633" spans="1:3" x14ac:dyDescent="0.25">
      <c r="A1633" t="s">
        <v>258</v>
      </c>
      <c r="B1633">
        <v>92614</v>
      </c>
      <c r="C1633" s="385">
        <v>7.7499999999999999E-2</v>
      </c>
    </row>
    <row r="1634" spans="1:3" x14ac:dyDescent="0.25">
      <c r="A1634" t="s">
        <v>258</v>
      </c>
      <c r="B1634">
        <v>92615</v>
      </c>
      <c r="C1634" s="385">
        <v>7.7499999999999999E-2</v>
      </c>
    </row>
    <row r="1635" spans="1:3" x14ac:dyDescent="0.25">
      <c r="A1635" t="s">
        <v>258</v>
      </c>
      <c r="B1635">
        <v>92616</v>
      </c>
      <c r="C1635" s="385">
        <v>7.7499999999999999E-2</v>
      </c>
    </row>
    <row r="1636" spans="1:3" x14ac:dyDescent="0.25">
      <c r="A1636" t="s">
        <v>258</v>
      </c>
      <c r="B1636">
        <v>92617</v>
      </c>
      <c r="C1636" s="385">
        <v>7.7499999999999999E-2</v>
      </c>
    </row>
    <row r="1637" spans="1:3" x14ac:dyDescent="0.25">
      <c r="A1637" t="s">
        <v>258</v>
      </c>
      <c r="B1637">
        <v>92618</v>
      </c>
      <c r="C1637" s="385">
        <v>7.7499999999999999E-2</v>
      </c>
    </row>
    <row r="1638" spans="1:3" x14ac:dyDescent="0.25">
      <c r="A1638" t="s">
        <v>258</v>
      </c>
      <c r="B1638">
        <v>92619</v>
      </c>
      <c r="C1638" s="385">
        <v>7.7499999999999999E-2</v>
      </c>
    </row>
    <row r="1639" spans="1:3" x14ac:dyDescent="0.25">
      <c r="A1639" t="s">
        <v>258</v>
      </c>
      <c r="B1639">
        <v>92620</v>
      </c>
      <c r="C1639" s="385">
        <v>7.7499999999999999E-2</v>
      </c>
    </row>
    <row r="1640" spans="1:3" x14ac:dyDescent="0.25">
      <c r="A1640" t="s">
        <v>258</v>
      </c>
      <c r="B1640">
        <v>92623</v>
      </c>
      <c r="C1640" s="385">
        <v>7.7499999999999999E-2</v>
      </c>
    </row>
    <row r="1641" spans="1:3" x14ac:dyDescent="0.25">
      <c r="A1641" t="s">
        <v>258</v>
      </c>
      <c r="B1641">
        <v>92624</v>
      </c>
      <c r="C1641" s="385">
        <v>7.7499999999999999E-2</v>
      </c>
    </row>
    <row r="1642" spans="1:3" x14ac:dyDescent="0.25">
      <c r="A1642" t="s">
        <v>258</v>
      </c>
      <c r="B1642">
        <v>92625</v>
      </c>
      <c r="C1642" s="385">
        <v>7.7499999999999999E-2</v>
      </c>
    </row>
    <row r="1643" spans="1:3" x14ac:dyDescent="0.25">
      <c r="A1643" t="s">
        <v>258</v>
      </c>
      <c r="B1643">
        <v>92626</v>
      </c>
      <c r="C1643" s="385">
        <v>9.2499999999999999E-2</v>
      </c>
    </row>
    <row r="1644" spans="1:3" x14ac:dyDescent="0.25">
      <c r="A1644" t="s">
        <v>258</v>
      </c>
      <c r="B1644">
        <v>92627</v>
      </c>
      <c r="C1644" s="385">
        <v>7.7499999999999999E-2</v>
      </c>
    </row>
    <row r="1645" spans="1:3" x14ac:dyDescent="0.25">
      <c r="A1645" t="s">
        <v>258</v>
      </c>
      <c r="B1645">
        <v>92628</v>
      </c>
      <c r="C1645" s="385">
        <v>7.7499999999999999E-2</v>
      </c>
    </row>
    <row r="1646" spans="1:3" x14ac:dyDescent="0.25">
      <c r="A1646" t="s">
        <v>258</v>
      </c>
      <c r="B1646">
        <v>92629</v>
      </c>
      <c r="C1646" s="385">
        <v>7.7499999999999999E-2</v>
      </c>
    </row>
    <row r="1647" spans="1:3" x14ac:dyDescent="0.25">
      <c r="A1647" t="s">
        <v>258</v>
      </c>
      <c r="B1647">
        <v>92630</v>
      </c>
      <c r="C1647" s="385">
        <v>7.7499999999999999E-2</v>
      </c>
    </row>
    <row r="1648" spans="1:3" x14ac:dyDescent="0.25">
      <c r="A1648" t="s">
        <v>258</v>
      </c>
      <c r="B1648">
        <v>92637</v>
      </c>
      <c r="C1648" s="385">
        <v>7.7499999999999999E-2</v>
      </c>
    </row>
    <row r="1649" spans="1:3" x14ac:dyDescent="0.25">
      <c r="A1649" t="s">
        <v>258</v>
      </c>
      <c r="B1649">
        <v>92646</v>
      </c>
      <c r="C1649" s="385">
        <v>8.7499999999999994E-2</v>
      </c>
    </row>
    <row r="1650" spans="1:3" x14ac:dyDescent="0.25">
      <c r="A1650" t="s">
        <v>258</v>
      </c>
      <c r="B1650">
        <v>92647</v>
      </c>
      <c r="C1650" s="385">
        <v>8.7499999999999994E-2</v>
      </c>
    </row>
    <row r="1651" spans="1:3" x14ac:dyDescent="0.25">
      <c r="A1651" t="s">
        <v>258</v>
      </c>
      <c r="B1651">
        <v>92648</v>
      </c>
      <c r="C1651" s="385">
        <v>7.7499999999999999E-2</v>
      </c>
    </row>
    <row r="1652" spans="1:3" x14ac:dyDescent="0.25">
      <c r="A1652" t="s">
        <v>258</v>
      </c>
      <c r="B1652">
        <v>92649</v>
      </c>
      <c r="C1652" s="385">
        <v>8.7499999999999994E-2</v>
      </c>
    </row>
    <row r="1653" spans="1:3" x14ac:dyDescent="0.25">
      <c r="A1653" t="s">
        <v>258</v>
      </c>
      <c r="B1653">
        <v>92650</v>
      </c>
      <c r="C1653" s="385">
        <v>7.7499999999999999E-2</v>
      </c>
    </row>
    <row r="1654" spans="1:3" x14ac:dyDescent="0.25">
      <c r="A1654" t="s">
        <v>258</v>
      </c>
      <c r="B1654">
        <v>92651</v>
      </c>
      <c r="C1654" s="385">
        <v>7.7499999999999999E-2</v>
      </c>
    </row>
    <row r="1655" spans="1:3" x14ac:dyDescent="0.25">
      <c r="A1655" t="s">
        <v>258</v>
      </c>
      <c r="B1655">
        <v>92652</v>
      </c>
      <c r="C1655" s="385">
        <v>7.7499999999999999E-2</v>
      </c>
    </row>
    <row r="1656" spans="1:3" x14ac:dyDescent="0.25">
      <c r="A1656" t="s">
        <v>258</v>
      </c>
      <c r="B1656">
        <v>92653</v>
      </c>
      <c r="C1656" s="385">
        <v>7.7499999999999999E-2</v>
      </c>
    </row>
    <row r="1657" spans="1:3" x14ac:dyDescent="0.25">
      <c r="A1657" t="s">
        <v>258</v>
      </c>
      <c r="B1657">
        <v>92654</v>
      </c>
      <c r="C1657" s="385">
        <v>7.7499999999999999E-2</v>
      </c>
    </row>
    <row r="1658" spans="1:3" x14ac:dyDescent="0.25">
      <c r="A1658" t="s">
        <v>258</v>
      </c>
      <c r="B1658">
        <v>92655</v>
      </c>
      <c r="C1658" s="385">
        <v>8.7499999999999994E-2</v>
      </c>
    </row>
    <row r="1659" spans="1:3" x14ac:dyDescent="0.25">
      <c r="A1659" t="s">
        <v>258</v>
      </c>
      <c r="B1659">
        <v>92656</v>
      </c>
      <c r="C1659" s="385">
        <v>7.7499999999999999E-2</v>
      </c>
    </row>
    <row r="1660" spans="1:3" x14ac:dyDescent="0.25">
      <c r="A1660" t="s">
        <v>258</v>
      </c>
      <c r="B1660">
        <v>92657</v>
      </c>
      <c r="C1660" s="385">
        <v>7.7499999999999999E-2</v>
      </c>
    </row>
    <row r="1661" spans="1:3" x14ac:dyDescent="0.25">
      <c r="A1661" t="s">
        <v>258</v>
      </c>
      <c r="B1661">
        <v>92658</v>
      </c>
      <c r="C1661" s="385">
        <v>7.7499999999999999E-2</v>
      </c>
    </row>
    <row r="1662" spans="1:3" x14ac:dyDescent="0.25">
      <c r="A1662" t="s">
        <v>258</v>
      </c>
      <c r="B1662">
        <v>92659</v>
      </c>
      <c r="C1662" s="385">
        <v>7.7499999999999999E-2</v>
      </c>
    </row>
    <row r="1663" spans="1:3" x14ac:dyDescent="0.25">
      <c r="A1663" t="s">
        <v>258</v>
      </c>
      <c r="B1663">
        <v>92660</v>
      </c>
      <c r="C1663" s="385">
        <v>7.7499999999999999E-2</v>
      </c>
    </row>
    <row r="1664" spans="1:3" x14ac:dyDescent="0.25">
      <c r="A1664" t="s">
        <v>258</v>
      </c>
      <c r="B1664">
        <v>92661</v>
      </c>
      <c r="C1664" s="385">
        <v>7.7499999999999999E-2</v>
      </c>
    </row>
    <row r="1665" spans="1:3" x14ac:dyDescent="0.25">
      <c r="A1665" t="s">
        <v>258</v>
      </c>
      <c r="B1665">
        <v>92662</v>
      </c>
      <c r="C1665" s="385">
        <v>7.7499999999999999E-2</v>
      </c>
    </row>
    <row r="1666" spans="1:3" x14ac:dyDescent="0.25">
      <c r="A1666" t="s">
        <v>258</v>
      </c>
      <c r="B1666">
        <v>92663</v>
      </c>
      <c r="C1666" s="385">
        <v>7.7499999999999999E-2</v>
      </c>
    </row>
    <row r="1667" spans="1:3" x14ac:dyDescent="0.25">
      <c r="A1667" t="s">
        <v>258</v>
      </c>
      <c r="B1667">
        <v>92672</v>
      </c>
      <c r="C1667" s="385">
        <v>7.7499999999999999E-2</v>
      </c>
    </row>
    <row r="1668" spans="1:3" x14ac:dyDescent="0.25">
      <c r="A1668" t="s">
        <v>258</v>
      </c>
      <c r="B1668">
        <v>92673</v>
      </c>
      <c r="C1668" s="385">
        <v>7.7499999999999999E-2</v>
      </c>
    </row>
    <row r="1669" spans="1:3" x14ac:dyDescent="0.25">
      <c r="A1669" t="s">
        <v>258</v>
      </c>
      <c r="B1669">
        <v>92674</v>
      </c>
      <c r="C1669" s="385">
        <v>7.7499999999999999E-2</v>
      </c>
    </row>
    <row r="1670" spans="1:3" x14ac:dyDescent="0.25">
      <c r="A1670" t="s">
        <v>258</v>
      </c>
      <c r="B1670">
        <v>92675</v>
      </c>
      <c r="C1670" s="385">
        <v>7.7499999999999999E-2</v>
      </c>
    </row>
    <row r="1671" spans="1:3" x14ac:dyDescent="0.25">
      <c r="A1671" t="s">
        <v>258</v>
      </c>
      <c r="B1671">
        <v>92676</v>
      </c>
      <c r="C1671" s="385">
        <v>7.7499999999999999E-2</v>
      </c>
    </row>
    <row r="1672" spans="1:3" x14ac:dyDescent="0.25">
      <c r="A1672" t="s">
        <v>258</v>
      </c>
      <c r="B1672">
        <v>92677</v>
      </c>
      <c r="C1672" s="385">
        <v>7.7499999999999999E-2</v>
      </c>
    </row>
    <row r="1673" spans="1:3" x14ac:dyDescent="0.25">
      <c r="A1673" t="s">
        <v>258</v>
      </c>
      <c r="B1673">
        <v>92678</v>
      </c>
      <c r="C1673" s="385">
        <v>7.7499999999999999E-2</v>
      </c>
    </row>
    <row r="1674" spans="1:3" x14ac:dyDescent="0.25">
      <c r="A1674" t="s">
        <v>258</v>
      </c>
      <c r="B1674">
        <v>92679</v>
      </c>
      <c r="C1674" s="385">
        <v>7.7499999999999999E-2</v>
      </c>
    </row>
    <row r="1675" spans="1:3" x14ac:dyDescent="0.25">
      <c r="A1675" t="s">
        <v>258</v>
      </c>
      <c r="B1675">
        <v>92683</v>
      </c>
      <c r="C1675" s="385">
        <v>8.7499999999999994E-2</v>
      </c>
    </row>
    <row r="1676" spans="1:3" x14ac:dyDescent="0.25">
      <c r="A1676" t="s">
        <v>258</v>
      </c>
      <c r="B1676">
        <v>92684</v>
      </c>
      <c r="C1676" s="385">
        <v>8.7499999999999994E-2</v>
      </c>
    </row>
    <row r="1677" spans="1:3" x14ac:dyDescent="0.25">
      <c r="A1677" t="s">
        <v>258</v>
      </c>
      <c r="B1677">
        <v>92685</v>
      </c>
      <c r="C1677" s="385">
        <v>8.7499999999999994E-2</v>
      </c>
    </row>
    <row r="1678" spans="1:3" x14ac:dyDescent="0.25">
      <c r="A1678" t="s">
        <v>258</v>
      </c>
      <c r="B1678">
        <v>92688</v>
      </c>
      <c r="C1678" s="385">
        <v>7.7499999999999999E-2</v>
      </c>
    </row>
    <row r="1679" spans="1:3" x14ac:dyDescent="0.25">
      <c r="A1679" t="s">
        <v>258</v>
      </c>
      <c r="B1679">
        <v>92690</v>
      </c>
      <c r="C1679" s="385">
        <v>7.7499999999999999E-2</v>
      </c>
    </row>
    <row r="1680" spans="1:3" x14ac:dyDescent="0.25">
      <c r="A1680" t="s">
        <v>258</v>
      </c>
      <c r="B1680">
        <v>92691</v>
      </c>
      <c r="C1680" s="385">
        <v>7.7499999999999999E-2</v>
      </c>
    </row>
    <row r="1681" spans="1:3" x14ac:dyDescent="0.25">
      <c r="A1681" t="s">
        <v>258</v>
      </c>
      <c r="B1681">
        <v>92692</v>
      </c>
      <c r="C1681" s="385">
        <v>7.7499999999999999E-2</v>
      </c>
    </row>
    <row r="1682" spans="1:3" x14ac:dyDescent="0.25">
      <c r="A1682" t="s">
        <v>258</v>
      </c>
      <c r="B1682">
        <v>92693</v>
      </c>
      <c r="C1682" s="385">
        <v>7.7499999999999999E-2</v>
      </c>
    </row>
    <row r="1683" spans="1:3" x14ac:dyDescent="0.25">
      <c r="A1683" t="s">
        <v>258</v>
      </c>
      <c r="B1683">
        <v>92694</v>
      </c>
      <c r="C1683" s="385">
        <v>7.7499999999999999E-2</v>
      </c>
    </row>
    <row r="1684" spans="1:3" x14ac:dyDescent="0.25">
      <c r="A1684" t="s">
        <v>258</v>
      </c>
      <c r="B1684">
        <v>92697</v>
      </c>
      <c r="C1684" s="385">
        <v>7.7499999999999999E-2</v>
      </c>
    </row>
    <row r="1685" spans="1:3" x14ac:dyDescent="0.25">
      <c r="A1685" t="s">
        <v>258</v>
      </c>
      <c r="B1685">
        <v>92698</v>
      </c>
      <c r="C1685" s="385">
        <v>7.7499999999999999E-2</v>
      </c>
    </row>
    <row r="1686" spans="1:3" x14ac:dyDescent="0.25">
      <c r="A1686" t="s">
        <v>258</v>
      </c>
      <c r="B1686">
        <v>92701</v>
      </c>
      <c r="C1686" s="385">
        <v>9.2499999999999999E-2</v>
      </c>
    </row>
    <row r="1687" spans="1:3" x14ac:dyDescent="0.25">
      <c r="A1687" t="s">
        <v>258</v>
      </c>
      <c r="B1687">
        <v>92702</v>
      </c>
      <c r="C1687" s="385">
        <v>9.2499999999999999E-2</v>
      </c>
    </row>
    <row r="1688" spans="1:3" x14ac:dyDescent="0.25">
      <c r="A1688" t="s">
        <v>258</v>
      </c>
      <c r="B1688">
        <v>92703</v>
      </c>
      <c r="C1688" s="385">
        <v>9.2499999999999999E-2</v>
      </c>
    </row>
    <row r="1689" spans="1:3" x14ac:dyDescent="0.25">
      <c r="A1689" t="s">
        <v>258</v>
      </c>
      <c r="B1689">
        <v>92704</v>
      </c>
      <c r="C1689" s="385">
        <v>9.2499999999999999E-2</v>
      </c>
    </row>
    <row r="1690" spans="1:3" x14ac:dyDescent="0.25">
      <c r="A1690" t="s">
        <v>258</v>
      </c>
      <c r="B1690">
        <v>92705</v>
      </c>
      <c r="C1690" s="385">
        <v>9.2499999999999999E-2</v>
      </c>
    </row>
    <row r="1691" spans="1:3" x14ac:dyDescent="0.25">
      <c r="A1691" t="s">
        <v>258</v>
      </c>
      <c r="B1691">
        <v>92706</v>
      </c>
      <c r="C1691" s="385">
        <v>9.2499999999999999E-2</v>
      </c>
    </row>
    <row r="1692" spans="1:3" x14ac:dyDescent="0.25">
      <c r="A1692" t="s">
        <v>258</v>
      </c>
      <c r="B1692">
        <v>92707</v>
      </c>
      <c r="C1692" s="385">
        <v>9.2499999999999999E-2</v>
      </c>
    </row>
    <row r="1693" spans="1:3" x14ac:dyDescent="0.25">
      <c r="A1693" t="s">
        <v>258</v>
      </c>
      <c r="B1693">
        <v>92708</v>
      </c>
      <c r="C1693" s="385">
        <v>9.2499999999999999E-2</v>
      </c>
    </row>
    <row r="1694" spans="1:3" x14ac:dyDescent="0.25">
      <c r="A1694" t="s">
        <v>258</v>
      </c>
      <c r="B1694">
        <v>92711</v>
      </c>
      <c r="C1694" s="385">
        <v>9.2499999999999999E-2</v>
      </c>
    </row>
    <row r="1695" spans="1:3" x14ac:dyDescent="0.25">
      <c r="A1695" t="s">
        <v>258</v>
      </c>
      <c r="B1695">
        <v>92712</v>
      </c>
      <c r="C1695" s="385">
        <v>9.2499999999999999E-2</v>
      </c>
    </row>
    <row r="1696" spans="1:3" x14ac:dyDescent="0.25">
      <c r="A1696" t="s">
        <v>258</v>
      </c>
      <c r="B1696">
        <v>92728</v>
      </c>
      <c r="C1696" s="385">
        <v>8.7499999999999994E-2</v>
      </c>
    </row>
    <row r="1697" spans="1:3" x14ac:dyDescent="0.25">
      <c r="A1697" t="s">
        <v>258</v>
      </c>
      <c r="B1697">
        <v>92735</v>
      </c>
      <c r="C1697" s="385">
        <v>9.2499999999999999E-2</v>
      </c>
    </row>
    <row r="1698" spans="1:3" x14ac:dyDescent="0.25">
      <c r="A1698" t="s">
        <v>258</v>
      </c>
      <c r="B1698">
        <v>92780</v>
      </c>
      <c r="C1698" s="385">
        <v>9.2499999999999999E-2</v>
      </c>
    </row>
    <row r="1699" spans="1:3" x14ac:dyDescent="0.25">
      <c r="A1699" t="s">
        <v>258</v>
      </c>
      <c r="B1699">
        <v>92781</v>
      </c>
      <c r="C1699" s="385">
        <v>7.7499999999999999E-2</v>
      </c>
    </row>
    <row r="1700" spans="1:3" x14ac:dyDescent="0.25">
      <c r="A1700" t="s">
        <v>258</v>
      </c>
      <c r="B1700">
        <v>92782</v>
      </c>
      <c r="C1700" s="385">
        <v>7.7499999999999999E-2</v>
      </c>
    </row>
    <row r="1701" spans="1:3" x14ac:dyDescent="0.25">
      <c r="A1701" t="s">
        <v>258</v>
      </c>
      <c r="B1701">
        <v>92799</v>
      </c>
      <c r="C1701" s="385">
        <v>9.2499999999999999E-2</v>
      </c>
    </row>
    <row r="1702" spans="1:3" x14ac:dyDescent="0.25">
      <c r="A1702" t="s">
        <v>258</v>
      </c>
      <c r="B1702">
        <v>92801</v>
      </c>
      <c r="C1702" s="385">
        <v>7.7499999999999999E-2</v>
      </c>
    </row>
    <row r="1703" spans="1:3" x14ac:dyDescent="0.25">
      <c r="A1703" t="s">
        <v>258</v>
      </c>
      <c r="B1703">
        <v>92802</v>
      </c>
      <c r="C1703" s="385">
        <v>8.7499999999999994E-2</v>
      </c>
    </row>
    <row r="1704" spans="1:3" x14ac:dyDescent="0.25">
      <c r="A1704" t="s">
        <v>258</v>
      </c>
      <c r="B1704">
        <v>92803</v>
      </c>
      <c r="C1704" s="385">
        <v>7.7499999999999999E-2</v>
      </c>
    </row>
    <row r="1705" spans="1:3" x14ac:dyDescent="0.25">
      <c r="A1705" t="s">
        <v>258</v>
      </c>
      <c r="B1705">
        <v>92804</v>
      </c>
      <c r="C1705" s="385">
        <v>8.7499999999999994E-2</v>
      </c>
    </row>
    <row r="1706" spans="1:3" x14ac:dyDescent="0.25">
      <c r="A1706" t="s">
        <v>258</v>
      </c>
      <c r="B1706">
        <v>92805</v>
      </c>
      <c r="C1706" s="385">
        <v>7.7499999999999999E-2</v>
      </c>
    </row>
    <row r="1707" spans="1:3" x14ac:dyDescent="0.25">
      <c r="A1707" t="s">
        <v>258</v>
      </c>
      <c r="B1707">
        <v>92806</v>
      </c>
      <c r="C1707" s="385">
        <v>8.7499999999999994E-2</v>
      </c>
    </row>
    <row r="1708" spans="1:3" x14ac:dyDescent="0.25">
      <c r="A1708" t="s">
        <v>258</v>
      </c>
      <c r="B1708">
        <v>92807</v>
      </c>
      <c r="C1708" s="385">
        <v>7.7499999999999999E-2</v>
      </c>
    </row>
    <row r="1709" spans="1:3" x14ac:dyDescent="0.25">
      <c r="A1709" t="s">
        <v>258</v>
      </c>
      <c r="B1709">
        <v>92808</v>
      </c>
      <c r="C1709" s="385">
        <v>7.7499999999999999E-2</v>
      </c>
    </row>
    <row r="1710" spans="1:3" x14ac:dyDescent="0.25">
      <c r="A1710" t="s">
        <v>258</v>
      </c>
      <c r="B1710">
        <v>92809</v>
      </c>
      <c r="C1710" s="385">
        <v>7.7499999999999999E-2</v>
      </c>
    </row>
    <row r="1711" spans="1:3" x14ac:dyDescent="0.25">
      <c r="A1711" t="s">
        <v>258</v>
      </c>
      <c r="B1711">
        <v>92811</v>
      </c>
      <c r="C1711" s="385">
        <v>8.7499999999999994E-2</v>
      </c>
    </row>
    <row r="1712" spans="1:3" x14ac:dyDescent="0.25">
      <c r="A1712" t="s">
        <v>258</v>
      </c>
      <c r="B1712">
        <v>92812</v>
      </c>
      <c r="C1712" s="385">
        <v>7.7499999999999999E-2</v>
      </c>
    </row>
    <row r="1713" spans="1:3" x14ac:dyDescent="0.25">
      <c r="A1713" t="s">
        <v>258</v>
      </c>
      <c r="B1713">
        <v>92814</v>
      </c>
      <c r="C1713" s="385">
        <v>7.7499999999999999E-2</v>
      </c>
    </row>
    <row r="1714" spans="1:3" x14ac:dyDescent="0.25">
      <c r="A1714" t="s">
        <v>258</v>
      </c>
      <c r="B1714">
        <v>92815</v>
      </c>
      <c r="C1714" s="385">
        <v>7.7499999999999999E-2</v>
      </c>
    </row>
    <row r="1715" spans="1:3" x14ac:dyDescent="0.25">
      <c r="A1715" t="s">
        <v>258</v>
      </c>
      <c r="B1715">
        <v>92816</v>
      </c>
      <c r="C1715" s="385">
        <v>7.7499999999999999E-2</v>
      </c>
    </row>
    <row r="1716" spans="1:3" x14ac:dyDescent="0.25">
      <c r="A1716" t="s">
        <v>258</v>
      </c>
      <c r="B1716">
        <v>92817</v>
      </c>
      <c r="C1716" s="385">
        <v>7.7499999999999999E-2</v>
      </c>
    </row>
    <row r="1717" spans="1:3" x14ac:dyDescent="0.25">
      <c r="A1717" t="s">
        <v>258</v>
      </c>
      <c r="B1717">
        <v>92821</v>
      </c>
      <c r="C1717" s="385">
        <v>9.5000000000000001E-2</v>
      </c>
    </row>
    <row r="1718" spans="1:3" x14ac:dyDescent="0.25">
      <c r="A1718" t="s">
        <v>258</v>
      </c>
      <c r="B1718">
        <v>92822</v>
      </c>
      <c r="C1718" s="385">
        <v>7.7499999999999999E-2</v>
      </c>
    </row>
    <row r="1719" spans="1:3" x14ac:dyDescent="0.25">
      <c r="A1719" t="s">
        <v>258</v>
      </c>
      <c r="B1719">
        <v>92823</v>
      </c>
      <c r="C1719" s="385">
        <v>8.7499999999999994E-2</v>
      </c>
    </row>
    <row r="1720" spans="1:3" x14ac:dyDescent="0.25">
      <c r="A1720" t="s">
        <v>258</v>
      </c>
      <c r="B1720">
        <v>92825</v>
      </c>
      <c r="C1720" s="385">
        <v>7.7499999999999999E-2</v>
      </c>
    </row>
    <row r="1721" spans="1:3" x14ac:dyDescent="0.25">
      <c r="A1721" t="s">
        <v>258</v>
      </c>
      <c r="B1721">
        <v>92831</v>
      </c>
      <c r="C1721" s="385">
        <v>8.7499999999999994E-2</v>
      </c>
    </row>
    <row r="1722" spans="1:3" x14ac:dyDescent="0.25">
      <c r="A1722" t="s">
        <v>258</v>
      </c>
      <c r="B1722">
        <v>92832</v>
      </c>
      <c r="C1722" s="385">
        <v>7.7499999999999999E-2</v>
      </c>
    </row>
    <row r="1723" spans="1:3" x14ac:dyDescent="0.25">
      <c r="A1723" t="s">
        <v>258</v>
      </c>
      <c r="B1723">
        <v>92833</v>
      </c>
      <c r="C1723" s="385">
        <v>9.5000000000000001E-2</v>
      </c>
    </row>
    <row r="1724" spans="1:3" x14ac:dyDescent="0.25">
      <c r="A1724" t="s">
        <v>258</v>
      </c>
      <c r="B1724">
        <v>92834</v>
      </c>
      <c r="C1724" s="385">
        <v>7.7499999999999999E-2</v>
      </c>
    </row>
    <row r="1725" spans="1:3" x14ac:dyDescent="0.25">
      <c r="A1725" t="s">
        <v>258</v>
      </c>
      <c r="B1725">
        <v>92835</v>
      </c>
      <c r="C1725" s="385">
        <v>8.7499999999999994E-2</v>
      </c>
    </row>
    <row r="1726" spans="1:3" x14ac:dyDescent="0.25">
      <c r="A1726" t="s">
        <v>258</v>
      </c>
      <c r="B1726">
        <v>92836</v>
      </c>
      <c r="C1726" s="385">
        <v>7.7499999999999999E-2</v>
      </c>
    </row>
    <row r="1727" spans="1:3" x14ac:dyDescent="0.25">
      <c r="A1727" t="s">
        <v>258</v>
      </c>
      <c r="B1727">
        <v>92837</v>
      </c>
      <c r="C1727" s="385">
        <v>7.7499999999999999E-2</v>
      </c>
    </row>
    <row r="1728" spans="1:3" x14ac:dyDescent="0.25">
      <c r="A1728" t="s">
        <v>258</v>
      </c>
      <c r="B1728">
        <v>92838</v>
      </c>
      <c r="C1728" s="385">
        <v>7.7499999999999999E-2</v>
      </c>
    </row>
    <row r="1729" spans="1:3" x14ac:dyDescent="0.25">
      <c r="A1729" t="s">
        <v>258</v>
      </c>
      <c r="B1729">
        <v>92840</v>
      </c>
      <c r="C1729" s="385">
        <v>8.7499999999999994E-2</v>
      </c>
    </row>
    <row r="1730" spans="1:3" x14ac:dyDescent="0.25">
      <c r="A1730" t="s">
        <v>258</v>
      </c>
      <c r="B1730">
        <v>92841</v>
      </c>
      <c r="C1730" s="385">
        <v>8.7499999999999994E-2</v>
      </c>
    </row>
    <row r="1731" spans="1:3" x14ac:dyDescent="0.25">
      <c r="A1731" t="s">
        <v>258</v>
      </c>
      <c r="B1731">
        <v>92842</v>
      </c>
      <c r="C1731" s="385">
        <v>8.7499999999999994E-2</v>
      </c>
    </row>
    <row r="1732" spans="1:3" x14ac:dyDescent="0.25">
      <c r="A1732" t="s">
        <v>258</v>
      </c>
      <c r="B1732">
        <v>92843</v>
      </c>
      <c r="C1732" s="385">
        <v>9.2499999999999999E-2</v>
      </c>
    </row>
    <row r="1733" spans="1:3" x14ac:dyDescent="0.25">
      <c r="A1733" t="s">
        <v>258</v>
      </c>
      <c r="B1733">
        <v>92844</v>
      </c>
      <c r="C1733" s="385">
        <v>8.7499999999999994E-2</v>
      </c>
    </row>
    <row r="1734" spans="1:3" x14ac:dyDescent="0.25">
      <c r="A1734" t="s">
        <v>258</v>
      </c>
      <c r="B1734">
        <v>92845</v>
      </c>
      <c r="C1734" s="385">
        <v>8.7499999999999994E-2</v>
      </c>
    </row>
    <row r="1735" spans="1:3" x14ac:dyDescent="0.25">
      <c r="A1735" t="s">
        <v>258</v>
      </c>
      <c r="B1735">
        <v>92846</v>
      </c>
      <c r="C1735" s="385">
        <v>8.7499999999999994E-2</v>
      </c>
    </row>
    <row r="1736" spans="1:3" x14ac:dyDescent="0.25">
      <c r="A1736" t="s">
        <v>258</v>
      </c>
      <c r="B1736">
        <v>92850</v>
      </c>
      <c r="C1736" s="385">
        <v>7.7499999999999999E-2</v>
      </c>
    </row>
    <row r="1737" spans="1:3" x14ac:dyDescent="0.25">
      <c r="A1737" t="s">
        <v>258</v>
      </c>
      <c r="B1737">
        <v>92856</v>
      </c>
      <c r="C1737" s="385">
        <v>7.7499999999999999E-2</v>
      </c>
    </row>
    <row r="1738" spans="1:3" x14ac:dyDescent="0.25">
      <c r="A1738" t="s">
        <v>258</v>
      </c>
      <c r="B1738">
        <v>92857</v>
      </c>
      <c r="C1738" s="385">
        <v>7.7499999999999999E-2</v>
      </c>
    </row>
    <row r="1739" spans="1:3" x14ac:dyDescent="0.25">
      <c r="A1739" t="s">
        <v>258</v>
      </c>
      <c r="B1739">
        <v>92859</v>
      </c>
      <c r="C1739" s="385">
        <v>7.7499999999999999E-2</v>
      </c>
    </row>
    <row r="1740" spans="1:3" x14ac:dyDescent="0.25">
      <c r="A1740" t="s">
        <v>258</v>
      </c>
      <c r="B1740">
        <v>92860</v>
      </c>
      <c r="C1740" s="385">
        <v>8.7499999999999994E-2</v>
      </c>
    </row>
    <row r="1741" spans="1:3" x14ac:dyDescent="0.25">
      <c r="A1741" t="s">
        <v>258</v>
      </c>
      <c r="B1741">
        <v>92861</v>
      </c>
      <c r="C1741" s="385">
        <v>7.7499999999999999E-2</v>
      </c>
    </row>
    <row r="1742" spans="1:3" x14ac:dyDescent="0.25">
      <c r="A1742" t="s">
        <v>258</v>
      </c>
      <c r="B1742">
        <v>92862</v>
      </c>
      <c r="C1742" s="385">
        <v>7.7499999999999999E-2</v>
      </c>
    </row>
    <row r="1743" spans="1:3" x14ac:dyDescent="0.25">
      <c r="A1743" t="s">
        <v>258</v>
      </c>
      <c r="B1743">
        <v>92863</v>
      </c>
      <c r="C1743" s="385">
        <v>7.7499999999999999E-2</v>
      </c>
    </row>
    <row r="1744" spans="1:3" x14ac:dyDescent="0.25">
      <c r="A1744" t="s">
        <v>258</v>
      </c>
      <c r="B1744">
        <v>92864</v>
      </c>
      <c r="C1744" s="385">
        <v>7.7499999999999999E-2</v>
      </c>
    </row>
    <row r="1745" spans="1:3" x14ac:dyDescent="0.25">
      <c r="A1745" t="s">
        <v>258</v>
      </c>
      <c r="B1745">
        <v>92865</v>
      </c>
      <c r="C1745" s="385">
        <v>7.7499999999999999E-2</v>
      </c>
    </row>
    <row r="1746" spans="1:3" x14ac:dyDescent="0.25">
      <c r="A1746" t="s">
        <v>258</v>
      </c>
      <c r="B1746">
        <v>92866</v>
      </c>
      <c r="C1746" s="385">
        <v>9.2499999999999999E-2</v>
      </c>
    </row>
    <row r="1747" spans="1:3" x14ac:dyDescent="0.25">
      <c r="A1747" t="s">
        <v>258</v>
      </c>
      <c r="B1747">
        <v>92867</v>
      </c>
      <c r="C1747" s="385">
        <v>7.7499999999999999E-2</v>
      </c>
    </row>
    <row r="1748" spans="1:3" x14ac:dyDescent="0.25">
      <c r="A1748" t="s">
        <v>258</v>
      </c>
      <c r="B1748">
        <v>92868</v>
      </c>
      <c r="C1748" s="385">
        <v>9.2499999999999999E-2</v>
      </c>
    </row>
    <row r="1749" spans="1:3" x14ac:dyDescent="0.25">
      <c r="A1749" t="s">
        <v>258</v>
      </c>
      <c r="B1749">
        <v>92869</v>
      </c>
      <c r="C1749" s="385">
        <v>7.7499999999999999E-2</v>
      </c>
    </row>
    <row r="1750" spans="1:3" x14ac:dyDescent="0.25">
      <c r="A1750" t="s">
        <v>258</v>
      </c>
      <c r="B1750">
        <v>92870</v>
      </c>
      <c r="C1750" s="385">
        <v>8.7499999999999994E-2</v>
      </c>
    </row>
    <row r="1751" spans="1:3" x14ac:dyDescent="0.25">
      <c r="A1751" t="s">
        <v>258</v>
      </c>
      <c r="B1751">
        <v>92871</v>
      </c>
      <c r="C1751" s="385">
        <v>8.7499999999999994E-2</v>
      </c>
    </row>
    <row r="1752" spans="1:3" x14ac:dyDescent="0.25">
      <c r="A1752" t="s">
        <v>258</v>
      </c>
      <c r="B1752">
        <v>92877</v>
      </c>
      <c r="C1752" s="385">
        <v>8.7499999999999994E-2</v>
      </c>
    </row>
    <row r="1753" spans="1:3" x14ac:dyDescent="0.25">
      <c r="A1753" t="s">
        <v>258</v>
      </c>
      <c r="B1753">
        <v>92878</v>
      </c>
      <c r="C1753" s="385">
        <v>8.7499999999999994E-2</v>
      </c>
    </row>
    <row r="1754" spans="1:3" x14ac:dyDescent="0.25">
      <c r="A1754" t="s">
        <v>258</v>
      </c>
      <c r="B1754">
        <v>92879</v>
      </c>
      <c r="C1754" s="385">
        <v>8.7499999999999994E-2</v>
      </c>
    </row>
    <row r="1755" spans="1:3" x14ac:dyDescent="0.25">
      <c r="A1755" t="s">
        <v>258</v>
      </c>
      <c r="B1755">
        <v>92880</v>
      </c>
      <c r="C1755" s="385">
        <v>8.7499999999999994E-2</v>
      </c>
    </row>
    <row r="1756" spans="1:3" x14ac:dyDescent="0.25">
      <c r="A1756" t="s">
        <v>258</v>
      </c>
      <c r="B1756">
        <v>92881</v>
      </c>
      <c r="C1756" s="385">
        <v>8.7499999999999994E-2</v>
      </c>
    </row>
    <row r="1757" spans="1:3" x14ac:dyDescent="0.25">
      <c r="A1757" t="s">
        <v>258</v>
      </c>
      <c r="B1757">
        <v>92882</v>
      </c>
      <c r="C1757" s="385">
        <v>8.7499999999999994E-2</v>
      </c>
    </row>
    <row r="1758" spans="1:3" x14ac:dyDescent="0.25">
      <c r="A1758" t="s">
        <v>258</v>
      </c>
      <c r="B1758">
        <v>92883</v>
      </c>
      <c r="C1758" s="385">
        <v>8.7499999999999994E-2</v>
      </c>
    </row>
    <row r="1759" spans="1:3" x14ac:dyDescent="0.25">
      <c r="A1759" t="s">
        <v>258</v>
      </c>
      <c r="B1759">
        <v>92885</v>
      </c>
      <c r="C1759" s="385">
        <v>7.7499999999999999E-2</v>
      </c>
    </row>
    <row r="1760" spans="1:3" x14ac:dyDescent="0.25">
      <c r="A1760" t="s">
        <v>258</v>
      </c>
      <c r="B1760">
        <v>92886</v>
      </c>
      <c r="C1760" s="385">
        <v>8.7499999999999994E-2</v>
      </c>
    </row>
    <row r="1761" spans="1:3" x14ac:dyDescent="0.25">
      <c r="A1761" t="s">
        <v>258</v>
      </c>
      <c r="B1761">
        <v>92887</v>
      </c>
      <c r="C1761" s="385">
        <v>7.7499999999999999E-2</v>
      </c>
    </row>
    <row r="1762" spans="1:3" x14ac:dyDescent="0.25">
      <c r="A1762" t="s">
        <v>258</v>
      </c>
      <c r="B1762">
        <v>92899</v>
      </c>
      <c r="C1762" s="385">
        <v>7.7499999999999999E-2</v>
      </c>
    </row>
    <row r="1763" spans="1:3" x14ac:dyDescent="0.25">
      <c r="A1763" t="s">
        <v>258</v>
      </c>
      <c r="B1763">
        <v>93001</v>
      </c>
      <c r="C1763" s="385">
        <v>7.7499999999999999E-2</v>
      </c>
    </row>
    <row r="1764" spans="1:3" x14ac:dyDescent="0.25">
      <c r="A1764" t="s">
        <v>258</v>
      </c>
      <c r="B1764">
        <v>93002</v>
      </c>
      <c r="C1764" s="385">
        <v>7.7499999999999999E-2</v>
      </c>
    </row>
    <row r="1765" spans="1:3" x14ac:dyDescent="0.25">
      <c r="A1765" t="s">
        <v>258</v>
      </c>
      <c r="B1765">
        <v>93003</v>
      </c>
      <c r="C1765" s="385">
        <v>7.7499999999999999E-2</v>
      </c>
    </row>
    <row r="1766" spans="1:3" x14ac:dyDescent="0.25">
      <c r="A1766" t="s">
        <v>258</v>
      </c>
      <c r="B1766">
        <v>93004</v>
      </c>
      <c r="C1766" s="385">
        <v>9.2499999999999999E-2</v>
      </c>
    </row>
    <row r="1767" spans="1:3" x14ac:dyDescent="0.25">
      <c r="A1767" t="s">
        <v>258</v>
      </c>
      <c r="B1767">
        <v>93005</v>
      </c>
      <c r="C1767" s="385">
        <v>7.7499999999999999E-2</v>
      </c>
    </row>
    <row r="1768" spans="1:3" x14ac:dyDescent="0.25">
      <c r="A1768" t="s">
        <v>258</v>
      </c>
      <c r="B1768">
        <v>93006</v>
      </c>
      <c r="C1768" s="385">
        <v>7.7499999999999999E-2</v>
      </c>
    </row>
    <row r="1769" spans="1:3" x14ac:dyDescent="0.25">
      <c r="A1769" t="s">
        <v>258</v>
      </c>
      <c r="B1769">
        <v>93007</v>
      </c>
      <c r="C1769" s="385">
        <v>7.7499999999999999E-2</v>
      </c>
    </row>
    <row r="1770" spans="1:3" x14ac:dyDescent="0.25">
      <c r="A1770" t="s">
        <v>258</v>
      </c>
      <c r="B1770">
        <v>93009</v>
      </c>
      <c r="C1770" s="385">
        <v>7.7499999999999999E-2</v>
      </c>
    </row>
    <row r="1771" spans="1:3" x14ac:dyDescent="0.25">
      <c r="A1771" t="s">
        <v>258</v>
      </c>
      <c r="B1771">
        <v>93010</v>
      </c>
      <c r="C1771" s="385">
        <v>7.2499999999999995E-2</v>
      </c>
    </row>
    <row r="1772" spans="1:3" x14ac:dyDescent="0.25">
      <c r="A1772" t="s">
        <v>258</v>
      </c>
      <c r="B1772">
        <v>93011</v>
      </c>
      <c r="C1772" s="385">
        <v>7.2499999999999995E-2</v>
      </c>
    </row>
    <row r="1773" spans="1:3" x14ac:dyDescent="0.25">
      <c r="A1773" t="s">
        <v>258</v>
      </c>
      <c r="B1773">
        <v>93012</v>
      </c>
      <c r="C1773" s="385">
        <v>7.2499999999999995E-2</v>
      </c>
    </row>
    <row r="1774" spans="1:3" x14ac:dyDescent="0.25">
      <c r="A1774" t="s">
        <v>258</v>
      </c>
      <c r="B1774">
        <v>93013</v>
      </c>
      <c r="C1774" s="385">
        <v>0.09</v>
      </c>
    </row>
    <row r="1775" spans="1:3" x14ac:dyDescent="0.25">
      <c r="A1775" t="s">
        <v>258</v>
      </c>
      <c r="B1775">
        <v>93014</v>
      </c>
      <c r="C1775" s="385">
        <v>0.09</v>
      </c>
    </row>
    <row r="1776" spans="1:3" x14ac:dyDescent="0.25">
      <c r="A1776" t="s">
        <v>258</v>
      </c>
      <c r="B1776">
        <v>93015</v>
      </c>
      <c r="C1776" s="385">
        <v>7.2499999999999995E-2</v>
      </c>
    </row>
    <row r="1777" spans="1:3" x14ac:dyDescent="0.25">
      <c r="A1777" t="s">
        <v>258</v>
      </c>
      <c r="B1777">
        <v>93016</v>
      </c>
      <c r="C1777" s="385">
        <v>7.2499999999999995E-2</v>
      </c>
    </row>
    <row r="1778" spans="1:3" x14ac:dyDescent="0.25">
      <c r="A1778" t="s">
        <v>258</v>
      </c>
      <c r="B1778">
        <v>93020</v>
      </c>
      <c r="C1778" s="385">
        <v>7.2499999999999995E-2</v>
      </c>
    </row>
    <row r="1779" spans="1:3" x14ac:dyDescent="0.25">
      <c r="A1779" t="s">
        <v>258</v>
      </c>
      <c r="B1779">
        <v>93021</v>
      </c>
      <c r="C1779" s="385">
        <v>7.2499999999999995E-2</v>
      </c>
    </row>
    <row r="1780" spans="1:3" x14ac:dyDescent="0.25">
      <c r="A1780" t="s">
        <v>258</v>
      </c>
      <c r="B1780">
        <v>93022</v>
      </c>
      <c r="C1780" s="385">
        <v>7.2499999999999995E-2</v>
      </c>
    </row>
    <row r="1781" spans="1:3" x14ac:dyDescent="0.25">
      <c r="A1781" t="s">
        <v>258</v>
      </c>
      <c r="B1781">
        <v>93023</v>
      </c>
      <c r="C1781" s="385">
        <v>7.2499999999999995E-2</v>
      </c>
    </row>
    <row r="1782" spans="1:3" x14ac:dyDescent="0.25">
      <c r="A1782" t="s">
        <v>258</v>
      </c>
      <c r="B1782">
        <v>93024</v>
      </c>
      <c r="C1782" s="385">
        <v>7.2499999999999995E-2</v>
      </c>
    </row>
    <row r="1783" spans="1:3" x14ac:dyDescent="0.25">
      <c r="A1783" t="s">
        <v>258</v>
      </c>
      <c r="B1783">
        <v>93030</v>
      </c>
      <c r="C1783" s="385">
        <v>9.2499999999999999E-2</v>
      </c>
    </row>
    <row r="1784" spans="1:3" x14ac:dyDescent="0.25">
      <c r="A1784" t="s">
        <v>258</v>
      </c>
      <c r="B1784">
        <v>93031</v>
      </c>
      <c r="C1784" s="385">
        <v>9.2499999999999999E-2</v>
      </c>
    </row>
    <row r="1785" spans="1:3" x14ac:dyDescent="0.25">
      <c r="A1785" t="s">
        <v>258</v>
      </c>
      <c r="B1785">
        <v>93032</v>
      </c>
      <c r="C1785" s="385">
        <v>9.2499999999999999E-2</v>
      </c>
    </row>
    <row r="1786" spans="1:3" x14ac:dyDescent="0.25">
      <c r="A1786" t="s">
        <v>258</v>
      </c>
      <c r="B1786">
        <v>93033</v>
      </c>
      <c r="C1786" s="385">
        <v>9.2499999999999999E-2</v>
      </c>
    </row>
    <row r="1787" spans="1:3" x14ac:dyDescent="0.25">
      <c r="A1787" t="s">
        <v>258</v>
      </c>
      <c r="B1787">
        <v>93034</v>
      </c>
      <c r="C1787" s="385">
        <v>9.2499999999999999E-2</v>
      </c>
    </row>
    <row r="1788" spans="1:3" x14ac:dyDescent="0.25">
      <c r="A1788" t="s">
        <v>258</v>
      </c>
      <c r="B1788">
        <v>93035</v>
      </c>
      <c r="C1788" s="385">
        <v>9.2499999999999999E-2</v>
      </c>
    </row>
    <row r="1789" spans="1:3" x14ac:dyDescent="0.25">
      <c r="A1789" t="s">
        <v>258</v>
      </c>
      <c r="B1789">
        <v>93036</v>
      </c>
      <c r="C1789" s="385">
        <v>9.2499999999999999E-2</v>
      </c>
    </row>
    <row r="1790" spans="1:3" x14ac:dyDescent="0.25">
      <c r="A1790" t="s">
        <v>258</v>
      </c>
      <c r="B1790">
        <v>93040</v>
      </c>
      <c r="C1790" s="385">
        <v>7.2499999999999995E-2</v>
      </c>
    </row>
    <row r="1791" spans="1:3" x14ac:dyDescent="0.25">
      <c r="A1791" t="s">
        <v>258</v>
      </c>
      <c r="B1791">
        <v>93041</v>
      </c>
      <c r="C1791" s="385">
        <v>9.2499999999999999E-2</v>
      </c>
    </row>
    <row r="1792" spans="1:3" x14ac:dyDescent="0.25">
      <c r="A1792" t="s">
        <v>258</v>
      </c>
      <c r="B1792">
        <v>93042</v>
      </c>
      <c r="C1792" s="385">
        <v>7.2499999999999995E-2</v>
      </c>
    </row>
    <row r="1793" spans="1:3" x14ac:dyDescent="0.25">
      <c r="A1793" t="s">
        <v>258</v>
      </c>
      <c r="B1793">
        <v>93043</v>
      </c>
      <c r="C1793" s="385">
        <v>8.7499999999999994E-2</v>
      </c>
    </row>
    <row r="1794" spans="1:3" x14ac:dyDescent="0.25">
      <c r="A1794" t="s">
        <v>258</v>
      </c>
      <c r="B1794">
        <v>93044</v>
      </c>
      <c r="C1794" s="385">
        <v>8.7499999999999994E-2</v>
      </c>
    </row>
    <row r="1795" spans="1:3" x14ac:dyDescent="0.25">
      <c r="A1795" t="s">
        <v>258</v>
      </c>
      <c r="B1795">
        <v>93060</v>
      </c>
      <c r="C1795" s="385">
        <v>8.2500000000000004E-2</v>
      </c>
    </row>
    <row r="1796" spans="1:3" x14ac:dyDescent="0.25">
      <c r="A1796" t="s">
        <v>258</v>
      </c>
      <c r="B1796">
        <v>93061</v>
      </c>
      <c r="C1796" s="385">
        <v>8.2500000000000004E-2</v>
      </c>
    </row>
    <row r="1797" spans="1:3" x14ac:dyDescent="0.25">
      <c r="A1797" t="s">
        <v>258</v>
      </c>
      <c r="B1797">
        <v>93062</v>
      </c>
      <c r="C1797" s="385">
        <v>7.2499999999999995E-2</v>
      </c>
    </row>
    <row r="1798" spans="1:3" x14ac:dyDescent="0.25">
      <c r="A1798" t="s">
        <v>258</v>
      </c>
      <c r="B1798">
        <v>93063</v>
      </c>
      <c r="C1798" s="385">
        <v>7.2499999999999995E-2</v>
      </c>
    </row>
    <row r="1799" spans="1:3" x14ac:dyDescent="0.25">
      <c r="A1799" t="s">
        <v>258</v>
      </c>
      <c r="B1799">
        <v>93064</v>
      </c>
      <c r="C1799" s="385">
        <v>7.2499999999999995E-2</v>
      </c>
    </row>
    <row r="1800" spans="1:3" x14ac:dyDescent="0.25">
      <c r="A1800" t="s">
        <v>258</v>
      </c>
      <c r="B1800">
        <v>93065</v>
      </c>
      <c r="C1800" s="385">
        <v>7.2499999999999995E-2</v>
      </c>
    </row>
    <row r="1801" spans="1:3" x14ac:dyDescent="0.25">
      <c r="A1801" t="s">
        <v>258</v>
      </c>
      <c r="B1801">
        <v>93066</v>
      </c>
      <c r="C1801" s="385">
        <v>7.2499999999999995E-2</v>
      </c>
    </row>
    <row r="1802" spans="1:3" x14ac:dyDescent="0.25">
      <c r="A1802" t="s">
        <v>258</v>
      </c>
      <c r="B1802">
        <v>93067</v>
      </c>
      <c r="C1802" s="385">
        <v>7.7499999999999999E-2</v>
      </c>
    </row>
    <row r="1803" spans="1:3" x14ac:dyDescent="0.25">
      <c r="A1803" t="s">
        <v>258</v>
      </c>
      <c r="B1803">
        <v>93094</v>
      </c>
      <c r="C1803" s="385">
        <v>7.2499999999999995E-2</v>
      </c>
    </row>
    <row r="1804" spans="1:3" x14ac:dyDescent="0.25">
      <c r="A1804" t="s">
        <v>258</v>
      </c>
      <c r="B1804">
        <v>93099</v>
      </c>
      <c r="C1804" s="385">
        <v>7.2499999999999995E-2</v>
      </c>
    </row>
    <row r="1805" spans="1:3" x14ac:dyDescent="0.25">
      <c r="A1805" t="s">
        <v>258</v>
      </c>
      <c r="B1805">
        <v>93101</v>
      </c>
      <c r="C1805" s="385">
        <v>8.7499999999999994E-2</v>
      </c>
    </row>
    <row r="1806" spans="1:3" x14ac:dyDescent="0.25">
      <c r="A1806" t="s">
        <v>258</v>
      </c>
      <c r="B1806">
        <v>93102</v>
      </c>
      <c r="C1806" s="385">
        <v>8.7499999999999994E-2</v>
      </c>
    </row>
    <row r="1807" spans="1:3" x14ac:dyDescent="0.25">
      <c r="A1807" t="s">
        <v>258</v>
      </c>
      <c r="B1807">
        <v>93103</v>
      </c>
      <c r="C1807" s="385">
        <v>8.7499999999999994E-2</v>
      </c>
    </row>
    <row r="1808" spans="1:3" x14ac:dyDescent="0.25">
      <c r="A1808" t="s">
        <v>258</v>
      </c>
      <c r="B1808">
        <v>93105</v>
      </c>
      <c r="C1808" s="385">
        <v>8.7499999999999994E-2</v>
      </c>
    </row>
    <row r="1809" spans="1:3" x14ac:dyDescent="0.25">
      <c r="A1809" t="s">
        <v>258</v>
      </c>
      <c r="B1809">
        <v>93106</v>
      </c>
      <c r="C1809" s="385">
        <v>7.7499999999999999E-2</v>
      </c>
    </row>
    <row r="1810" spans="1:3" x14ac:dyDescent="0.25">
      <c r="A1810" t="s">
        <v>258</v>
      </c>
      <c r="B1810">
        <v>93107</v>
      </c>
      <c r="C1810" s="385">
        <v>8.7499999999999994E-2</v>
      </c>
    </row>
    <row r="1811" spans="1:3" x14ac:dyDescent="0.25">
      <c r="A1811" t="s">
        <v>258</v>
      </c>
      <c r="B1811">
        <v>93108</v>
      </c>
      <c r="C1811" s="385">
        <v>8.7499999999999994E-2</v>
      </c>
    </row>
    <row r="1812" spans="1:3" x14ac:dyDescent="0.25">
      <c r="A1812" t="s">
        <v>258</v>
      </c>
      <c r="B1812">
        <v>93109</v>
      </c>
      <c r="C1812" s="385">
        <v>8.7499999999999994E-2</v>
      </c>
    </row>
    <row r="1813" spans="1:3" x14ac:dyDescent="0.25">
      <c r="A1813" t="s">
        <v>258</v>
      </c>
      <c r="B1813">
        <v>93110</v>
      </c>
      <c r="C1813" s="385">
        <v>8.7499999999999994E-2</v>
      </c>
    </row>
    <row r="1814" spans="1:3" x14ac:dyDescent="0.25">
      <c r="A1814" t="s">
        <v>258</v>
      </c>
      <c r="B1814">
        <v>93111</v>
      </c>
      <c r="C1814" s="385">
        <v>7.7499999999999999E-2</v>
      </c>
    </row>
    <row r="1815" spans="1:3" x14ac:dyDescent="0.25">
      <c r="A1815" t="s">
        <v>258</v>
      </c>
      <c r="B1815">
        <v>93116</v>
      </c>
      <c r="C1815" s="385">
        <v>7.7499999999999999E-2</v>
      </c>
    </row>
    <row r="1816" spans="1:3" x14ac:dyDescent="0.25">
      <c r="A1816" t="s">
        <v>258</v>
      </c>
      <c r="B1816">
        <v>93117</v>
      </c>
      <c r="C1816" s="385">
        <v>8.7499999999999994E-2</v>
      </c>
    </row>
    <row r="1817" spans="1:3" x14ac:dyDescent="0.25">
      <c r="A1817" t="s">
        <v>258</v>
      </c>
      <c r="B1817">
        <v>93118</v>
      </c>
      <c r="C1817" s="385">
        <v>7.7499999999999999E-2</v>
      </c>
    </row>
    <row r="1818" spans="1:3" x14ac:dyDescent="0.25">
      <c r="A1818" t="s">
        <v>258</v>
      </c>
      <c r="B1818">
        <v>93120</v>
      </c>
      <c r="C1818" s="385">
        <v>8.7499999999999994E-2</v>
      </c>
    </row>
    <row r="1819" spans="1:3" x14ac:dyDescent="0.25">
      <c r="A1819" t="s">
        <v>258</v>
      </c>
      <c r="B1819">
        <v>93121</v>
      </c>
      <c r="C1819" s="385">
        <v>8.7499999999999994E-2</v>
      </c>
    </row>
    <row r="1820" spans="1:3" x14ac:dyDescent="0.25">
      <c r="A1820" t="s">
        <v>258</v>
      </c>
      <c r="B1820">
        <v>93130</v>
      </c>
      <c r="C1820" s="385">
        <v>8.7499999999999994E-2</v>
      </c>
    </row>
    <row r="1821" spans="1:3" x14ac:dyDescent="0.25">
      <c r="A1821" t="s">
        <v>258</v>
      </c>
      <c r="B1821">
        <v>93140</v>
      </c>
      <c r="C1821" s="385">
        <v>8.7499999999999994E-2</v>
      </c>
    </row>
    <row r="1822" spans="1:3" x14ac:dyDescent="0.25">
      <c r="A1822" t="s">
        <v>258</v>
      </c>
      <c r="B1822">
        <v>93150</v>
      </c>
      <c r="C1822" s="385">
        <v>7.7499999999999999E-2</v>
      </c>
    </row>
    <row r="1823" spans="1:3" x14ac:dyDescent="0.25">
      <c r="A1823" t="s">
        <v>258</v>
      </c>
      <c r="B1823">
        <v>93160</v>
      </c>
      <c r="C1823" s="385">
        <v>7.7499999999999999E-2</v>
      </c>
    </row>
    <row r="1824" spans="1:3" x14ac:dyDescent="0.25">
      <c r="A1824" t="s">
        <v>258</v>
      </c>
      <c r="B1824">
        <v>93190</v>
      </c>
      <c r="C1824" s="385">
        <v>8.7499999999999994E-2</v>
      </c>
    </row>
    <row r="1825" spans="1:3" x14ac:dyDescent="0.25">
      <c r="A1825" t="s">
        <v>258</v>
      </c>
      <c r="B1825">
        <v>93199</v>
      </c>
      <c r="C1825" s="385">
        <v>7.7499999999999999E-2</v>
      </c>
    </row>
    <row r="1826" spans="1:3" x14ac:dyDescent="0.25">
      <c r="A1826" t="s">
        <v>258</v>
      </c>
      <c r="B1826">
        <v>93201</v>
      </c>
      <c r="C1826" s="385">
        <v>7.7499999999999999E-2</v>
      </c>
    </row>
    <row r="1827" spans="1:3" x14ac:dyDescent="0.25">
      <c r="A1827" t="s">
        <v>258</v>
      </c>
      <c r="B1827">
        <v>93202</v>
      </c>
      <c r="C1827" s="385">
        <v>7.2499999999999995E-2</v>
      </c>
    </row>
    <row r="1828" spans="1:3" x14ac:dyDescent="0.25">
      <c r="A1828" t="s">
        <v>258</v>
      </c>
      <c r="B1828">
        <v>93203</v>
      </c>
      <c r="C1828" s="385">
        <v>8.2500000000000004E-2</v>
      </c>
    </row>
    <row r="1829" spans="1:3" x14ac:dyDescent="0.25">
      <c r="A1829" t="s">
        <v>258</v>
      </c>
      <c r="B1829">
        <v>93204</v>
      </c>
      <c r="C1829" s="385">
        <v>7.2499999999999995E-2</v>
      </c>
    </row>
    <row r="1830" spans="1:3" x14ac:dyDescent="0.25">
      <c r="A1830" t="s">
        <v>258</v>
      </c>
      <c r="B1830">
        <v>93205</v>
      </c>
      <c r="C1830" s="385">
        <v>7.2499999999999995E-2</v>
      </c>
    </row>
    <row r="1831" spans="1:3" x14ac:dyDescent="0.25">
      <c r="A1831" t="s">
        <v>258</v>
      </c>
      <c r="B1831">
        <v>93206</v>
      </c>
      <c r="C1831" s="385">
        <v>7.2499999999999995E-2</v>
      </c>
    </row>
    <row r="1832" spans="1:3" x14ac:dyDescent="0.25">
      <c r="A1832" t="s">
        <v>258</v>
      </c>
      <c r="B1832">
        <v>93207</v>
      </c>
      <c r="C1832" s="385">
        <v>7.7499999999999999E-2</v>
      </c>
    </row>
    <row r="1833" spans="1:3" x14ac:dyDescent="0.25">
      <c r="A1833" t="s">
        <v>258</v>
      </c>
      <c r="B1833">
        <v>93208</v>
      </c>
      <c r="C1833" s="385">
        <v>7.7499999999999999E-2</v>
      </c>
    </row>
    <row r="1834" spans="1:3" x14ac:dyDescent="0.25">
      <c r="A1834" t="s">
        <v>258</v>
      </c>
      <c r="B1834">
        <v>93210</v>
      </c>
      <c r="C1834" s="385">
        <v>8.9749999999999996E-2</v>
      </c>
    </row>
    <row r="1835" spans="1:3" x14ac:dyDescent="0.25">
      <c r="A1835" t="s">
        <v>258</v>
      </c>
      <c r="B1835">
        <v>93212</v>
      </c>
      <c r="C1835" s="385">
        <v>8.2500000000000004E-2</v>
      </c>
    </row>
    <row r="1836" spans="1:3" x14ac:dyDescent="0.25">
      <c r="A1836" t="s">
        <v>258</v>
      </c>
      <c r="B1836">
        <v>93215</v>
      </c>
      <c r="C1836" s="385">
        <v>8.2500000000000004E-2</v>
      </c>
    </row>
    <row r="1837" spans="1:3" x14ac:dyDescent="0.25">
      <c r="A1837" t="s">
        <v>258</v>
      </c>
      <c r="B1837">
        <v>93216</v>
      </c>
      <c r="C1837" s="385">
        <v>8.2500000000000004E-2</v>
      </c>
    </row>
    <row r="1838" spans="1:3" x14ac:dyDescent="0.25">
      <c r="A1838" t="s">
        <v>258</v>
      </c>
      <c r="B1838">
        <v>93218</v>
      </c>
      <c r="C1838" s="385">
        <v>7.7499999999999999E-2</v>
      </c>
    </row>
    <row r="1839" spans="1:3" x14ac:dyDescent="0.25">
      <c r="A1839" t="s">
        <v>258</v>
      </c>
      <c r="B1839">
        <v>93219</v>
      </c>
      <c r="C1839" s="385">
        <v>7.7499999999999999E-2</v>
      </c>
    </row>
    <row r="1840" spans="1:3" x14ac:dyDescent="0.25">
      <c r="A1840" t="s">
        <v>258</v>
      </c>
      <c r="B1840">
        <v>93220</v>
      </c>
      <c r="C1840" s="385">
        <v>7.2499999999999995E-2</v>
      </c>
    </row>
    <row r="1841" spans="1:3" x14ac:dyDescent="0.25">
      <c r="A1841" t="s">
        <v>258</v>
      </c>
      <c r="B1841">
        <v>93221</v>
      </c>
      <c r="C1841" s="385">
        <v>8.7499999999999994E-2</v>
      </c>
    </row>
    <row r="1842" spans="1:3" x14ac:dyDescent="0.25">
      <c r="A1842" t="s">
        <v>258</v>
      </c>
      <c r="B1842">
        <v>93222</v>
      </c>
      <c r="C1842" s="385">
        <v>7.2499999999999995E-2</v>
      </c>
    </row>
    <row r="1843" spans="1:3" x14ac:dyDescent="0.25">
      <c r="A1843" t="s">
        <v>258</v>
      </c>
      <c r="B1843">
        <v>93223</v>
      </c>
      <c r="C1843" s="385">
        <v>8.7499999999999994E-2</v>
      </c>
    </row>
    <row r="1844" spans="1:3" x14ac:dyDescent="0.25">
      <c r="A1844" t="s">
        <v>258</v>
      </c>
      <c r="B1844">
        <v>93224</v>
      </c>
      <c r="C1844" s="385">
        <v>7.2499999999999995E-2</v>
      </c>
    </row>
    <row r="1845" spans="1:3" x14ac:dyDescent="0.25">
      <c r="A1845" t="s">
        <v>258</v>
      </c>
      <c r="B1845">
        <v>93225</v>
      </c>
      <c r="C1845" s="385">
        <v>7.2499999999999995E-2</v>
      </c>
    </row>
    <row r="1846" spans="1:3" x14ac:dyDescent="0.25">
      <c r="A1846" t="s">
        <v>258</v>
      </c>
      <c r="B1846">
        <v>93226</v>
      </c>
      <c r="C1846" s="385">
        <v>7.2499999999999995E-2</v>
      </c>
    </row>
    <row r="1847" spans="1:3" x14ac:dyDescent="0.25">
      <c r="A1847" t="s">
        <v>258</v>
      </c>
      <c r="B1847">
        <v>93227</v>
      </c>
      <c r="C1847" s="385">
        <v>7.7499999999999999E-2</v>
      </c>
    </row>
    <row r="1848" spans="1:3" x14ac:dyDescent="0.25">
      <c r="A1848" t="s">
        <v>258</v>
      </c>
      <c r="B1848">
        <v>93230</v>
      </c>
      <c r="C1848" s="385">
        <v>7.9750000000000001E-2</v>
      </c>
    </row>
    <row r="1849" spans="1:3" x14ac:dyDescent="0.25">
      <c r="A1849" t="s">
        <v>258</v>
      </c>
      <c r="B1849">
        <v>93232</v>
      </c>
      <c r="C1849" s="385">
        <v>7.2499999999999995E-2</v>
      </c>
    </row>
    <row r="1850" spans="1:3" x14ac:dyDescent="0.25">
      <c r="A1850" t="s">
        <v>258</v>
      </c>
      <c r="B1850">
        <v>93234</v>
      </c>
      <c r="C1850" s="385">
        <v>8.9749999999999996E-2</v>
      </c>
    </row>
    <row r="1851" spans="1:3" x14ac:dyDescent="0.25">
      <c r="A1851" t="s">
        <v>258</v>
      </c>
      <c r="B1851">
        <v>93235</v>
      </c>
      <c r="C1851" s="385">
        <v>7.7499999999999999E-2</v>
      </c>
    </row>
    <row r="1852" spans="1:3" x14ac:dyDescent="0.25">
      <c r="A1852" t="s">
        <v>258</v>
      </c>
      <c r="B1852">
        <v>93237</v>
      </c>
      <c r="C1852" s="385">
        <v>7.7499999999999999E-2</v>
      </c>
    </row>
    <row r="1853" spans="1:3" x14ac:dyDescent="0.25">
      <c r="A1853" t="s">
        <v>258</v>
      </c>
      <c r="B1853">
        <v>93238</v>
      </c>
      <c r="C1853" s="385">
        <v>7.2499999999999995E-2</v>
      </c>
    </row>
    <row r="1854" spans="1:3" x14ac:dyDescent="0.25">
      <c r="A1854" t="s">
        <v>258</v>
      </c>
      <c r="B1854">
        <v>93239</v>
      </c>
      <c r="C1854" s="385">
        <v>7.2499999999999995E-2</v>
      </c>
    </row>
    <row r="1855" spans="1:3" x14ac:dyDescent="0.25">
      <c r="A1855" t="s">
        <v>258</v>
      </c>
      <c r="B1855">
        <v>93240</v>
      </c>
      <c r="C1855" s="385">
        <v>7.2499999999999995E-2</v>
      </c>
    </row>
    <row r="1856" spans="1:3" x14ac:dyDescent="0.25">
      <c r="A1856" t="s">
        <v>258</v>
      </c>
      <c r="B1856">
        <v>93241</v>
      </c>
      <c r="C1856" s="385">
        <v>7.2499999999999995E-2</v>
      </c>
    </row>
    <row r="1857" spans="1:3" x14ac:dyDescent="0.25">
      <c r="A1857" t="s">
        <v>258</v>
      </c>
      <c r="B1857">
        <v>93242</v>
      </c>
      <c r="C1857" s="385">
        <v>7.9750000000000001E-2</v>
      </c>
    </row>
    <row r="1858" spans="1:3" x14ac:dyDescent="0.25">
      <c r="A1858" t="s">
        <v>258</v>
      </c>
      <c r="B1858">
        <v>93243</v>
      </c>
      <c r="C1858" s="385">
        <v>9.5000000000000001E-2</v>
      </c>
    </row>
    <row r="1859" spans="1:3" x14ac:dyDescent="0.25">
      <c r="A1859" t="s">
        <v>258</v>
      </c>
      <c r="B1859">
        <v>93244</v>
      </c>
      <c r="C1859" s="385">
        <v>7.7499999999999999E-2</v>
      </c>
    </row>
    <row r="1860" spans="1:3" x14ac:dyDescent="0.25">
      <c r="A1860" t="s">
        <v>258</v>
      </c>
      <c r="B1860">
        <v>93245</v>
      </c>
      <c r="C1860" s="385">
        <v>7.2499999999999995E-2</v>
      </c>
    </row>
    <row r="1861" spans="1:3" x14ac:dyDescent="0.25">
      <c r="A1861" t="s">
        <v>258</v>
      </c>
      <c r="B1861">
        <v>93246</v>
      </c>
      <c r="C1861" s="385">
        <v>7.2499999999999995E-2</v>
      </c>
    </row>
    <row r="1862" spans="1:3" x14ac:dyDescent="0.25">
      <c r="A1862" t="s">
        <v>258</v>
      </c>
      <c r="B1862">
        <v>93247</v>
      </c>
      <c r="C1862" s="385">
        <v>8.7499999999999994E-2</v>
      </c>
    </row>
    <row r="1863" spans="1:3" x14ac:dyDescent="0.25">
      <c r="A1863" t="s">
        <v>258</v>
      </c>
      <c r="B1863">
        <v>93249</v>
      </c>
      <c r="C1863" s="385">
        <v>7.2499999999999995E-2</v>
      </c>
    </row>
    <row r="1864" spans="1:3" x14ac:dyDescent="0.25">
      <c r="A1864" t="s">
        <v>258</v>
      </c>
      <c r="B1864">
        <v>93250</v>
      </c>
      <c r="C1864" s="385">
        <v>8.2500000000000004E-2</v>
      </c>
    </row>
    <row r="1865" spans="1:3" x14ac:dyDescent="0.25">
      <c r="A1865" t="s">
        <v>258</v>
      </c>
      <c r="B1865">
        <v>93251</v>
      </c>
      <c r="C1865" s="385">
        <v>7.2499999999999995E-2</v>
      </c>
    </row>
    <row r="1866" spans="1:3" x14ac:dyDescent="0.25">
      <c r="A1866" t="s">
        <v>258</v>
      </c>
      <c r="B1866">
        <v>93252</v>
      </c>
      <c r="C1866" s="385">
        <v>8.2500000000000004E-2</v>
      </c>
    </row>
    <row r="1867" spans="1:3" x14ac:dyDescent="0.25">
      <c r="A1867" t="s">
        <v>258</v>
      </c>
      <c r="B1867">
        <v>93254</v>
      </c>
      <c r="C1867" s="385">
        <v>7.7499999999999999E-2</v>
      </c>
    </row>
    <row r="1868" spans="1:3" x14ac:dyDescent="0.25">
      <c r="A1868" t="s">
        <v>258</v>
      </c>
      <c r="B1868">
        <v>93255</v>
      </c>
      <c r="C1868" s="385">
        <v>7.2499999999999995E-2</v>
      </c>
    </row>
    <row r="1869" spans="1:3" x14ac:dyDescent="0.25">
      <c r="A1869" t="s">
        <v>258</v>
      </c>
      <c r="B1869">
        <v>93256</v>
      </c>
      <c r="C1869" s="385">
        <v>7.7499999999999999E-2</v>
      </c>
    </row>
    <row r="1870" spans="1:3" x14ac:dyDescent="0.25">
      <c r="A1870" t="s">
        <v>258</v>
      </c>
      <c r="B1870">
        <v>93257</v>
      </c>
      <c r="C1870" s="385">
        <v>9.2499999999999999E-2</v>
      </c>
    </row>
    <row r="1871" spans="1:3" x14ac:dyDescent="0.25">
      <c r="A1871" t="s">
        <v>258</v>
      </c>
      <c r="B1871">
        <v>93258</v>
      </c>
      <c r="C1871" s="385">
        <v>9.2499999999999999E-2</v>
      </c>
    </row>
    <row r="1872" spans="1:3" x14ac:dyDescent="0.25">
      <c r="A1872" t="s">
        <v>258</v>
      </c>
      <c r="B1872">
        <v>93260</v>
      </c>
      <c r="C1872" s="385">
        <v>7.7499999999999999E-2</v>
      </c>
    </row>
    <row r="1873" spans="1:3" x14ac:dyDescent="0.25">
      <c r="A1873" t="s">
        <v>258</v>
      </c>
      <c r="B1873">
        <v>93261</v>
      </c>
      <c r="C1873" s="385">
        <v>7.7499999999999999E-2</v>
      </c>
    </row>
    <row r="1874" spans="1:3" x14ac:dyDescent="0.25">
      <c r="A1874" t="s">
        <v>258</v>
      </c>
      <c r="B1874">
        <v>93262</v>
      </c>
      <c r="C1874" s="385">
        <v>7.7499999999999999E-2</v>
      </c>
    </row>
    <row r="1875" spans="1:3" x14ac:dyDescent="0.25">
      <c r="A1875" t="s">
        <v>258</v>
      </c>
      <c r="B1875">
        <v>93263</v>
      </c>
      <c r="C1875" s="385">
        <v>7.2499999999999995E-2</v>
      </c>
    </row>
    <row r="1876" spans="1:3" x14ac:dyDescent="0.25">
      <c r="A1876" t="s">
        <v>258</v>
      </c>
      <c r="B1876">
        <v>93265</v>
      </c>
      <c r="C1876" s="385">
        <v>7.7499999999999999E-2</v>
      </c>
    </row>
    <row r="1877" spans="1:3" x14ac:dyDescent="0.25">
      <c r="A1877" t="s">
        <v>258</v>
      </c>
      <c r="B1877">
        <v>93266</v>
      </c>
      <c r="C1877" s="385">
        <v>7.2499999999999995E-2</v>
      </c>
    </row>
    <row r="1878" spans="1:3" x14ac:dyDescent="0.25">
      <c r="A1878" t="s">
        <v>258</v>
      </c>
      <c r="B1878">
        <v>93267</v>
      </c>
      <c r="C1878" s="385">
        <v>7.7499999999999999E-2</v>
      </c>
    </row>
    <row r="1879" spans="1:3" x14ac:dyDescent="0.25">
      <c r="A1879" t="s">
        <v>258</v>
      </c>
      <c r="B1879">
        <v>93268</v>
      </c>
      <c r="C1879" s="385">
        <v>8.2500000000000004E-2</v>
      </c>
    </row>
    <row r="1880" spans="1:3" x14ac:dyDescent="0.25">
      <c r="A1880" t="s">
        <v>258</v>
      </c>
      <c r="B1880">
        <v>93270</v>
      </c>
      <c r="C1880" s="385">
        <v>7.7499999999999999E-2</v>
      </c>
    </row>
    <row r="1881" spans="1:3" x14ac:dyDescent="0.25">
      <c r="A1881" t="s">
        <v>258</v>
      </c>
      <c r="B1881">
        <v>93271</v>
      </c>
      <c r="C1881" s="385">
        <v>7.7499999999999999E-2</v>
      </c>
    </row>
    <row r="1882" spans="1:3" x14ac:dyDescent="0.25">
      <c r="A1882" t="s">
        <v>258</v>
      </c>
      <c r="B1882">
        <v>93272</v>
      </c>
      <c r="C1882" s="385">
        <v>7.7499999999999999E-2</v>
      </c>
    </row>
    <row r="1883" spans="1:3" x14ac:dyDescent="0.25">
      <c r="A1883" t="s">
        <v>258</v>
      </c>
      <c r="B1883">
        <v>93274</v>
      </c>
      <c r="C1883" s="385">
        <v>8.2500000000000004E-2</v>
      </c>
    </row>
    <row r="1884" spans="1:3" x14ac:dyDescent="0.25">
      <c r="A1884" t="s">
        <v>258</v>
      </c>
      <c r="B1884">
        <v>93275</v>
      </c>
      <c r="C1884" s="385">
        <v>8.2500000000000004E-2</v>
      </c>
    </row>
    <row r="1885" spans="1:3" x14ac:dyDescent="0.25">
      <c r="A1885" t="s">
        <v>258</v>
      </c>
      <c r="B1885">
        <v>93276</v>
      </c>
      <c r="C1885" s="385">
        <v>7.2499999999999995E-2</v>
      </c>
    </row>
    <row r="1886" spans="1:3" x14ac:dyDescent="0.25">
      <c r="A1886" t="s">
        <v>258</v>
      </c>
      <c r="B1886">
        <v>93277</v>
      </c>
      <c r="C1886" s="385">
        <v>8.5000000000000006E-2</v>
      </c>
    </row>
    <row r="1887" spans="1:3" x14ac:dyDescent="0.25">
      <c r="A1887" t="s">
        <v>258</v>
      </c>
      <c r="B1887">
        <v>93278</v>
      </c>
      <c r="C1887" s="385">
        <v>8.5000000000000006E-2</v>
      </c>
    </row>
    <row r="1888" spans="1:3" x14ac:dyDescent="0.25">
      <c r="A1888" t="s">
        <v>258</v>
      </c>
      <c r="B1888">
        <v>93279</v>
      </c>
      <c r="C1888" s="385">
        <v>8.5000000000000006E-2</v>
      </c>
    </row>
    <row r="1889" spans="1:3" x14ac:dyDescent="0.25">
      <c r="A1889" t="s">
        <v>258</v>
      </c>
      <c r="B1889">
        <v>93280</v>
      </c>
      <c r="C1889" s="385">
        <v>8.2500000000000004E-2</v>
      </c>
    </row>
    <row r="1890" spans="1:3" x14ac:dyDescent="0.25">
      <c r="A1890" t="s">
        <v>258</v>
      </c>
      <c r="B1890">
        <v>93282</v>
      </c>
      <c r="C1890" s="385">
        <v>7.7499999999999999E-2</v>
      </c>
    </row>
    <row r="1891" spans="1:3" x14ac:dyDescent="0.25">
      <c r="A1891" t="s">
        <v>258</v>
      </c>
      <c r="B1891">
        <v>93283</v>
      </c>
      <c r="C1891" s="385">
        <v>7.2499999999999995E-2</v>
      </c>
    </row>
    <row r="1892" spans="1:3" x14ac:dyDescent="0.25">
      <c r="A1892" t="s">
        <v>258</v>
      </c>
      <c r="B1892">
        <v>93285</v>
      </c>
      <c r="C1892" s="385">
        <v>7.2499999999999995E-2</v>
      </c>
    </row>
    <row r="1893" spans="1:3" x14ac:dyDescent="0.25">
      <c r="A1893" t="s">
        <v>258</v>
      </c>
      <c r="B1893">
        <v>93286</v>
      </c>
      <c r="C1893" s="385">
        <v>8.7499999999999994E-2</v>
      </c>
    </row>
    <row r="1894" spans="1:3" x14ac:dyDescent="0.25">
      <c r="A1894" t="s">
        <v>258</v>
      </c>
      <c r="B1894">
        <v>93287</v>
      </c>
      <c r="C1894" s="385">
        <v>7.2499999999999995E-2</v>
      </c>
    </row>
    <row r="1895" spans="1:3" x14ac:dyDescent="0.25">
      <c r="A1895" t="s">
        <v>258</v>
      </c>
      <c r="B1895">
        <v>93290</v>
      </c>
      <c r="C1895" s="385">
        <v>8.5000000000000006E-2</v>
      </c>
    </row>
    <row r="1896" spans="1:3" x14ac:dyDescent="0.25">
      <c r="A1896" t="s">
        <v>258</v>
      </c>
      <c r="B1896">
        <v>93291</v>
      </c>
      <c r="C1896" s="385">
        <v>8.5000000000000006E-2</v>
      </c>
    </row>
    <row r="1897" spans="1:3" x14ac:dyDescent="0.25">
      <c r="A1897" t="s">
        <v>258</v>
      </c>
      <c r="B1897">
        <v>93292</v>
      </c>
      <c r="C1897" s="385">
        <v>8.7499999999999994E-2</v>
      </c>
    </row>
    <row r="1898" spans="1:3" x14ac:dyDescent="0.25">
      <c r="A1898" t="s">
        <v>258</v>
      </c>
      <c r="B1898">
        <v>93301</v>
      </c>
      <c r="C1898" s="385">
        <v>8.2500000000000004E-2</v>
      </c>
    </row>
    <row r="1899" spans="1:3" x14ac:dyDescent="0.25">
      <c r="A1899" t="s">
        <v>258</v>
      </c>
      <c r="B1899">
        <v>93302</v>
      </c>
      <c r="C1899" s="385">
        <v>8.2500000000000004E-2</v>
      </c>
    </row>
    <row r="1900" spans="1:3" x14ac:dyDescent="0.25">
      <c r="A1900" t="s">
        <v>258</v>
      </c>
      <c r="B1900">
        <v>93303</v>
      </c>
      <c r="C1900" s="385">
        <v>8.2500000000000004E-2</v>
      </c>
    </row>
    <row r="1901" spans="1:3" x14ac:dyDescent="0.25">
      <c r="A1901" t="s">
        <v>258</v>
      </c>
      <c r="B1901">
        <v>93304</v>
      </c>
      <c r="C1901" s="385">
        <v>8.2500000000000004E-2</v>
      </c>
    </row>
    <row r="1902" spans="1:3" x14ac:dyDescent="0.25">
      <c r="A1902" t="s">
        <v>258</v>
      </c>
      <c r="B1902">
        <v>93305</v>
      </c>
      <c r="C1902" s="385">
        <v>8.2500000000000004E-2</v>
      </c>
    </row>
    <row r="1903" spans="1:3" x14ac:dyDescent="0.25">
      <c r="A1903" t="s">
        <v>258</v>
      </c>
      <c r="B1903">
        <v>93306</v>
      </c>
      <c r="C1903" s="385">
        <v>8.2500000000000004E-2</v>
      </c>
    </row>
    <row r="1904" spans="1:3" x14ac:dyDescent="0.25">
      <c r="A1904" t="s">
        <v>258</v>
      </c>
      <c r="B1904">
        <v>93307</v>
      </c>
      <c r="C1904" s="385">
        <v>8.2500000000000004E-2</v>
      </c>
    </row>
    <row r="1905" spans="1:3" x14ac:dyDescent="0.25">
      <c r="A1905" t="s">
        <v>258</v>
      </c>
      <c r="B1905">
        <v>93308</v>
      </c>
      <c r="C1905" s="385">
        <v>8.2500000000000004E-2</v>
      </c>
    </row>
    <row r="1906" spans="1:3" x14ac:dyDescent="0.25">
      <c r="A1906" t="s">
        <v>258</v>
      </c>
      <c r="B1906">
        <v>93309</v>
      </c>
      <c r="C1906" s="385">
        <v>8.2500000000000004E-2</v>
      </c>
    </row>
    <row r="1907" spans="1:3" x14ac:dyDescent="0.25">
      <c r="A1907" t="s">
        <v>258</v>
      </c>
      <c r="B1907">
        <v>93311</v>
      </c>
      <c r="C1907" s="385">
        <v>8.2500000000000004E-2</v>
      </c>
    </row>
    <row r="1908" spans="1:3" x14ac:dyDescent="0.25">
      <c r="A1908" t="s">
        <v>258</v>
      </c>
      <c r="B1908">
        <v>93312</v>
      </c>
      <c r="C1908" s="385">
        <v>8.2500000000000004E-2</v>
      </c>
    </row>
    <row r="1909" spans="1:3" x14ac:dyDescent="0.25">
      <c r="A1909" t="s">
        <v>258</v>
      </c>
      <c r="B1909">
        <v>93313</v>
      </c>
      <c r="C1909" s="385">
        <v>8.2500000000000004E-2</v>
      </c>
    </row>
    <row r="1910" spans="1:3" x14ac:dyDescent="0.25">
      <c r="A1910" t="s">
        <v>258</v>
      </c>
      <c r="B1910">
        <v>93314</v>
      </c>
      <c r="C1910" s="385">
        <v>8.2500000000000004E-2</v>
      </c>
    </row>
    <row r="1911" spans="1:3" x14ac:dyDescent="0.25">
      <c r="A1911" t="s">
        <v>258</v>
      </c>
      <c r="B1911">
        <v>93380</v>
      </c>
      <c r="C1911" s="385">
        <v>7.2499999999999995E-2</v>
      </c>
    </row>
    <row r="1912" spans="1:3" x14ac:dyDescent="0.25">
      <c r="A1912" t="s">
        <v>258</v>
      </c>
      <c r="B1912">
        <v>93383</v>
      </c>
      <c r="C1912" s="385">
        <v>8.2500000000000004E-2</v>
      </c>
    </row>
    <row r="1913" spans="1:3" x14ac:dyDescent="0.25">
      <c r="A1913" t="s">
        <v>258</v>
      </c>
      <c r="B1913">
        <v>93384</v>
      </c>
      <c r="C1913" s="385">
        <v>8.2500000000000004E-2</v>
      </c>
    </row>
    <row r="1914" spans="1:3" x14ac:dyDescent="0.25">
      <c r="A1914" t="s">
        <v>258</v>
      </c>
      <c r="B1914">
        <v>93385</v>
      </c>
      <c r="C1914" s="385">
        <v>8.2500000000000004E-2</v>
      </c>
    </row>
    <row r="1915" spans="1:3" x14ac:dyDescent="0.25">
      <c r="A1915" t="s">
        <v>258</v>
      </c>
      <c r="B1915">
        <v>93386</v>
      </c>
      <c r="C1915" s="385">
        <v>7.2499999999999995E-2</v>
      </c>
    </row>
    <row r="1916" spans="1:3" x14ac:dyDescent="0.25">
      <c r="A1916" t="s">
        <v>258</v>
      </c>
      <c r="B1916">
        <v>93387</v>
      </c>
      <c r="C1916" s="385">
        <v>8.2500000000000004E-2</v>
      </c>
    </row>
    <row r="1917" spans="1:3" x14ac:dyDescent="0.25">
      <c r="A1917" t="s">
        <v>258</v>
      </c>
      <c r="B1917">
        <v>93388</v>
      </c>
      <c r="C1917" s="385">
        <v>7.2499999999999995E-2</v>
      </c>
    </row>
    <row r="1918" spans="1:3" x14ac:dyDescent="0.25">
      <c r="A1918" t="s">
        <v>258</v>
      </c>
      <c r="B1918">
        <v>93389</v>
      </c>
      <c r="C1918" s="385">
        <v>8.2500000000000004E-2</v>
      </c>
    </row>
    <row r="1919" spans="1:3" x14ac:dyDescent="0.25">
      <c r="A1919" t="s">
        <v>258</v>
      </c>
      <c r="B1919">
        <v>93390</v>
      </c>
      <c r="C1919" s="385">
        <v>8.2500000000000004E-2</v>
      </c>
    </row>
    <row r="1920" spans="1:3" x14ac:dyDescent="0.25">
      <c r="A1920" t="s">
        <v>258</v>
      </c>
      <c r="B1920">
        <v>93401</v>
      </c>
      <c r="C1920" s="385">
        <v>8.7499999999999994E-2</v>
      </c>
    </row>
    <row r="1921" spans="1:3" x14ac:dyDescent="0.25">
      <c r="A1921" t="s">
        <v>258</v>
      </c>
      <c r="B1921">
        <v>93402</v>
      </c>
      <c r="C1921" s="385">
        <v>7.2499999999999995E-2</v>
      </c>
    </row>
    <row r="1922" spans="1:3" x14ac:dyDescent="0.25">
      <c r="A1922" t="s">
        <v>258</v>
      </c>
      <c r="B1922">
        <v>93403</v>
      </c>
      <c r="C1922" s="385">
        <v>8.7499999999999994E-2</v>
      </c>
    </row>
    <row r="1923" spans="1:3" x14ac:dyDescent="0.25">
      <c r="A1923" t="s">
        <v>258</v>
      </c>
      <c r="B1923">
        <v>93405</v>
      </c>
      <c r="C1923" s="385">
        <v>8.7499999999999994E-2</v>
      </c>
    </row>
    <row r="1924" spans="1:3" x14ac:dyDescent="0.25">
      <c r="A1924" t="s">
        <v>258</v>
      </c>
      <c r="B1924">
        <v>93406</v>
      </c>
      <c r="C1924" s="385">
        <v>8.7499999999999994E-2</v>
      </c>
    </row>
    <row r="1925" spans="1:3" x14ac:dyDescent="0.25">
      <c r="A1925" t="s">
        <v>258</v>
      </c>
      <c r="B1925">
        <v>93407</v>
      </c>
      <c r="C1925" s="385">
        <v>7.2499999999999995E-2</v>
      </c>
    </row>
    <row r="1926" spans="1:3" x14ac:dyDescent="0.25">
      <c r="A1926" t="s">
        <v>258</v>
      </c>
      <c r="B1926">
        <v>93408</v>
      </c>
      <c r="C1926" s="385">
        <v>8.7499999999999994E-2</v>
      </c>
    </row>
    <row r="1927" spans="1:3" x14ac:dyDescent="0.25">
      <c r="A1927" t="s">
        <v>258</v>
      </c>
      <c r="B1927">
        <v>93409</v>
      </c>
      <c r="C1927" s="385">
        <v>8.7499999999999994E-2</v>
      </c>
    </row>
    <row r="1928" spans="1:3" x14ac:dyDescent="0.25">
      <c r="A1928" t="s">
        <v>258</v>
      </c>
      <c r="B1928">
        <v>93410</v>
      </c>
      <c r="C1928" s="385">
        <v>8.7499999999999994E-2</v>
      </c>
    </row>
    <row r="1929" spans="1:3" x14ac:dyDescent="0.25">
      <c r="A1929" t="s">
        <v>258</v>
      </c>
      <c r="B1929">
        <v>93412</v>
      </c>
      <c r="C1929" s="385">
        <v>7.2499999999999995E-2</v>
      </c>
    </row>
    <row r="1930" spans="1:3" x14ac:dyDescent="0.25">
      <c r="A1930" t="s">
        <v>258</v>
      </c>
      <c r="B1930">
        <v>93420</v>
      </c>
      <c r="C1930" s="385">
        <v>8.7499999999999994E-2</v>
      </c>
    </row>
    <row r="1931" spans="1:3" x14ac:dyDescent="0.25">
      <c r="A1931" t="s">
        <v>258</v>
      </c>
      <c r="B1931">
        <v>93421</v>
      </c>
      <c r="C1931" s="385">
        <v>7.7499999999999999E-2</v>
      </c>
    </row>
    <row r="1932" spans="1:3" x14ac:dyDescent="0.25">
      <c r="A1932" t="s">
        <v>258</v>
      </c>
      <c r="B1932">
        <v>93422</v>
      </c>
      <c r="C1932" s="385">
        <v>8.7499999999999994E-2</v>
      </c>
    </row>
    <row r="1933" spans="1:3" x14ac:dyDescent="0.25">
      <c r="A1933" t="s">
        <v>258</v>
      </c>
      <c r="B1933">
        <v>93423</v>
      </c>
      <c r="C1933" s="385">
        <v>8.7499999999999994E-2</v>
      </c>
    </row>
    <row r="1934" spans="1:3" x14ac:dyDescent="0.25">
      <c r="A1934" t="s">
        <v>258</v>
      </c>
      <c r="B1934">
        <v>93424</v>
      </c>
      <c r="C1934" s="385">
        <v>7.2499999999999995E-2</v>
      </c>
    </row>
    <row r="1935" spans="1:3" x14ac:dyDescent="0.25">
      <c r="A1935" t="s">
        <v>258</v>
      </c>
      <c r="B1935">
        <v>93426</v>
      </c>
      <c r="C1935" s="385">
        <v>7.7499999999999999E-2</v>
      </c>
    </row>
    <row r="1936" spans="1:3" x14ac:dyDescent="0.25">
      <c r="A1936" t="s">
        <v>258</v>
      </c>
      <c r="B1936">
        <v>93427</v>
      </c>
      <c r="C1936" s="385">
        <v>7.7499999999999999E-2</v>
      </c>
    </row>
    <row r="1937" spans="1:3" x14ac:dyDescent="0.25">
      <c r="A1937" t="s">
        <v>258</v>
      </c>
      <c r="B1937">
        <v>93428</v>
      </c>
      <c r="C1937" s="385">
        <v>7.2499999999999995E-2</v>
      </c>
    </row>
    <row r="1938" spans="1:3" x14ac:dyDescent="0.25">
      <c r="A1938" t="s">
        <v>258</v>
      </c>
      <c r="B1938">
        <v>93429</v>
      </c>
      <c r="C1938" s="385">
        <v>7.7499999999999999E-2</v>
      </c>
    </row>
    <row r="1939" spans="1:3" x14ac:dyDescent="0.25">
      <c r="A1939" t="s">
        <v>258</v>
      </c>
      <c r="B1939">
        <v>93430</v>
      </c>
      <c r="C1939" s="385">
        <v>7.2499999999999995E-2</v>
      </c>
    </row>
    <row r="1940" spans="1:3" x14ac:dyDescent="0.25">
      <c r="A1940" t="s">
        <v>258</v>
      </c>
      <c r="B1940">
        <v>93432</v>
      </c>
      <c r="C1940" s="385">
        <v>7.2499999999999995E-2</v>
      </c>
    </row>
    <row r="1941" spans="1:3" x14ac:dyDescent="0.25">
      <c r="A1941" t="s">
        <v>258</v>
      </c>
      <c r="B1941">
        <v>93433</v>
      </c>
      <c r="C1941" s="385">
        <v>8.7499999999999994E-2</v>
      </c>
    </row>
    <row r="1942" spans="1:3" x14ac:dyDescent="0.25">
      <c r="A1942" t="s">
        <v>258</v>
      </c>
      <c r="B1942">
        <v>93434</v>
      </c>
      <c r="C1942" s="385">
        <v>8.7499999999999994E-2</v>
      </c>
    </row>
    <row r="1943" spans="1:3" x14ac:dyDescent="0.25">
      <c r="A1943" t="s">
        <v>258</v>
      </c>
      <c r="B1943">
        <v>93435</v>
      </c>
      <c r="C1943" s="385">
        <v>7.2499999999999995E-2</v>
      </c>
    </row>
    <row r="1944" spans="1:3" x14ac:dyDescent="0.25">
      <c r="A1944" t="s">
        <v>258</v>
      </c>
      <c r="B1944">
        <v>93436</v>
      </c>
      <c r="C1944" s="385">
        <v>8.7499999999999994E-2</v>
      </c>
    </row>
    <row r="1945" spans="1:3" x14ac:dyDescent="0.25">
      <c r="A1945" t="s">
        <v>258</v>
      </c>
      <c r="B1945">
        <v>93437</v>
      </c>
      <c r="C1945" s="385">
        <v>8.7499999999999994E-2</v>
      </c>
    </row>
    <row r="1946" spans="1:3" x14ac:dyDescent="0.25">
      <c r="A1946" t="s">
        <v>258</v>
      </c>
      <c r="B1946">
        <v>93438</v>
      </c>
      <c r="C1946" s="385">
        <v>8.7499999999999994E-2</v>
      </c>
    </row>
    <row r="1947" spans="1:3" x14ac:dyDescent="0.25">
      <c r="A1947" t="s">
        <v>258</v>
      </c>
      <c r="B1947">
        <v>93440</v>
      </c>
      <c r="C1947" s="385">
        <v>7.7499999999999999E-2</v>
      </c>
    </row>
    <row r="1948" spans="1:3" x14ac:dyDescent="0.25">
      <c r="A1948" t="s">
        <v>258</v>
      </c>
      <c r="B1948">
        <v>93441</v>
      </c>
      <c r="C1948" s="385">
        <v>7.7499999999999999E-2</v>
      </c>
    </row>
    <row r="1949" spans="1:3" x14ac:dyDescent="0.25">
      <c r="A1949" t="s">
        <v>258</v>
      </c>
      <c r="B1949">
        <v>93442</v>
      </c>
      <c r="C1949" s="385">
        <v>8.7499999999999994E-2</v>
      </c>
    </row>
    <row r="1950" spans="1:3" x14ac:dyDescent="0.25">
      <c r="A1950" t="s">
        <v>258</v>
      </c>
      <c r="B1950">
        <v>93443</v>
      </c>
      <c r="C1950" s="385">
        <v>8.7499999999999994E-2</v>
      </c>
    </row>
    <row r="1951" spans="1:3" x14ac:dyDescent="0.25">
      <c r="A1951" t="s">
        <v>258</v>
      </c>
      <c r="B1951">
        <v>93444</v>
      </c>
      <c r="C1951" s="385">
        <v>7.2499999999999995E-2</v>
      </c>
    </row>
    <row r="1952" spans="1:3" x14ac:dyDescent="0.25">
      <c r="A1952" t="s">
        <v>258</v>
      </c>
      <c r="B1952">
        <v>93445</v>
      </c>
      <c r="C1952" s="385">
        <v>8.7499999999999994E-2</v>
      </c>
    </row>
    <row r="1953" spans="1:3" x14ac:dyDescent="0.25">
      <c r="A1953" t="s">
        <v>258</v>
      </c>
      <c r="B1953">
        <v>93446</v>
      </c>
      <c r="C1953" s="385">
        <v>8.7499999999999994E-2</v>
      </c>
    </row>
    <row r="1954" spans="1:3" x14ac:dyDescent="0.25">
      <c r="A1954" t="s">
        <v>258</v>
      </c>
      <c r="B1954">
        <v>93447</v>
      </c>
      <c r="C1954" s="385">
        <v>8.7499999999999994E-2</v>
      </c>
    </row>
    <row r="1955" spans="1:3" x14ac:dyDescent="0.25">
      <c r="A1955" t="s">
        <v>258</v>
      </c>
      <c r="B1955">
        <v>93448</v>
      </c>
      <c r="C1955" s="385">
        <v>7.7499999999999999E-2</v>
      </c>
    </row>
    <row r="1956" spans="1:3" x14ac:dyDescent="0.25">
      <c r="A1956" t="s">
        <v>258</v>
      </c>
      <c r="B1956">
        <v>93449</v>
      </c>
      <c r="C1956" s="385">
        <v>7.7499999999999999E-2</v>
      </c>
    </row>
    <row r="1957" spans="1:3" x14ac:dyDescent="0.25">
      <c r="A1957" t="s">
        <v>258</v>
      </c>
      <c r="B1957">
        <v>93450</v>
      </c>
      <c r="C1957" s="385">
        <v>7.7499999999999999E-2</v>
      </c>
    </row>
    <row r="1958" spans="1:3" x14ac:dyDescent="0.25">
      <c r="A1958" t="s">
        <v>258</v>
      </c>
      <c r="B1958">
        <v>93451</v>
      </c>
      <c r="C1958" s="385">
        <v>7.7499999999999999E-2</v>
      </c>
    </row>
    <row r="1959" spans="1:3" x14ac:dyDescent="0.25">
      <c r="A1959" t="s">
        <v>258</v>
      </c>
      <c r="B1959">
        <v>93452</v>
      </c>
      <c r="C1959" s="385">
        <v>7.2499999999999995E-2</v>
      </c>
    </row>
    <row r="1960" spans="1:3" x14ac:dyDescent="0.25">
      <c r="A1960" t="s">
        <v>258</v>
      </c>
      <c r="B1960">
        <v>93453</v>
      </c>
      <c r="C1960" s="385">
        <v>7.2499999999999995E-2</v>
      </c>
    </row>
    <row r="1961" spans="1:3" x14ac:dyDescent="0.25">
      <c r="A1961" t="s">
        <v>258</v>
      </c>
      <c r="B1961">
        <v>93454</v>
      </c>
      <c r="C1961" s="385">
        <v>8.7499999999999994E-2</v>
      </c>
    </row>
    <row r="1962" spans="1:3" x14ac:dyDescent="0.25">
      <c r="A1962" t="s">
        <v>258</v>
      </c>
      <c r="B1962">
        <v>93455</v>
      </c>
      <c r="C1962" s="385">
        <v>8.7499999999999994E-2</v>
      </c>
    </row>
    <row r="1963" spans="1:3" x14ac:dyDescent="0.25">
      <c r="A1963" t="s">
        <v>258</v>
      </c>
      <c r="B1963">
        <v>93456</v>
      </c>
      <c r="C1963" s="385">
        <v>8.7499999999999994E-2</v>
      </c>
    </row>
    <row r="1964" spans="1:3" x14ac:dyDescent="0.25">
      <c r="A1964" t="s">
        <v>258</v>
      </c>
      <c r="B1964">
        <v>93457</v>
      </c>
      <c r="C1964" s="385">
        <v>7.7499999999999999E-2</v>
      </c>
    </row>
    <row r="1965" spans="1:3" x14ac:dyDescent="0.25">
      <c r="A1965" t="s">
        <v>258</v>
      </c>
      <c r="B1965">
        <v>93458</v>
      </c>
      <c r="C1965" s="385">
        <v>8.7499999999999994E-2</v>
      </c>
    </row>
    <row r="1966" spans="1:3" x14ac:dyDescent="0.25">
      <c r="A1966" t="s">
        <v>258</v>
      </c>
      <c r="B1966">
        <v>93460</v>
      </c>
      <c r="C1966" s="385">
        <v>7.7499999999999999E-2</v>
      </c>
    </row>
    <row r="1967" spans="1:3" x14ac:dyDescent="0.25">
      <c r="A1967" t="s">
        <v>258</v>
      </c>
      <c r="B1967">
        <v>93461</v>
      </c>
      <c r="C1967" s="385">
        <v>7.2499999999999995E-2</v>
      </c>
    </row>
    <row r="1968" spans="1:3" x14ac:dyDescent="0.25">
      <c r="A1968" t="s">
        <v>258</v>
      </c>
      <c r="B1968">
        <v>93463</v>
      </c>
      <c r="C1968" s="385">
        <v>7.7499999999999999E-2</v>
      </c>
    </row>
    <row r="1969" spans="1:3" x14ac:dyDescent="0.25">
      <c r="A1969" t="s">
        <v>258</v>
      </c>
      <c r="B1969">
        <v>93464</v>
      </c>
      <c r="C1969" s="385">
        <v>7.7499999999999999E-2</v>
      </c>
    </row>
    <row r="1970" spans="1:3" x14ac:dyDescent="0.25">
      <c r="A1970" t="s">
        <v>258</v>
      </c>
      <c r="B1970">
        <v>93465</v>
      </c>
      <c r="C1970" s="385">
        <v>7.2499999999999995E-2</v>
      </c>
    </row>
    <row r="1971" spans="1:3" x14ac:dyDescent="0.25">
      <c r="A1971" t="s">
        <v>258</v>
      </c>
      <c r="B1971">
        <v>93475</v>
      </c>
      <c r="C1971" s="385">
        <v>7.2499999999999995E-2</v>
      </c>
    </row>
    <row r="1972" spans="1:3" x14ac:dyDescent="0.25">
      <c r="A1972" t="s">
        <v>258</v>
      </c>
      <c r="B1972">
        <v>93483</v>
      </c>
      <c r="C1972" s="385">
        <v>8.7499999999999994E-2</v>
      </c>
    </row>
    <row r="1973" spans="1:3" x14ac:dyDescent="0.25">
      <c r="A1973" t="s">
        <v>258</v>
      </c>
      <c r="B1973">
        <v>93501</v>
      </c>
      <c r="C1973" s="385">
        <v>7.2499999999999995E-2</v>
      </c>
    </row>
    <row r="1974" spans="1:3" x14ac:dyDescent="0.25">
      <c r="A1974" t="s">
        <v>258</v>
      </c>
      <c r="B1974">
        <v>93502</v>
      </c>
      <c r="C1974" s="385">
        <v>7.2499999999999995E-2</v>
      </c>
    </row>
    <row r="1975" spans="1:3" x14ac:dyDescent="0.25">
      <c r="A1975" t="s">
        <v>258</v>
      </c>
      <c r="B1975">
        <v>93504</v>
      </c>
      <c r="C1975" s="385">
        <v>7.2499999999999995E-2</v>
      </c>
    </row>
    <row r="1976" spans="1:3" x14ac:dyDescent="0.25">
      <c r="A1976" t="s">
        <v>258</v>
      </c>
      <c r="B1976">
        <v>93505</v>
      </c>
      <c r="C1976" s="385">
        <v>7.2499999999999995E-2</v>
      </c>
    </row>
    <row r="1977" spans="1:3" x14ac:dyDescent="0.25">
      <c r="A1977" t="s">
        <v>258</v>
      </c>
      <c r="B1977">
        <v>93510</v>
      </c>
      <c r="C1977" s="385">
        <v>9.5000000000000001E-2</v>
      </c>
    </row>
    <row r="1978" spans="1:3" x14ac:dyDescent="0.25">
      <c r="A1978" t="s">
        <v>258</v>
      </c>
      <c r="B1978">
        <v>93512</v>
      </c>
      <c r="C1978" s="385">
        <v>7.2499999999999995E-2</v>
      </c>
    </row>
    <row r="1979" spans="1:3" x14ac:dyDescent="0.25">
      <c r="A1979" t="s">
        <v>258</v>
      </c>
      <c r="B1979">
        <v>93513</v>
      </c>
      <c r="C1979" s="385">
        <v>7.7499999999999999E-2</v>
      </c>
    </row>
    <row r="1980" spans="1:3" x14ac:dyDescent="0.25">
      <c r="A1980" t="s">
        <v>258</v>
      </c>
      <c r="B1980">
        <v>93514</v>
      </c>
      <c r="C1980" s="385">
        <v>8.7499999999999994E-2</v>
      </c>
    </row>
    <row r="1981" spans="1:3" x14ac:dyDescent="0.25">
      <c r="A1981" t="s">
        <v>258</v>
      </c>
      <c r="B1981">
        <v>93515</v>
      </c>
      <c r="C1981" s="385">
        <v>8.7499999999999994E-2</v>
      </c>
    </row>
    <row r="1982" spans="1:3" x14ac:dyDescent="0.25">
      <c r="A1982" t="s">
        <v>258</v>
      </c>
      <c r="B1982">
        <v>93516</v>
      </c>
      <c r="C1982" s="385">
        <v>7.7499999999999999E-2</v>
      </c>
    </row>
    <row r="1983" spans="1:3" x14ac:dyDescent="0.25">
      <c r="A1983" t="s">
        <v>258</v>
      </c>
      <c r="B1983">
        <v>93517</v>
      </c>
      <c r="C1983" s="385">
        <v>7.2499999999999995E-2</v>
      </c>
    </row>
    <row r="1984" spans="1:3" x14ac:dyDescent="0.25">
      <c r="A1984" t="s">
        <v>258</v>
      </c>
      <c r="B1984">
        <v>93518</v>
      </c>
      <c r="C1984" s="385">
        <v>7.2499999999999995E-2</v>
      </c>
    </row>
    <row r="1985" spans="1:3" x14ac:dyDescent="0.25">
      <c r="A1985" t="s">
        <v>258</v>
      </c>
      <c r="B1985">
        <v>93519</v>
      </c>
      <c r="C1985" s="385">
        <v>7.2499999999999995E-2</v>
      </c>
    </row>
    <row r="1986" spans="1:3" x14ac:dyDescent="0.25">
      <c r="A1986" t="s">
        <v>258</v>
      </c>
      <c r="B1986">
        <v>93522</v>
      </c>
      <c r="C1986" s="385">
        <v>7.7499999999999999E-2</v>
      </c>
    </row>
    <row r="1987" spans="1:3" x14ac:dyDescent="0.25">
      <c r="A1987" t="s">
        <v>258</v>
      </c>
      <c r="B1987">
        <v>93523</v>
      </c>
      <c r="C1987" s="385">
        <v>7.2499999999999995E-2</v>
      </c>
    </row>
    <row r="1988" spans="1:3" x14ac:dyDescent="0.25">
      <c r="A1988" t="s">
        <v>258</v>
      </c>
      <c r="B1988">
        <v>93524</v>
      </c>
      <c r="C1988" s="385">
        <v>7.2499999999999995E-2</v>
      </c>
    </row>
    <row r="1989" spans="1:3" x14ac:dyDescent="0.25">
      <c r="A1989" t="s">
        <v>258</v>
      </c>
      <c r="B1989">
        <v>93526</v>
      </c>
      <c r="C1989" s="385">
        <v>7.7499999999999999E-2</v>
      </c>
    </row>
    <row r="1990" spans="1:3" x14ac:dyDescent="0.25">
      <c r="A1990" t="s">
        <v>258</v>
      </c>
      <c r="B1990">
        <v>93527</v>
      </c>
      <c r="C1990" s="385">
        <v>7.7499999999999999E-2</v>
      </c>
    </row>
    <row r="1991" spans="1:3" x14ac:dyDescent="0.25">
      <c r="A1991" t="s">
        <v>258</v>
      </c>
      <c r="B1991">
        <v>93528</v>
      </c>
      <c r="C1991" s="385">
        <v>7.2499999999999995E-2</v>
      </c>
    </row>
    <row r="1992" spans="1:3" x14ac:dyDescent="0.25">
      <c r="A1992" t="s">
        <v>258</v>
      </c>
      <c r="B1992">
        <v>93529</v>
      </c>
      <c r="C1992" s="385">
        <v>7.2499999999999995E-2</v>
      </c>
    </row>
    <row r="1993" spans="1:3" x14ac:dyDescent="0.25">
      <c r="A1993" t="s">
        <v>258</v>
      </c>
      <c r="B1993">
        <v>93530</v>
      </c>
      <c r="C1993" s="385">
        <v>7.7499999999999999E-2</v>
      </c>
    </row>
    <row r="1994" spans="1:3" x14ac:dyDescent="0.25">
      <c r="A1994" t="s">
        <v>258</v>
      </c>
      <c r="B1994">
        <v>93531</v>
      </c>
      <c r="C1994" s="385">
        <v>7.2499999999999995E-2</v>
      </c>
    </row>
    <row r="1995" spans="1:3" x14ac:dyDescent="0.25">
      <c r="A1995" t="s">
        <v>258</v>
      </c>
      <c r="B1995">
        <v>93532</v>
      </c>
      <c r="C1995" s="385">
        <v>9.5000000000000001E-2</v>
      </c>
    </row>
    <row r="1996" spans="1:3" x14ac:dyDescent="0.25">
      <c r="A1996" t="s">
        <v>258</v>
      </c>
      <c r="B1996">
        <v>93534</v>
      </c>
      <c r="C1996" s="385">
        <v>0.10249999999999999</v>
      </c>
    </row>
    <row r="1997" spans="1:3" x14ac:dyDescent="0.25">
      <c r="A1997" t="s">
        <v>258</v>
      </c>
      <c r="B1997">
        <v>93535</v>
      </c>
      <c r="C1997" s="385">
        <v>0.10249999999999999</v>
      </c>
    </row>
    <row r="1998" spans="1:3" x14ac:dyDescent="0.25">
      <c r="A1998" t="s">
        <v>258</v>
      </c>
      <c r="B1998">
        <v>93536</v>
      </c>
      <c r="C1998" s="385">
        <v>0.10249999999999999</v>
      </c>
    </row>
    <row r="1999" spans="1:3" x14ac:dyDescent="0.25">
      <c r="A1999" t="s">
        <v>258</v>
      </c>
      <c r="B1999">
        <v>93539</v>
      </c>
      <c r="C1999" s="385">
        <v>0.10249999999999999</v>
      </c>
    </row>
    <row r="2000" spans="1:3" x14ac:dyDescent="0.25">
      <c r="A2000" t="s">
        <v>258</v>
      </c>
      <c r="B2000">
        <v>93541</v>
      </c>
      <c r="C2000" s="385">
        <v>7.2499999999999995E-2</v>
      </c>
    </row>
    <row r="2001" spans="1:3" x14ac:dyDescent="0.25">
      <c r="A2001" t="s">
        <v>258</v>
      </c>
      <c r="B2001">
        <v>93542</v>
      </c>
      <c r="C2001" s="385">
        <v>7.7499999999999999E-2</v>
      </c>
    </row>
    <row r="2002" spans="1:3" x14ac:dyDescent="0.25">
      <c r="A2002" t="s">
        <v>258</v>
      </c>
      <c r="B2002">
        <v>93543</v>
      </c>
      <c r="C2002" s="385">
        <v>0.10249999999999999</v>
      </c>
    </row>
    <row r="2003" spans="1:3" x14ac:dyDescent="0.25">
      <c r="A2003" t="s">
        <v>258</v>
      </c>
      <c r="B2003">
        <v>93544</v>
      </c>
      <c r="C2003" s="385">
        <v>9.5000000000000001E-2</v>
      </c>
    </row>
    <row r="2004" spans="1:3" x14ac:dyDescent="0.25">
      <c r="A2004" t="s">
        <v>258</v>
      </c>
      <c r="B2004">
        <v>93545</v>
      </c>
      <c r="C2004" s="385">
        <v>7.7499999999999999E-2</v>
      </c>
    </row>
    <row r="2005" spans="1:3" x14ac:dyDescent="0.25">
      <c r="A2005" t="s">
        <v>258</v>
      </c>
      <c r="B2005">
        <v>93546</v>
      </c>
      <c r="C2005" s="385">
        <v>7.7499999999999999E-2</v>
      </c>
    </row>
    <row r="2006" spans="1:3" x14ac:dyDescent="0.25">
      <c r="A2006" t="s">
        <v>258</v>
      </c>
      <c r="B2006">
        <v>93549</v>
      </c>
      <c r="C2006" s="385">
        <v>7.7499999999999999E-2</v>
      </c>
    </row>
    <row r="2007" spans="1:3" x14ac:dyDescent="0.25">
      <c r="A2007" t="s">
        <v>258</v>
      </c>
      <c r="B2007">
        <v>93550</v>
      </c>
      <c r="C2007" s="385">
        <v>0.10249999999999999</v>
      </c>
    </row>
    <row r="2008" spans="1:3" x14ac:dyDescent="0.25">
      <c r="A2008" t="s">
        <v>258</v>
      </c>
      <c r="B2008">
        <v>93551</v>
      </c>
      <c r="C2008" s="385">
        <v>0.10249999999999999</v>
      </c>
    </row>
    <row r="2009" spans="1:3" x14ac:dyDescent="0.25">
      <c r="A2009" t="s">
        <v>258</v>
      </c>
      <c r="B2009">
        <v>93552</v>
      </c>
      <c r="C2009" s="385">
        <v>0.10249999999999999</v>
      </c>
    </row>
    <row r="2010" spans="1:3" x14ac:dyDescent="0.25">
      <c r="A2010" t="s">
        <v>258</v>
      </c>
      <c r="B2010">
        <v>93553</v>
      </c>
      <c r="C2010" s="385">
        <v>9.5000000000000001E-2</v>
      </c>
    </row>
    <row r="2011" spans="1:3" x14ac:dyDescent="0.25">
      <c r="A2011" t="s">
        <v>258</v>
      </c>
      <c r="B2011">
        <v>93554</v>
      </c>
      <c r="C2011" s="385">
        <v>7.2499999999999995E-2</v>
      </c>
    </row>
    <row r="2012" spans="1:3" x14ac:dyDescent="0.25">
      <c r="A2012" t="s">
        <v>258</v>
      </c>
      <c r="B2012">
        <v>93555</v>
      </c>
      <c r="C2012" s="385">
        <v>8.2500000000000004E-2</v>
      </c>
    </row>
    <row r="2013" spans="1:3" x14ac:dyDescent="0.25">
      <c r="A2013" t="s">
        <v>258</v>
      </c>
      <c r="B2013">
        <v>93556</v>
      </c>
      <c r="C2013" s="385">
        <v>8.2500000000000004E-2</v>
      </c>
    </row>
    <row r="2014" spans="1:3" x14ac:dyDescent="0.25">
      <c r="A2014" t="s">
        <v>258</v>
      </c>
      <c r="B2014">
        <v>93558</v>
      </c>
      <c r="C2014" s="385">
        <v>7.7499999999999999E-2</v>
      </c>
    </row>
    <row r="2015" spans="1:3" x14ac:dyDescent="0.25">
      <c r="A2015" t="s">
        <v>258</v>
      </c>
      <c r="B2015">
        <v>93560</v>
      </c>
      <c r="C2015" s="385">
        <v>9.5000000000000001E-2</v>
      </c>
    </row>
    <row r="2016" spans="1:3" x14ac:dyDescent="0.25">
      <c r="A2016" t="s">
        <v>258</v>
      </c>
      <c r="B2016">
        <v>93561</v>
      </c>
      <c r="C2016" s="385">
        <v>7.2499999999999995E-2</v>
      </c>
    </row>
    <row r="2017" spans="1:3" x14ac:dyDescent="0.25">
      <c r="A2017" t="s">
        <v>258</v>
      </c>
      <c r="B2017">
        <v>93562</v>
      </c>
      <c r="C2017" s="385">
        <v>7.7499999999999999E-2</v>
      </c>
    </row>
    <row r="2018" spans="1:3" x14ac:dyDescent="0.25">
      <c r="A2018" t="s">
        <v>258</v>
      </c>
      <c r="B2018">
        <v>93563</v>
      </c>
      <c r="C2018" s="385">
        <v>9.5000000000000001E-2</v>
      </c>
    </row>
    <row r="2019" spans="1:3" x14ac:dyDescent="0.25">
      <c r="A2019" t="s">
        <v>258</v>
      </c>
      <c r="B2019">
        <v>93581</v>
      </c>
      <c r="C2019" s="385">
        <v>7.2499999999999995E-2</v>
      </c>
    </row>
    <row r="2020" spans="1:3" x14ac:dyDescent="0.25">
      <c r="A2020" t="s">
        <v>258</v>
      </c>
      <c r="B2020">
        <v>93584</v>
      </c>
      <c r="C2020" s="385">
        <v>0.10249999999999999</v>
      </c>
    </row>
    <row r="2021" spans="1:3" x14ac:dyDescent="0.25">
      <c r="A2021" t="s">
        <v>258</v>
      </c>
      <c r="B2021">
        <v>93586</v>
      </c>
      <c r="C2021" s="385">
        <v>9.5000000000000001E-2</v>
      </c>
    </row>
    <row r="2022" spans="1:3" x14ac:dyDescent="0.25">
      <c r="A2022" t="s">
        <v>258</v>
      </c>
      <c r="B2022">
        <v>93590</v>
      </c>
      <c r="C2022" s="385">
        <v>0.10249999999999999</v>
      </c>
    </row>
    <row r="2023" spans="1:3" x14ac:dyDescent="0.25">
      <c r="A2023" t="s">
        <v>258</v>
      </c>
      <c r="B2023">
        <v>93591</v>
      </c>
      <c r="C2023" s="385">
        <v>0.10249999999999999</v>
      </c>
    </row>
    <row r="2024" spans="1:3" x14ac:dyDescent="0.25">
      <c r="A2024" t="s">
        <v>258</v>
      </c>
      <c r="B2024">
        <v>93592</v>
      </c>
      <c r="C2024" s="385">
        <v>7.7499999999999999E-2</v>
      </c>
    </row>
    <row r="2025" spans="1:3" x14ac:dyDescent="0.25">
      <c r="A2025" t="s">
        <v>258</v>
      </c>
      <c r="B2025">
        <v>93596</v>
      </c>
      <c r="C2025" s="385">
        <v>7.2499999999999995E-2</v>
      </c>
    </row>
    <row r="2026" spans="1:3" x14ac:dyDescent="0.25">
      <c r="A2026" t="s">
        <v>258</v>
      </c>
      <c r="B2026">
        <v>93599</v>
      </c>
      <c r="C2026" s="385">
        <v>0.10249999999999999</v>
      </c>
    </row>
    <row r="2027" spans="1:3" x14ac:dyDescent="0.25">
      <c r="A2027" t="s">
        <v>258</v>
      </c>
      <c r="B2027">
        <v>93601</v>
      </c>
      <c r="C2027" s="385">
        <v>7.7499999999999999E-2</v>
      </c>
    </row>
    <row r="2028" spans="1:3" x14ac:dyDescent="0.25">
      <c r="A2028" t="s">
        <v>258</v>
      </c>
      <c r="B2028">
        <v>93602</v>
      </c>
      <c r="C2028" s="385">
        <v>7.9750000000000001E-2</v>
      </c>
    </row>
    <row r="2029" spans="1:3" x14ac:dyDescent="0.25">
      <c r="A2029" t="s">
        <v>258</v>
      </c>
      <c r="B2029">
        <v>93603</v>
      </c>
      <c r="C2029" s="385">
        <v>7.9750000000000001E-2</v>
      </c>
    </row>
    <row r="2030" spans="1:3" x14ac:dyDescent="0.25">
      <c r="A2030" t="s">
        <v>258</v>
      </c>
      <c r="B2030">
        <v>93604</v>
      </c>
      <c r="C2030" s="385">
        <v>7.7499999999999999E-2</v>
      </c>
    </row>
    <row r="2031" spans="1:3" x14ac:dyDescent="0.25">
      <c r="A2031" t="s">
        <v>258</v>
      </c>
      <c r="B2031">
        <v>93605</v>
      </c>
      <c r="C2031" s="385">
        <v>7.9750000000000001E-2</v>
      </c>
    </row>
    <row r="2032" spans="1:3" x14ac:dyDescent="0.25">
      <c r="A2032" t="s">
        <v>258</v>
      </c>
      <c r="B2032">
        <v>93606</v>
      </c>
      <c r="C2032" s="385">
        <v>7.9750000000000001E-2</v>
      </c>
    </row>
    <row r="2033" spans="1:3" x14ac:dyDescent="0.25">
      <c r="A2033" t="s">
        <v>258</v>
      </c>
      <c r="B2033">
        <v>93607</v>
      </c>
      <c r="C2033" s="385">
        <v>7.9750000000000001E-2</v>
      </c>
    </row>
    <row r="2034" spans="1:3" x14ac:dyDescent="0.25">
      <c r="A2034" t="s">
        <v>258</v>
      </c>
      <c r="B2034">
        <v>93608</v>
      </c>
      <c r="C2034" s="385">
        <v>7.9750000000000001E-2</v>
      </c>
    </row>
    <row r="2035" spans="1:3" x14ac:dyDescent="0.25">
      <c r="A2035" t="s">
        <v>258</v>
      </c>
      <c r="B2035">
        <v>93609</v>
      </c>
      <c r="C2035" s="385">
        <v>7.9750000000000001E-2</v>
      </c>
    </row>
    <row r="2036" spans="1:3" x14ac:dyDescent="0.25">
      <c r="A2036" t="s">
        <v>258</v>
      </c>
      <c r="B2036">
        <v>93610</v>
      </c>
      <c r="C2036" s="385">
        <v>8.7499999999999994E-2</v>
      </c>
    </row>
    <row r="2037" spans="1:3" x14ac:dyDescent="0.25">
      <c r="A2037" t="s">
        <v>258</v>
      </c>
      <c r="B2037">
        <v>93611</v>
      </c>
      <c r="C2037" s="385">
        <v>8.3500000000000005E-2</v>
      </c>
    </row>
    <row r="2038" spans="1:3" x14ac:dyDescent="0.25">
      <c r="A2038" t="s">
        <v>258</v>
      </c>
      <c r="B2038">
        <v>93612</v>
      </c>
      <c r="C2038" s="385">
        <v>8.3500000000000005E-2</v>
      </c>
    </row>
    <row r="2039" spans="1:3" x14ac:dyDescent="0.25">
      <c r="A2039" t="s">
        <v>258</v>
      </c>
      <c r="B2039">
        <v>93613</v>
      </c>
      <c r="C2039" s="385">
        <v>7.9750000000000001E-2</v>
      </c>
    </row>
    <row r="2040" spans="1:3" x14ac:dyDescent="0.25">
      <c r="A2040" t="s">
        <v>258</v>
      </c>
      <c r="B2040">
        <v>93614</v>
      </c>
      <c r="C2040" s="385">
        <v>7.7499999999999999E-2</v>
      </c>
    </row>
    <row r="2041" spans="1:3" x14ac:dyDescent="0.25">
      <c r="A2041" t="s">
        <v>258</v>
      </c>
      <c r="B2041">
        <v>93615</v>
      </c>
      <c r="C2041" s="385">
        <v>7.7499999999999999E-2</v>
      </c>
    </row>
    <row r="2042" spans="1:3" x14ac:dyDescent="0.25">
      <c r="A2042" t="s">
        <v>258</v>
      </c>
      <c r="B2042">
        <v>93616</v>
      </c>
      <c r="C2042" s="385">
        <v>7.9750000000000001E-2</v>
      </c>
    </row>
    <row r="2043" spans="1:3" x14ac:dyDescent="0.25">
      <c r="A2043" t="s">
        <v>258</v>
      </c>
      <c r="B2043">
        <v>93618</v>
      </c>
      <c r="C2043" s="385">
        <v>8.5000000000000006E-2</v>
      </c>
    </row>
    <row r="2044" spans="1:3" x14ac:dyDescent="0.25">
      <c r="A2044" t="s">
        <v>258</v>
      </c>
      <c r="B2044">
        <v>93619</v>
      </c>
      <c r="C2044" s="385">
        <v>8.3500000000000005E-2</v>
      </c>
    </row>
    <row r="2045" spans="1:3" x14ac:dyDescent="0.25">
      <c r="A2045" t="s">
        <v>258</v>
      </c>
      <c r="B2045">
        <v>93620</v>
      </c>
      <c r="C2045" s="385">
        <v>7.9750000000000001E-2</v>
      </c>
    </row>
    <row r="2046" spans="1:3" x14ac:dyDescent="0.25">
      <c r="A2046" t="s">
        <v>258</v>
      </c>
      <c r="B2046">
        <v>93621</v>
      </c>
      <c r="C2046" s="385">
        <v>7.9750000000000001E-2</v>
      </c>
    </row>
    <row r="2047" spans="1:3" x14ac:dyDescent="0.25">
      <c r="A2047" t="s">
        <v>258</v>
      </c>
      <c r="B2047">
        <v>93622</v>
      </c>
      <c r="C2047" s="385">
        <v>7.9750000000000001E-2</v>
      </c>
    </row>
    <row r="2048" spans="1:3" x14ac:dyDescent="0.25">
      <c r="A2048" t="s">
        <v>258</v>
      </c>
      <c r="B2048">
        <v>93623</v>
      </c>
      <c r="C2048" s="385">
        <v>7.7499999999999999E-2</v>
      </c>
    </row>
    <row r="2049" spans="1:3" x14ac:dyDescent="0.25">
      <c r="A2049" t="s">
        <v>258</v>
      </c>
      <c r="B2049">
        <v>93624</v>
      </c>
      <c r="C2049" s="385">
        <v>7.9750000000000001E-2</v>
      </c>
    </row>
    <row r="2050" spans="1:3" x14ac:dyDescent="0.25">
      <c r="A2050" t="s">
        <v>258</v>
      </c>
      <c r="B2050">
        <v>93625</v>
      </c>
      <c r="C2050" s="385">
        <v>8.9749999999999996E-2</v>
      </c>
    </row>
    <row r="2051" spans="1:3" x14ac:dyDescent="0.25">
      <c r="A2051" t="s">
        <v>258</v>
      </c>
      <c r="B2051">
        <v>93626</v>
      </c>
      <c r="C2051" s="385">
        <v>7.9750000000000001E-2</v>
      </c>
    </row>
    <row r="2052" spans="1:3" x14ac:dyDescent="0.25">
      <c r="A2052" t="s">
        <v>258</v>
      </c>
      <c r="B2052">
        <v>93627</v>
      </c>
      <c r="C2052" s="385">
        <v>7.9750000000000001E-2</v>
      </c>
    </row>
    <row r="2053" spans="1:3" x14ac:dyDescent="0.25">
      <c r="A2053" t="s">
        <v>258</v>
      </c>
      <c r="B2053">
        <v>93628</v>
      </c>
      <c r="C2053" s="385">
        <v>7.9750000000000001E-2</v>
      </c>
    </row>
    <row r="2054" spans="1:3" x14ac:dyDescent="0.25">
      <c r="A2054" t="s">
        <v>258</v>
      </c>
      <c r="B2054">
        <v>93630</v>
      </c>
      <c r="C2054" s="385">
        <v>8.9749999999999996E-2</v>
      </c>
    </row>
    <row r="2055" spans="1:3" x14ac:dyDescent="0.25">
      <c r="A2055" t="s">
        <v>258</v>
      </c>
      <c r="B2055">
        <v>93631</v>
      </c>
      <c r="C2055" s="385">
        <v>8.9749999999999996E-2</v>
      </c>
    </row>
    <row r="2056" spans="1:3" x14ac:dyDescent="0.25">
      <c r="A2056" t="s">
        <v>258</v>
      </c>
      <c r="B2056">
        <v>93633</v>
      </c>
      <c r="C2056" s="385">
        <v>7.7499999999999999E-2</v>
      </c>
    </row>
    <row r="2057" spans="1:3" x14ac:dyDescent="0.25">
      <c r="A2057" t="s">
        <v>258</v>
      </c>
      <c r="B2057">
        <v>93634</v>
      </c>
      <c r="C2057" s="385">
        <v>7.9750000000000001E-2</v>
      </c>
    </row>
    <row r="2058" spans="1:3" x14ac:dyDescent="0.25">
      <c r="A2058" t="s">
        <v>258</v>
      </c>
      <c r="B2058">
        <v>93635</v>
      </c>
      <c r="C2058" s="385">
        <v>8.7499999999999994E-2</v>
      </c>
    </row>
    <row r="2059" spans="1:3" x14ac:dyDescent="0.25">
      <c r="A2059" t="s">
        <v>258</v>
      </c>
      <c r="B2059">
        <v>93636</v>
      </c>
      <c r="C2059" s="385">
        <v>8.2500000000000004E-2</v>
      </c>
    </row>
    <row r="2060" spans="1:3" x14ac:dyDescent="0.25">
      <c r="A2060" t="s">
        <v>258</v>
      </c>
      <c r="B2060">
        <v>93637</v>
      </c>
      <c r="C2060" s="385">
        <v>8.2500000000000004E-2</v>
      </c>
    </row>
    <row r="2061" spans="1:3" x14ac:dyDescent="0.25">
      <c r="A2061" t="s">
        <v>258</v>
      </c>
      <c r="B2061">
        <v>93638</v>
      </c>
      <c r="C2061" s="385">
        <v>8.2500000000000004E-2</v>
      </c>
    </row>
    <row r="2062" spans="1:3" x14ac:dyDescent="0.25">
      <c r="A2062" t="s">
        <v>258</v>
      </c>
      <c r="B2062">
        <v>93639</v>
      </c>
      <c r="C2062" s="385">
        <v>8.2500000000000004E-2</v>
      </c>
    </row>
    <row r="2063" spans="1:3" x14ac:dyDescent="0.25">
      <c r="A2063" t="s">
        <v>258</v>
      </c>
      <c r="B2063">
        <v>93640</v>
      </c>
      <c r="C2063" s="385">
        <v>7.9750000000000001E-2</v>
      </c>
    </row>
    <row r="2064" spans="1:3" x14ac:dyDescent="0.25">
      <c r="A2064" t="s">
        <v>258</v>
      </c>
      <c r="B2064">
        <v>93641</v>
      </c>
      <c r="C2064" s="385">
        <v>7.9750000000000001E-2</v>
      </c>
    </row>
    <row r="2065" spans="1:3" x14ac:dyDescent="0.25">
      <c r="A2065" t="s">
        <v>258</v>
      </c>
      <c r="B2065">
        <v>93642</v>
      </c>
      <c r="C2065" s="385">
        <v>7.9750000000000001E-2</v>
      </c>
    </row>
    <row r="2066" spans="1:3" x14ac:dyDescent="0.25">
      <c r="A2066" t="s">
        <v>258</v>
      </c>
      <c r="B2066">
        <v>93643</v>
      </c>
      <c r="C2066" s="385">
        <v>7.7499999999999999E-2</v>
      </c>
    </row>
    <row r="2067" spans="1:3" x14ac:dyDescent="0.25">
      <c r="A2067" t="s">
        <v>258</v>
      </c>
      <c r="B2067">
        <v>93644</v>
      </c>
      <c r="C2067" s="385">
        <v>7.7499999999999999E-2</v>
      </c>
    </row>
    <row r="2068" spans="1:3" x14ac:dyDescent="0.25">
      <c r="A2068" t="s">
        <v>258</v>
      </c>
      <c r="B2068">
        <v>93645</v>
      </c>
      <c r="C2068" s="385">
        <v>7.7499999999999999E-2</v>
      </c>
    </row>
    <row r="2069" spans="1:3" x14ac:dyDescent="0.25">
      <c r="A2069" t="s">
        <v>258</v>
      </c>
      <c r="B2069">
        <v>93646</v>
      </c>
      <c r="C2069" s="385">
        <v>7.9750000000000001E-2</v>
      </c>
    </row>
    <row r="2070" spans="1:3" x14ac:dyDescent="0.25">
      <c r="A2070" t="s">
        <v>258</v>
      </c>
      <c r="B2070">
        <v>93647</v>
      </c>
      <c r="C2070" s="385">
        <v>7.9750000000000001E-2</v>
      </c>
    </row>
    <row r="2071" spans="1:3" x14ac:dyDescent="0.25">
      <c r="A2071" t="s">
        <v>258</v>
      </c>
      <c r="B2071">
        <v>93648</v>
      </c>
      <c r="C2071" s="385">
        <v>8.9749999999999996E-2</v>
      </c>
    </row>
    <row r="2072" spans="1:3" x14ac:dyDescent="0.25">
      <c r="A2072" t="s">
        <v>258</v>
      </c>
      <c r="B2072">
        <v>93649</v>
      </c>
      <c r="C2072" s="385">
        <v>7.9750000000000001E-2</v>
      </c>
    </row>
    <row r="2073" spans="1:3" x14ac:dyDescent="0.25">
      <c r="A2073" t="s">
        <v>258</v>
      </c>
      <c r="B2073">
        <v>93650</v>
      </c>
      <c r="C2073" s="385">
        <v>8.3500000000000005E-2</v>
      </c>
    </row>
    <row r="2074" spans="1:3" x14ac:dyDescent="0.25">
      <c r="A2074" t="s">
        <v>258</v>
      </c>
      <c r="B2074">
        <v>93651</v>
      </c>
      <c r="C2074" s="385">
        <v>7.9750000000000001E-2</v>
      </c>
    </row>
    <row r="2075" spans="1:3" x14ac:dyDescent="0.25">
      <c r="A2075" t="s">
        <v>258</v>
      </c>
      <c r="B2075">
        <v>93652</v>
      </c>
      <c r="C2075" s="385">
        <v>7.9750000000000001E-2</v>
      </c>
    </row>
    <row r="2076" spans="1:3" x14ac:dyDescent="0.25">
      <c r="A2076" t="s">
        <v>258</v>
      </c>
      <c r="B2076">
        <v>93653</v>
      </c>
      <c r="C2076" s="385">
        <v>7.7499999999999999E-2</v>
      </c>
    </row>
    <row r="2077" spans="1:3" x14ac:dyDescent="0.25">
      <c r="A2077" t="s">
        <v>258</v>
      </c>
      <c r="B2077">
        <v>93654</v>
      </c>
      <c r="C2077" s="385">
        <v>9.2249999999999999E-2</v>
      </c>
    </row>
    <row r="2078" spans="1:3" x14ac:dyDescent="0.25">
      <c r="A2078" t="s">
        <v>258</v>
      </c>
      <c r="B2078">
        <v>93656</v>
      </c>
      <c r="C2078" s="385">
        <v>7.9750000000000001E-2</v>
      </c>
    </row>
    <row r="2079" spans="1:3" x14ac:dyDescent="0.25">
      <c r="A2079" t="s">
        <v>258</v>
      </c>
      <c r="B2079">
        <v>93657</v>
      </c>
      <c r="C2079" s="385">
        <v>9.2249999999999999E-2</v>
      </c>
    </row>
    <row r="2080" spans="1:3" x14ac:dyDescent="0.25">
      <c r="A2080" t="s">
        <v>258</v>
      </c>
      <c r="B2080">
        <v>93660</v>
      </c>
      <c r="C2080" s="385">
        <v>7.9750000000000001E-2</v>
      </c>
    </row>
    <row r="2081" spans="1:3" x14ac:dyDescent="0.25">
      <c r="A2081" t="s">
        <v>258</v>
      </c>
      <c r="B2081">
        <v>93661</v>
      </c>
      <c r="C2081" s="385">
        <v>7.7499999999999999E-2</v>
      </c>
    </row>
    <row r="2082" spans="1:3" x14ac:dyDescent="0.25">
      <c r="A2082" t="s">
        <v>258</v>
      </c>
      <c r="B2082">
        <v>93662</v>
      </c>
      <c r="C2082" s="385">
        <v>8.9749999999999996E-2</v>
      </c>
    </row>
    <row r="2083" spans="1:3" x14ac:dyDescent="0.25">
      <c r="A2083" t="s">
        <v>258</v>
      </c>
      <c r="B2083">
        <v>93664</v>
      </c>
      <c r="C2083" s="385">
        <v>7.9750000000000001E-2</v>
      </c>
    </row>
    <row r="2084" spans="1:3" x14ac:dyDescent="0.25">
      <c r="A2084" t="s">
        <v>258</v>
      </c>
      <c r="B2084">
        <v>93665</v>
      </c>
      <c r="C2084" s="385">
        <v>7.7499999999999999E-2</v>
      </c>
    </row>
    <row r="2085" spans="1:3" x14ac:dyDescent="0.25">
      <c r="A2085" t="s">
        <v>258</v>
      </c>
      <c r="B2085">
        <v>93666</v>
      </c>
      <c r="C2085" s="385">
        <v>7.7499999999999999E-2</v>
      </c>
    </row>
    <row r="2086" spans="1:3" x14ac:dyDescent="0.25">
      <c r="A2086" t="s">
        <v>258</v>
      </c>
      <c r="B2086">
        <v>93667</v>
      </c>
      <c r="C2086" s="385">
        <v>7.9750000000000001E-2</v>
      </c>
    </row>
    <row r="2087" spans="1:3" x14ac:dyDescent="0.25">
      <c r="A2087" t="s">
        <v>258</v>
      </c>
      <c r="B2087">
        <v>93668</v>
      </c>
      <c r="C2087" s="385">
        <v>7.9750000000000001E-2</v>
      </c>
    </row>
    <row r="2088" spans="1:3" x14ac:dyDescent="0.25">
      <c r="A2088" t="s">
        <v>258</v>
      </c>
      <c r="B2088">
        <v>93669</v>
      </c>
      <c r="C2088" s="385">
        <v>7.7499999999999999E-2</v>
      </c>
    </row>
    <row r="2089" spans="1:3" x14ac:dyDescent="0.25">
      <c r="A2089" t="s">
        <v>258</v>
      </c>
      <c r="B2089">
        <v>93670</v>
      </c>
      <c r="C2089" s="385">
        <v>7.7499999999999999E-2</v>
      </c>
    </row>
    <row r="2090" spans="1:3" x14ac:dyDescent="0.25">
      <c r="A2090" t="s">
        <v>258</v>
      </c>
      <c r="B2090">
        <v>93673</v>
      </c>
      <c r="C2090" s="385">
        <v>7.7499999999999999E-2</v>
      </c>
    </row>
    <row r="2091" spans="1:3" x14ac:dyDescent="0.25">
      <c r="A2091" t="s">
        <v>258</v>
      </c>
      <c r="B2091">
        <v>93675</v>
      </c>
      <c r="C2091" s="385">
        <v>7.9750000000000001E-2</v>
      </c>
    </row>
    <row r="2092" spans="1:3" x14ac:dyDescent="0.25">
      <c r="A2092" t="s">
        <v>258</v>
      </c>
      <c r="B2092">
        <v>93701</v>
      </c>
      <c r="C2092" s="385">
        <v>8.3500000000000005E-2</v>
      </c>
    </row>
    <row r="2093" spans="1:3" x14ac:dyDescent="0.25">
      <c r="A2093" t="s">
        <v>258</v>
      </c>
      <c r="B2093">
        <v>93702</v>
      </c>
      <c r="C2093" s="385">
        <v>8.3500000000000005E-2</v>
      </c>
    </row>
    <row r="2094" spans="1:3" x14ac:dyDescent="0.25">
      <c r="A2094" t="s">
        <v>258</v>
      </c>
      <c r="B2094">
        <v>93703</v>
      </c>
      <c r="C2094" s="385">
        <v>8.3500000000000005E-2</v>
      </c>
    </row>
    <row r="2095" spans="1:3" x14ac:dyDescent="0.25">
      <c r="A2095" t="s">
        <v>258</v>
      </c>
      <c r="B2095">
        <v>93704</v>
      </c>
      <c r="C2095" s="385">
        <v>8.3500000000000005E-2</v>
      </c>
    </row>
    <row r="2096" spans="1:3" x14ac:dyDescent="0.25">
      <c r="A2096" t="s">
        <v>258</v>
      </c>
      <c r="B2096">
        <v>93705</v>
      </c>
      <c r="C2096" s="385">
        <v>8.3500000000000005E-2</v>
      </c>
    </row>
    <row r="2097" spans="1:3" x14ac:dyDescent="0.25">
      <c r="A2097" t="s">
        <v>258</v>
      </c>
      <c r="B2097">
        <v>93706</v>
      </c>
      <c r="C2097" s="385">
        <v>8.3500000000000005E-2</v>
      </c>
    </row>
    <row r="2098" spans="1:3" x14ac:dyDescent="0.25">
      <c r="A2098" t="s">
        <v>258</v>
      </c>
      <c r="B2098">
        <v>93707</v>
      </c>
      <c r="C2098" s="385">
        <v>8.3500000000000005E-2</v>
      </c>
    </row>
    <row r="2099" spans="1:3" x14ac:dyDescent="0.25">
      <c r="A2099" t="s">
        <v>258</v>
      </c>
      <c r="B2099">
        <v>93708</v>
      </c>
      <c r="C2099" s="385">
        <v>8.3500000000000005E-2</v>
      </c>
    </row>
    <row r="2100" spans="1:3" x14ac:dyDescent="0.25">
      <c r="A2100" t="s">
        <v>258</v>
      </c>
      <c r="B2100">
        <v>93709</v>
      </c>
      <c r="C2100" s="385">
        <v>8.3500000000000005E-2</v>
      </c>
    </row>
    <row r="2101" spans="1:3" x14ac:dyDescent="0.25">
      <c r="A2101" t="s">
        <v>258</v>
      </c>
      <c r="B2101">
        <v>93710</v>
      </c>
      <c r="C2101" s="385">
        <v>8.3500000000000005E-2</v>
      </c>
    </row>
    <row r="2102" spans="1:3" x14ac:dyDescent="0.25">
      <c r="A2102" t="s">
        <v>258</v>
      </c>
      <c r="B2102">
        <v>93711</v>
      </c>
      <c r="C2102" s="385">
        <v>8.3500000000000005E-2</v>
      </c>
    </row>
    <row r="2103" spans="1:3" x14ac:dyDescent="0.25">
      <c r="A2103" t="s">
        <v>258</v>
      </c>
      <c r="B2103">
        <v>93712</v>
      </c>
      <c r="C2103" s="385">
        <v>8.3500000000000005E-2</v>
      </c>
    </row>
    <row r="2104" spans="1:3" x14ac:dyDescent="0.25">
      <c r="A2104" t="s">
        <v>258</v>
      </c>
      <c r="B2104">
        <v>93714</v>
      </c>
      <c r="C2104" s="385">
        <v>8.3500000000000005E-2</v>
      </c>
    </row>
    <row r="2105" spans="1:3" x14ac:dyDescent="0.25">
      <c r="A2105" t="s">
        <v>258</v>
      </c>
      <c r="B2105">
        <v>93715</v>
      </c>
      <c r="C2105" s="385">
        <v>8.3500000000000005E-2</v>
      </c>
    </row>
    <row r="2106" spans="1:3" x14ac:dyDescent="0.25">
      <c r="A2106" t="s">
        <v>258</v>
      </c>
      <c r="B2106">
        <v>93716</v>
      </c>
      <c r="C2106" s="385">
        <v>8.3500000000000005E-2</v>
      </c>
    </row>
    <row r="2107" spans="1:3" x14ac:dyDescent="0.25">
      <c r="A2107" t="s">
        <v>258</v>
      </c>
      <c r="B2107">
        <v>93717</v>
      </c>
      <c r="C2107" s="385">
        <v>8.3500000000000005E-2</v>
      </c>
    </row>
    <row r="2108" spans="1:3" x14ac:dyDescent="0.25">
      <c r="A2108" t="s">
        <v>258</v>
      </c>
      <c r="B2108">
        <v>93718</v>
      </c>
      <c r="C2108" s="385">
        <v>8.3500000000000005E-2</v>
      </c>
    </row>
    <row r="2109" spans="1:3" x14ac:dyDescent="0.25">
      <c r="A2109" t="s">
        <v>258</v>
      </c>
      <c r="B2109">
        <v>93720</v>
      </c>
      <c r="C2109" s="385">
        <v>8.3500000000000005E-2</v>
      </c>
    </row>
    <row r="2110" spans="1:3" x14ac:dyDescent="0.25">
      <c r="A2110" t="s">
        <v>258</v>
      </c>
      <c r="B2110">
        <v>93721</v>
      </c>
      <c r="C2110" s="385">
        <v>8.3500000000000005E-2</v>
      </c>
    </row>
    <row r="2111" spans="1:3" x14ac:dyDescent="0.25">
      <c r="A2111" t="s">
        <v>258</v>
      </c>
      <c r="B2111">
        <v>93722</v>
      </c>
      <c r="C2111" s="385">
        <v>8.3500000000000005E-2</v>
      </c>
    </row>
    <row r="2112" spans="1:3" x14ac:dyDescent="0.25">
      <c r="A2112" t="s">
        <v>258</v>
      </c>
      <c r="B2112">
        <v>93723</v>
      </c>
      <c r="C2112" s="385">
        <v>8.3500000000000005E-2</v>
      </c>
    </row>
    <row r="2113" spans="1:3" x14ac:dyDescent="0.25">
      <c r="A2113" t="s">
        <v>258</v>
      </c>
      <c r="B2113">
        <v>93724</v>
      </c>
      <c r="C2113" s="385">
        <v>8.3500000000000005E-2</v>
      </c>
    </row>
    <row r="2114" spans="1:3" x14ac:dyDescent="0.25">
      <c r="A2114" t="s">
        <v>258</v>
      </c>
      <c r="B2114">
        <v>93725</v>
      </c>
      <c r="C2114" s="385">
        <v>8.3500000000000005E-2</v>
      </c>
    </row>
    <row r="2115" spans="1:3" x14ac:dyDescent="0.25">
      <c r="A2115" t="s">
        <v>258</v>
      </c>
      <c r="B2115">
        <v>93726</v>
      </c>
      <c r="C2115" s="385">
        <v>8.3500000000000005E-2</v>
      </c>
    </row>
    <row r="2116" spans="1:3" x14ac:dyDescent="0.25">
      <c r="A2116" t="s">
        <v>258</v>
      </c>
      <c r="B2116">
        <v>93727</v>
      </c>
      <c r="C2116" s="385">
        <v>8.3500000000000005E-2</v>
      </c>
    </row>
    <row r="2117" spans="1:3" x14ac:dyDescent="0.25">
      <c r="A2117" t="s">
        <v>258</v>
      </c>
      <c r="B2117">
        <v>93728</v>
      </c>
      <c r="C2117" s="385">
        <v>8.3500000000000005E-2</v>
      </c>
    </row>
    <row r="2118" spans="1:3" x14ac:dyDescent="0.25">
      <c r="A2118" t="s">
        <v>258</v>
      </c>
      <c r="B2118">
        <v>93729</v>
      </c>
      <c r="C2118" s="385">
        <v>8.3500000000000005E-2</v>
      </c>
    </row>
    <row r="2119" spans="1:3" x14ac:dyDescent="0.25">
      <c r="A2119" t="s">
        <v>258</v>
      </c>
      <c r="B2119">
        <v>93730</v>
      </c>
      <c r="C2119" s="385">
        <v>8.3500000000000005E-2</v>
      </c>
    </row>
    <row r="2120" spans="1:3" x14ac:dyDescent="0.25">
      <c r="A2120" t="s">
        <v>258</v>
      </c>
      <c r="B2120">
        <v>93737</v>
      </c>
      <c r="C2120" s="385">
        <v>8.3500000000000005E-2</v>
      </c>
    </row>
    <row r="2121" spans="1:3" x14ac:dyDescent="0.25">
      <c r="A2121" t="s">
        <v>258</v>
      </c>
      <c r="B2121">
        <v>93740</v>
      </c>
      <c r="C2121" s="385">
        <v>8.3500000000000005E-2</v>
      </c>
    </row>
    <row r="2122" spans="1:3" x14ac:dyDescent="0.25">
      <c r="A2122" t="s">
        <v>258</v>
      </c>
      <c r="B2122">
        <v>93741</v>
      </c>
      <c r="C2122" s="385">
        <v>8.3500000000000005E-2</v>
      </c>
    </row>
    <row r="2123" spans="1:3" x14ac:dyDescent="0.25">
      <c r="A2123" t="s">
        <v>258</v>
      </c>
      <c r="B2123">
        <v>93744</v>
      </c>
      <c r="C2123" s="385">
        <v>8.3500000000000005E-2</v>
      </c>
    </row>
    <row r="2124" spans="1:3" x14ac:dyDescent="0.25">
      <c r="A2124" t="s">
        <v>258</v>
      </c>
      <c r="B2124">
        <v>93745</v>
      </c>
      <c r="C2124" s="385">
        <v>7.9750000000000001E-2</v>
      </c>
    </row>
    <row r="2125" spans="1:3" x14ac:dyDescent="0.25">
      <c r="A2125" t="s">
        <v>258</v>
      </c>
      <c r="B2125">
        <v>93747</v>
      </c>
      <c r="C2125" s="385">
        <v>8.3500000000000005E-2</v>
      </c>
    </row>
    <row r="2126" spans="1:3" x14ac:dyDescent="0.25">
      <c r="A2126" t="s">
        <v>258</v>
      </c>
      <c r="B2126">
        <v>93750</v>
      </c>
      <c r="C2126" s="385">
        <v>8.3500000000000005E-2</v>
      </c>
    </row>
    <row r="2127" spans="1:3" x14ac:dyDescent="0.25">
      <c r="A2127" t="s">
        <v>258</v>
      </c>
      <c r="B2127">
        <v>93755</v>
      </c>
      <c r="C2127" s="385">
        <v>8.3500000000000005E-2</v>
      </c>
    </row>
    <row r="2128" spans="1:3" x14ac:dyDescent="0.25">
      <c r="A2128" t="s">
        <v>258</v>
      </c>
      <c r="B2128">
        <v>93760</v>
      </c>
      <c r="C2128" s="385">
        <v>8.3500000000000005E-2</v>
      </c>
    </row>
    <row r="2129" spans="1:3" x14ac:dyDescent="0.25">
      <c r="A2129" t="s">
        <v>258</v>
      </c>
      <c r="B2129">
        <v>93761</v>
      </c>
      <c r="C2129" s="385">
        <v>8.3500000000000005E-2</v>
      </c>
    </row>
    <row r="2130" spans="1:3" x14ac:dyDescent="0.25">
      <c r="A2130" t="s">
        <v>258</v>
      </c>
      <c r="B2130">
        <v>93764</v>
      </c>
      <c r="C2130" s="385">
        <v>8.3500000000000005E-2</v>
      </c>
    </row>
    <row r="2131" spans="1:3" x14ac:dyDescent="0.25">
      <c r="A2131" t="s">
        <v>258</v>
      </c>
      <c r="B2131">
        <v>93765</v>
      </c>
      <c r="C2131" s="385">
        <v>8.3500000000000005E-2</v>
      </c>
    </row>
    <row r="2132" spans="1:3" x14ac:dyDescent="0.25">
      <c r="A2132" t="s">
        <v>258</v>
      </c>
      <c r="B2132">
        <v>93771</v>
      </c>
      <c r="C2132" s="385">
        <v>8.3500000000000005E-2</v>
      </c>
    </row>
    <row r="2133" spans="1:3" x14ac:dyDescent="0.25">
      <c r="A2133" t="s">
        <v>258</v>
      </c>
      <c r="B2133">
        <v>93772</v>
      </c>
      <c r="C2133" s="385">
        <v>8.3500000000000005E-2</v>
      </c>
    </row>
    <row r="2134" spans="1:3" x14ac:dyDescent="0.25">
      <c r="A2134" t="s">
        <v>258</v>
      </c>
      <c r="B2134">
        <v>93773</v>
      </c>
      <c r="C2134" s="385">
        <v>8.3500000000000005E-2</v>
      </c>
    </row>
    <row r="2135" spans="1:3" x14ac:dyDescent="0.25">
      <c r="A2135" t="s">
        <v>258</v>
      </c>
      <c r="B2135">
        <v>93774</v>
      </c>
      <c r="C2135" s="385">
        <v>8.3500000000000005E-2</v>
      </c>
    </row>
    <row r="2136" spans="1:3" x14ac:dyDescent="0.25">
      <c r="A2136" t="s">
        <v>258</v>
      </c>
      <c r="B2136">
        <v>93775</v>
      </c>
      <c r="C2136" s="385">
        <v>8.3500000000000005E-2</v>
      </c>
    </row>
    <row r="2137" spans="1:3" x14ac:dyDescent="0.25">
      <c r="A2137" t="s">
        <v>258</v>
      </c>
      <c r="B2137">
        <v>93776</v>
      </c>
      <c r="C2137" s="385">
        <v>8.3500000000000005E-2</v>
      </c>
    </row>
    <row r="2138" spans="1:3" x14ac:dyDescent="0.25">
      <c r="A2138" t="s">
        <v>258</v>
      </c>
      <c r="B2138">
        <v>93777</v>
      </c>
      <c r="C2138" s="385">
        <v>8.3500000000000005E-2</v>
      </c>
    </row>
    <row r="2139" spans="1:3" x14ac:dyDescent="0.25">
      <c r="A2139" t="s">
        <v>258</v>
      </c>
      <c r="B2139">
        <v>93778</v>
      </c>
      <c r="C2139" s="385">
        <v>8.3500000000000005E-2</v>
      </c>
    </row>
    <row r="2140" spans="1:3" x14ac:dyDescent="0.25">
      <c r="A2140" t="s">
        <v>258</v>
      </c>
      <c r="B2140">
        <v>93779</v>
      </c>
      <c r="C2140" s="385">
        <v>8.3500000000000005E-2</v>
      </c>
    </row>
    <row r="2141" spans="1:3" x14ac:dyDescent="0.25">
      <c r="A2141" t="s">
        <v>258</v>
      </c>
      <c r="B2141">
        <v>93786</v>
      </c>
      <c r="C2141" s="385">
        <v>8.3500000000000005E-2</v>
      </c>
    </row>
    <row r="2142" spans="1:3" x14ac:dyDescent="0.25">
      <c r="A2142" t="s">
        <v>258</v>
      </c>
      <c r="B2142">
        <v>93790</v>
      </c>
      <c r="C2142" s="385">
        <v>8.3500000000000005E-2</v>
      </c>
    </row>
    <row r="2143" spans="1:3" x14ac:dyDescent="0.25">
      <c r="A2143" t="s">
        <v>258</v>
      </c>
      <c r="B2143">
        <v>93791</v>
      </c>
      <c r="C2143" s="385">
        <v>8.3500000000000005E-2</v>
      </c>
    </row>
    <row r="2144" spans="1:3" x14ac:dyDescent="0.25">
      <c r="A2144" t="s">
        <v>258</v>
      </c>
      <c r="B2144">
        <v>93792</v>
      </c>
      <c r="C2144" s="385">
        <v>8.3500000000000005E-2</v>
      </c>
    </row>
    <row r="2145" spans="1:3" x14ac:dyDescent="0.25">
      <c r="A2145" t="s">
        <v>258</v>
      </c>
      <c r="B2145">
        <v>93793</v>
      </c>
      <c r="C2145" s="385">
        <v>8.3500000000000005E-2</v>
      </c>
    </row>
    <row r="2146" spans="1:3" x14ac:dyDescent="0.25">
      <c r="A2146" t="s">
        <v>258</v>
      </c>
      <c r="B2146">
        <v>93794</v>
      </c>
      <c r="C2146" s="385">
        <v>8.3500000000000005E-2</v>
      </c>
    </row>
    <row r="2147" spans="1:3" x14ac:dyDescent="0.25">
      <c r="A2147" t="s">
        <v>258</v>
      </c>
      <c r="B2147">
        <v>93844</v>
      </c>
      <c r="C2147" s="385">
        <v>8.3500000000000005E-2</v>
      </c>
    </row>
    <row r="2148" spans="1:3" x14ac:dyDescent="0.25">
      <c r="A2148" t="s">
        <v>258</v>
      </c>
      <c r="B2148">
        <v>93888</v>
      </c>
      <c r="C2148" s="385">
        <v>8.3500000000000005E-2</v>
      </c>
    </row>
    <row r="2149" spans="1:3" x14ac:dyDescent="0.25">
      <c r="A2149" t="s">
        <v>258</v>
      </c>
      <c r="B2149">
        <v>93901</v>
      </c>
      <c r="C2149" s="385">
        <v>9.2499999999999999E-2</v>
      </c>
    </row>
    <row r="2150" spans="1:3" x14ac:dyDescent="0.25">
      <c r="A2150" t="s">
        <v>258</v>
      </c>
      <c r="B2150">
        <v>93902</v>
      </c>
      <c r="C2150" s="385">
        <v>9.2499999999999999E-2</v>
      </c>
    </row>
    <row r="2151" spans="1:3" x14ac:dyDescent="0.25">
      <c r="A2151" t="s">
        <v>258</v>
      </c>
      <c r="B2151">
        <v>93905</v>
      </c>
      <c r="C2151" s="385">
        <v>9.2499999999999999E-2</v>
      </c>
    </row>
    <row r="2152" spans="1:3" x14ac:dyDescent="0.25">
      <c r="A2152" t="s">
        <v>258</v>
      </c>
      <c r="B2152">
        <v>93906</v>
      </c>
      <c r="C2152" s="385">
        <v>9.2499999999999999E-2</v>
      </c>
    </row>
    <row r="2153" spans="1:3" x14ac:dyDescent="0.25">
      <c r="A2153" t="s">
        <v>258</v>
      </c>
      <c r="B2153">
        <v>93907</v>
      </c>
      <c r="C2153" s="385">
        <v>9.2499999999999999E-2</v>
      </c>
    </row>
    <row r="2154" spans="1:3" x14ac:dyDescent="0.25">
      <c r="A2154" t="s">
        <v>258</v>
      </c>
      <c r="B2154">
        <v>93908</v>
      </c>
      <c r="C2154" s="385">
        <v>9.2499999999999999E-2</v>
      </c>
    </row>
    <row r="2155" spans="1:3" x14ac:dyDescent="0.25">
      <c r="A2155" t="s">
        <v>258</v>
      </c>
      <c r="B2155">
        <v>93912</v>
      </c>
      <c r="C2155" s="385">
        <v>9.2499999999999999E-2</v>
      </c>
    </row>
    <row r="2156" spans="1:3" x14ac:dyDescent="0.25">
      <c r="A2156" t="s">
        <v>258</v>
      </c>
      <c r="B2156">
        <v>93915</v>
      </c>
      <c r="C2156" s="385">
        <v>9.2499999999999999E-2</v>
      </c>
    </row>
    <row r="2157" spans="1:3" x14ac:dyDescent="0.25">
      <c r="A2157" t="s">
        <v>258</v>
      </c>
      <c r="B2157">
        <v>93920</v>
      </c>
      <c r="C2157" s="385">
        <v>7.7499999999999999E-2</v>
      </c>
    </row>
    <row r="2158" spans="1:3" x14ac:dyDescent="0.25">
      <c r="A2158" t="s">
        <v>258</v>
      </c>
      <c r="B2158">
        <v>93921</v>
      </c>
      <c r="C2158" s="385">
        <v>9.2499999999999999E-2</v>
      </c>
    </row>
    <row r="2159" spans="1:3" x14ac:dyDescent="0.25">
      <c r="A2159" t="s">
        <v>258</v>
      </c>
      <c r="B2159">
        <v>93922</v>
      </c>
      <c r="C2159" s="385">
        <v>7.7499999999999999E-2</v>
      </c>
    </row>
    <row r="2160" spans="1:3" x14ac:dyDescent="0.25">
      <c r="A2160" t="s">
        <v>258</v>
      </c>
      <c r="B2160">
        <v>93923</v>
      </c>
      <c r="C2160" s="385">
        <v>9.2499999999999999E-2</v>
      </c>
    </row>
    <row r="2161" spans="1:3" x14ac:dyDescent="0.25">
      <c r="A2161" t="s">
        <v>258</v>
      </c>
      <c r="B2161">
        <v>93924</v>
      </c>
      <c r="C2161" s="385">
        <v>7.7499999999999999E-2</v>
      </c>
    </row>
    <row r="2162" spans="1:3" x14ac:dyDescent="0.25">
      <c r="A2162" t="s">
        <v>258</v>
      </c>
      <c r="B2162">
        <v>93925</v>
      </c>
      <c r="C2162" s="385">
        <v>7.7499999999999999E-2</v>
      </c>
    </row>
    <row r="2163" spans="1:3" x14ac:dyDescent="0.25">
      <c r="A2163" t="s">
        <v>258</v>
      </c>
      <c r="B2163">
        <v>93926</v>
      </c>
      <c r="C2163" s="385">
        <v>8.7499999999999994E-2</v>
      </c>
    </row>
    <row r="2164" spans="1:3" x14ac:dyDescent="0.25">
      <c r="A2164" t="s">
        <v>258</v>
      </c>
      <c r="B2164">
        <v>93927</v>
      </c>
      <c r="C2164" s="385">
        <v>9.5000000000000001E-2</v>
      </c>
    </row>
    <row r="2165" spans="1:3" x14ac:dyDescent="0.25">
      <c r="A2165" t="s">
        <v>258</v>
      </c>
      <c r="B2165">
        <v>93928</v>
      </c>
      <c r="C2165" s="385">
        <v>7.7499999999999999E-2</v>
      </c>
    </row>
    <row r="2166" spans="1:3" x14ac:dyDescent="0.25">
      <c r="A2166" t="s">
        <v>258</v>
      </c>
      <c r="B2166">
        <v>93930</v>
      </c>
      <c r="C2166" s="385">
        <v>8.7499999999999994E-2</v>
      </c>
    </row>
    <row r="2167" spans="1:3" x14ac:dyDescent="0.25">
      <c r="A2167" t="s">
        <v>258</v>
      </c>
      <c r="B2167">
        <v>93932</v>
      </c>
      <c r="C2167" s="385">
        <v>7.7499999999999999E-2</v>
      </c>
    </row>
    <row r="2168" spans="1:3" x14ac:dyDescent="0.25">
      <c r="A2168" t="s">
        <v>258</v>
      </c>
      <c r="B2168">
        <v>93933</v>
      </c>
      <c r="C2168" s="385">
        <v>9.2499999999999999E-2</v>
      </c>
    </row>
    <row r="2169" spans="1:3" x14ac:dyDescent="0.25">
      <c r="A2169" t="s">
        <v>258</v>
      </c>
      <c r="B2169">
        <v>93940</v>
      </c>
      <c r="C2169" s="385">
        <v>9.2499999999999999E-2</v>
      </c>
    </row>
    <row r="2170" spans="1:3" x14ac:dyDescent="0.25">
      <c r="A2170" t="s">
        <v>258</v>
      </c>
      <c r="B2170">
        <v>93942</v>
      </c>
      <c r="C2170" s="385">
        <v>9.2499999999999999E-2</v>
      </c>
    </row>
    <row r="2171" spans="1:3" x14ac:dyDescent="0.25">
      <c r="A2171" t="s">
        <v>258</v>
      </c>
      <c r="B2171">
        <v>93943</v>
      </c>
      <c r="C2171" s="385">
        <v>9.2499999999999999E-2</v>
      </c>
    </row>
    <row r="2172" spans="1:3" x14ac:dyDescent="0.25">
      <c r="A2172" t="s">
        <v>258</v>
      </c>
      <c r="B2172">
        <v>93944</v>
      </c>
      <c r="C2172" s="385">
        <v>9.2499999999999999E-2</v>
      </c>
    </row>
    <row r="2173" spans="1:3" x14ac:dyDescent="0.25">
      <c r="A2173" t="s">
        <v>258</v>
      </c>
      <c r="B2173">
        <v>93950</v>
      </c>
      <c r="C2173" s="385">
        <v>9.2499999999999999E-2</v>
      </c>
    </row>
    <row r="2174" spans="1:3" x14ac:dyDescent="0.25">
      <c r="A2174" t="s">
        <v>258</v>
      </c>
      <c r="B2174">
        <v>93953</v>
      </c>
      <c r="C2174" s="385">
        <v>9.2499999999999999E-2</v>
      </c>
    </row>
    <row r="2175" spans="1:3" x14ac:dyDescent="0.25">
      <c r="A2175" t="s">
        <v>258</v>
      </c>
      <c r="B2175">
        <v>93954</v>
      </c>
      <c r="C2175" s="385">
        <v>7.7499999999999999E-2</v>
      </c>
    </row>
    <row r="2176" spans="1:3" x14ac:dyDescent="0.25">
      <c r="A2176" t="s">
        <v>258</v>
      </c>
      <c r="B2176">
        <v>93955</v>
      </c>
      <c r="C2176" s="385">
        <v>9.2499999999999999E-2</v>
      </c>
    </row>
    <row r="2177" spans="1:3" x14ac:dyDescent="0.25">
      <c r="A2177" t="s">
        <v>258</v>
      </c>
      <c r="B2177">
        <v>93960</v>
      </c>
      <c r="C2177" s="385">
        <v>9.2499999999999999E-2</v>
      </c>
    </row>
    <row r="2178" spans="1:3" x14ac:dyDescent="0.25">
      <c r="A2178" t="s">
        <v>258</v>
      </c>
      <c r="B2178">
        <v>93962</v>
      </c>
      <c r="C2178" s="385">
        <v>7.7499999999999999E-2</v>
      </c>
    </row>
    <row r="2179" spans="1:3" x14ac:dyDescent="0.25">
      <c r="A2179" t="s">
        <v>258</v>
      </c>
      <c r="B2179">
        <v>94002</v>
      </c>
      <c r="C2179" s="385">
        <v>9.8750000000000004E-2</v>
      </c>
    </row>
    <row r="2180" spans="1:3" x14ac:dyDescent="0.25">
      <c r="A2180" t="s">
        <v>258</v>
      </c>
      <c r="B2180">
        <v>94005</v>
      </c>
      <c r="C2180" s="385">
        <v>9.8750000000000004E-2</v>
      </c>
    </row>
    <row r="2181" spans="1:3" x14ac:dyDescent="0.25">
      <c r="A2181" t="s">
        <v>258</v>
      </c>
      <c r="B2181">
        <v>94010</v>
      </c>
      <c r="C2181" s="385">
        <v>9.6250000000000002E-2</v>
      </c>
    </row>
    <row r="2182" spans="1:3" x14ac:dyDescent="0.25">
      <c r="A2182" t="s">
        <v>258</v>
      </c>
      <c r="B2182">
        <v>94011</v>
      </c>
      <c r="C2182" s="385">
        <v>9.6250000000000002E-2</v>
      </c>
    </row>
    <row r="2183" spans="1:3" x14ac:dyDescent="0.25">
      <c r="A2183" t="s">
        <v>258</v>
      </c>
      <c r="B2183">
        <v>94014</v>
      </c>
      <c r="C2183" s="385">
        <v>9.8750000000000004E-2</v>
      </c>
    </row>
    <row r="2184" spans="1:3" x14ac:dyDescent="0.25">
      <c r="A2184" t="s">
        <v>258</v>
      </c>
      <c r="B2184">
        <v>94015</v>
      </c>
      <c r="C2184" s="385">
        <v>9.8750000000000004E-2</v>
      </c>
    </row>
    <row r="2185" spans="1:3" x14ac:dyDescent="0.25">
      <c r="A2185" t="s">
        <v>258</v>
      </c>
      <c r="B2185">
        <v>94016</v>
      </c>
      <c r="C2185" s="385">
        <v>9.8750000000000004E-2</v>
      </c>
    </row>
    <row r="2186" spans="1:3" x14ac:dyDescent="0.25">
      <c r="A2186" t="s">
        <v>258</v>
      </c>
      <c r="B2186">
        <v>94017</v>
      </c>
      <c r="C2186" s="385">
        <v>9.8750000000000004E-2</v>
      </c>
    </row>
    <row r="2187" spans="1:3" x14ac:dyDescent="0.25">
      <c r="A2187" t="s">
        <v>258</v>
      </c>
      <c r="B2187">
        <v>94018</v>
      </c>
      <c r="C2187" s="385">
        <v>9.375E-2</v>
      </c>
    </row>
    <row r="2188" spans="1:3" x14ac:dyDescent="0.25">
      <c r="A2188" t="s">
        <v>258</v>
      </c>
      <c r="B2188">
        <v>94019</v>
      </c>
      <c r="C2188" s="385">
        <v>9.375E-2</v>
      </c>
    </row>
    <row r="2189" spans="1:3" x14ac:dyDescent="0.25">
      <c r="A2189" t="s">
        <v>258</v>
      </c>
      <c r="B2189">
        <v>94020</v>
      </c>
      <c r="C2189" s="385">
        <v>9.375E-2</v>
      </c>
    </row>
    <row r="2190" spans="1:3" x14ac:dyDescent="0.25">
      <c r="A2190" t="s">
        <v>258</v>
      </c>
      <c r="B2190">
        <v>94021</v>
      </c>
      <c r="C2190" s="385">
        <v>9.375E-2</v>
      </c>
    </row>
    <row r="2191" spans="1:3" x14ac:dyDescent="0.25">
      <c r="A2191" t="s">
        <v>258</v>
      </c>
      <c r="B2191">
        <v>94022</v>
      </c>
      <c r="C2191" s="385">
        <v>9.1249999999999998E-2</v>
      </c>
    </row>
    <row r="2192" spans="1:3" x14ac:dyDescent="0.25">
      <c r="A2192" t="s">
        <v>258</v>
      </c>
      <c r="B2192">
        <v>94023</v>
      </c>
      <c r="C2192" s="385">
        <v>9.1249999999999998E-2</v>
      </c>
    </row>
    <row r="2193" spans="1:3" x14ac:dyDescent="0.25">
      <c r="A2193" t="s">
        <v>258</v>
      </c>
      <c r="B2193">
        <v>94024</v>
      </c>
      <c r="C2193" s="385">
        <v>9.1249999999999998E-2</v>
      </c>
    </row>
    <row r="2194" spans="1:3" x14ac:dyDescent="0.25">
      <c r="A2194" t="s">
        <v>258</v>
      </c>
      <c r="B2194">
        <v>94025</v>
      </c>
      <c r="C2194" s="385">
        <v>9.8750000000000004E-2</v>
      </c>
    </row>
    <row r="2195" spans="1:3" x14ac:dyDescent="0.25">
      <c r="A2195" t="s">
        <v>258</v>
      </c>
      <c r="B2195">
        <v>94026</v>
      </c>
      <c r="C2195" s="385">
        <v>9.375E-2</v>
      </c>
    </row>
    <row r="2196" spans="1:3" x14ac:dyDescent="0.25">
      <c r="A2196" t="s">
        <v>258</v>
      </c>
      <c r="B2196">
        <v>94027</v>
      </c>
      <c r="C2196" s="385">
        <v>9.375E-2</v>
      </c>
    </row>
    <row r="2197" spans="1:3" x14ac:dyDescent="0.25">
      <c r="A2197" t="s">
        <v>258</v>
      </c>
      <c r="B2197">
        <v>94028</v>
      </c>
      <c r="C2197" s="385">
        <v>9.375E-2</v>
      </c>
    </row>
    <row r="2198" spans="1:3" x14ac:dyDescent="0.25">
      <c r="A2198" t="s">
        <v>258</v>
      </c>
      <c r="B2198">
        <v>94030</v>
      </c>
      <c r="C2198" s="385">
        <v>9.8750000000000004E-2</v>
      </c>
    </row>
    <row r="2199" spans="1:3" x14ac:dyDescent="0.25">
      <c r="A2199" t="s">
        <v>258</v>
      </c>
      <c r="B2199">
        <v>94035</v>
      </c>
      <c r="C2199" s="385">
        <v>9.1249999999999998E-2</v>
      </c>
    </row>
    <row r="2200" spans="1:3" x14ac:dyDescent="0.25">
      <c r="A2200" t="s">
        <v>258</v>
      </c>
      <c r="B2200">
        <v>94037</v>
      </c>
      <c r="C2200" s="385">
        <v>9.375E-2</v>
      </c>
    </row>
    <row r="2201" spans="1:3" x14ac:dyDescent="0.25">
      <c r="A2201" t="s">
        <v>258</v>
      </c>
      <c r="B2201">
        <v>94038</v>
      </c>
      <c r="C2201" s="385">
        <v>9.375E-2</v>
      </c>
    </row>
    <row r="2202" spans="1:3" x14ac:dyDescent="0.25">
      <c r="A2202" t="s">
        <v>258</v>
      </c>
      <c r="B2202">
        <v>94039</v>
      </c>
      <c r="C2202" s="385">
        <v>9.1249999999999998E-2</v>
      </c>
    </row>
    <row r="2203" spans="1:3" x14ac:dyDescent="0.25">
      <c r="A2203" t="s">
        <v>258</v>
      </c>
      <c r="B2203">
        <v>94040</v>
      </c>
      <c r="C2203" s="385">
        <v>9.1249999999999998E-2</v>
      </c>
    </row>
    <row r="2204" spans="1:3" x14ac:dyDescent="0.25">
      <c r="A2204" t="s">
        <v>258</v>
      </c>
      <c r="B2204">
        <v>94041</v>
      </c>
      <c r="C2204" s="385">
        <v>9.1249999999999998E-2</v>
      </c>
    </row>
    <row r="2205" spans="1:3" x14ac:dyDescent="0.25">
      <c r="A2205" t="s">
        <v>258</v>
      </c>
      <c r="B2205">
        <v>94042</v>
      </c>
      <c r="C2205" s="385">
        <v>9.1249999999999998E-2</v>
      </c>
    </row>
    <row r="2206" spans="1:3" x14ac:dyDescent="0.25">
      <c r="A2206" t="s">
        <v>258</v>
      </c>
      <c r="B2206">
        <v>94043</v>
      </c>
      <c r="C2206" s="385">
        <v>9.1249999999999998E-2</v>
      </c>
    </row>
    <row r="2207" spans="1:3" x14ac:dyDescent="0.25">
      <c r="A2207" t="s">
        <v>258</v>
      </c>
      <c r="B2207">
        <v>94044</v>
      </c>
      <c r="C2207" s="385">
        <v>9.8750000000000004E-2</v>
      </c>
    </row>
    <row r="2208" spans="1:3" x14ac:dyDescent="0.25">
      <c r="A2208" t="s">
        <v>258</v>
      </c>
      <c r="B2208">
        <v>94060</v>
      </c>
      <c r="C2208" s="385">
        <v>9.375E-2</v>
      </c>
    </row>
    <row r="2209" spans="1:3" x14ac:dyDescent="0.25">
      <c r="A2209" t="s">
        <v>258</v>
      </c>
      <c r="B2209">
        <v>94061</v>
      </c>
      <c r="C2209" s="385">
        <v>9.8750000000000004E-2</v>
      </c>
    </row>
    <row r="2210" spans="1:3" x14ac:dyDescent="0.25">
      <c r="A2210" t="s">
        <v>258</v>
      </c>
      <c r="B2210">
        <v>94062</v>
      </c>
      <c r="C2210" s="385">
        <v>9.8750000000000004E-2</v>
      </c>
    </row>
    <row r="2211" spans="1:3" x14ac:dyDescent="0.25">
      <c r="A2211" t="s">
        <v>258</v>
      </c>
      <c r="B2211">
        <v>94063</v>
      </c>
      <c r="C2211" s="385">
        <v>9.8750000000000004E-2</v>
      </c>
    </row>
    <row r="2212" spans="1:3" x14ac:dyDescent="0.25">
      <c r="A2212" t="s">
        <v>258</v>
      </c>
      <c r="B2212">
        <v>94064</v>
      </c>
      <c r="C2212" s="385">
        <v>9.8750000000000004E-2</v>
      </c>
    </row>
    <row r="2213" spans="1:3" x14ac:dyDescent="0.25">
      <c r="A2213" t="s">
        <v>258</v>
      </c>
      <c r="B2213">
        <v>94065</v>
      </c>
      <c r="C2213" s="385">
        <v>9.8750000000000004E-2</v>
      </c>
    </row>
    <row r="2214" spans="1:3" x14ac:dyDescent="0.25">
      <c r="A2214" t="s">
        <v>258</v>
      </c>
      <c r="B2214">
        <v>94066</v>
      </c>
      <c r="C2214" s="385">
        <v>9.8750000000000004E-2</v>
      </c>
    </row>
    <row r="2215" spans="1:3" x14ac:dyDescent="0.25">
      <c r="A2215" t="s">
        <v>258</v>
      </c>
      <c r="B2215">
        <v>94070</v>
      </c>
      <c r="C2215" s="385">
        <v>9.8750000000000004E-2</v>
      </c>
    </row>
    <row r="2216" spans="1:3" x14ac:dyDescent="0.25">
      <c r="A2216" t="s">
        <v>258</v>
      </c>
      <c r="B2216">
        <v>94074</v>
      </c>
      <c r="C2216" s="385">
        <v>9.375E-2</v>
      </c>
    </row>
    <row r="2217" spans="1:3" x14ac:dyDescent="0.25">
      <c r="A2217" t="s">
        <v>258</v>
      </c>
      <c r="B2217">
        <v>94080</v>
      </c>
      <c r="C2217" s="385">
        <v>9.8750000000000004E-2</v>
      </c>
    </row>
    <row r="2218" spans="1:3" x14ac:dyDescent="0.25">
      <c r="A2218" t="s">
        <v>258</v>
      </c>
      <c r="B2218">
        <v>94083</v>
      </c>
      <c r="C2218" s="385">
        <v>9.8750000000000004E-2</v>
      </c>
    </row>
    <row r="2219" spans="1:3" x14ac:dyDescent="0.25">
      <c r="A2219" t="s">
        <v>258</v>
      </c>
      <c r="B2219">
        <v>94085</v>
      </c>
      <c r="C2219" s="385">
        <v>9.1249999999999998E-2</v>
      </c>
    </row>
    <row r="2220" spans="1:3" x14ac:dyDescent="0.25">
      <c r="A2220" t="s">
        <v>258</v>
      </c>
      <c r="B2220">
        <v>94086</v>
      </c>
      <c r="C2220" s="385">
        <v>9.1249999999999998E-2</v>
      </c>
    </row>
    <row r="2221" spans="1:3" x14ac:dyDescent="0.25">
      <c r="A2221" t="s">
        <v>258</v>
      </c>
      <c r="B2221">
        <v>94087</v>
      </c>
      <c r="C2221" s="385">
        <v>9.1249999999999998E-2</v>
      </c>
    </row>
    <row r="2222" spans="1:3" x14ac:dyDescent="0.25">
      <c r="A2222" t="s">
        <v>258</v>
      </c>
      <c r="B2222">
        <v>94088</v>
      </c>
      <c r="C2222" s="385">
        <v>9.1249999999999998E-2</v>
      </c>
    </row>
    <row r="2223" spans="1:3" x14ac:dyDescent="0.25">
      <c r="A2223" t="s">
        <v>258</v>
      </c>
      <c r="B2223">
        <v>94089</v>
      </c>
      <c r="C2223" s="385">
        <v>9.1249999999999998E-2</v>
      </c>
    </row>
    <row r="2224" spans="1:3" x14ac:dyDescent="0.25">
      <c r="A2224" t="s">
        <v>258</v>
      </c>
      <c r="B2224">
        <v>94102</v>
      </c>
      <c r="C2224" s="385">
        <v>8.6249999999999993E-2</v>
      </c>
    </row>
    <row r="2225" spans="1:3" x14ac:dyDescent="0.25">
      <c r="A2225" t="s">
        <v>258</v>
      </c>
      <c r="B2225">
        <v>94103</v>
      </c>
      <c r="C2225" s="385">
        <v>8.6249999999999993E-2</v>
      </c>
    </row>
    <row r="2226" spans="1:3" x14ac:dyDescent="0.25">
      <c r="A2226" t="s">
        <v>258</v>
      </c>
      <c r="B2226">
        <v>94104</v>
      </c>
      <c r="C2226" s="385">
        <v>8.6249999999999993E-2</v>
      </c>
    </row>
    <row r="2227" spans="1:3" x14ac:dyDescent="0.25">
      <c r="A2227" t="s">
        <v>258</v>
      </c>
      <c r="B2227">
        <v>94105</v>
      </c>
      <c r="C2227" s="385">
        <v>8.6249999999999993E-2</v>
      </c>
    </row>
    <row r="2228" spans="1:3" x14ac:dyDescent="0.25">
      <c r="A2228" t="s">
        <v>258</v>
      </c>
      <c r="B2228">
        <v>94107</v>
      </c>
      <c r="C2228" s="385">
        <v>8.6249999999999993E-2</v>
      </c>
    </row>
    <row r="2229" spans="1:3" x14ac:dyDescent="0.25">
      <c r="A2229" t="s">
        <v>258</v>
      </c>
      <c r="B2229">
        <v>94108</v>
      </c>
      <c r="C2229" s="385">
        <v>8.6249999999999993E-2</v>
      </c>
    </row>
    <row r="2230" spans="1:3" x14ac:dyDescent="0.25">
      <c r="A2230" t="s">
        <v>258</v>
      </c>
      <c r="B2230">
        <v>94109</v>
      </c>
      <c r="C2230" s="385">
        <v>8.6249999999999993E-2</v>
      </c>
    </row>
    <row r="2231" spans="1:3" x14ac:dyDescent="0.25">
      <c r="A2231" t="s">
        <v>258</v>
      </c>
      <c r="B2231">
        <v>94110</v>
      </c>
      <c r="C2231" s="385">
        <v>8.6249999999999993E-2</v>
      </c>
    </row>
    <row r="2232" spans="1:3" x14ac:dyDescent="0.25">
      <c r="A2232" t="s">
        <v>258</v>
      </c>
      <c r="B2232">
        <v>94111</v>
      </c>
      <c r="C2232" s="385">
        <v>8.6249999999999993E-2</v>
      </c>
    </row>
    <row r="2233" spans="1:3" x14ac:dyDescent="0.25">
      <c r="A2233" t="s">
        <v>258</v>
      </c>
      <c r="B2233">
        <v>94112</v>
      </c>
      <c r="C2233" s="385">
        <v>9.8750000000000004E-2</v>
      </c>
    </row>
    <row r="2234" spans="1:3" x14ac:dyDescent="0.25">
      <c r="A2234" t="s">
        <v>258</v>
      </c>
      <c r="B2234">
        <v>94114</v>
      </c>
      <c r="C2234" s="385">
        <v>8.6249999999999993E-2</v>
      </c>
    </row>
    <row r="2235" spans="1:3" x14ac:dyDescent="0.25">
      <c r="A2235" t="s">
        <v>258</v>
      </c>
      <c r="B2235">
        <v>94115</v>
      </c>
      <c r="C2235" s="385">
        <v>8.6249999999999993E-2</v>
      </c>
    </row>
    <row r="2236" spans="1:3" x14ac:dyDescent="0.25">
      <c r="A2236" t="s">
        <v>258</v>
      </c>
      <c r="B2236">
        <v>94116</v>
      </c>
      <c r="C2236" s="385">
        <v>8.6249999999999993E-2</v>
      </c>
    </row>
    <row r="2237" spans="1:3" x14ac:dyDescent="0.25">
      <c r="A2237" t="s">
        <v>258</v>
      </c>
      <c r="B2237">
        <v>94117</v>
      </c>
      <c r="C2237" s="385">
        <v>8.6249999999999993E-2</v>
      </c>
    </row>
    <row r="2238" spans="1:3" x14ac:dyDescent="0.25">
      <c r="A2238" t="s">
        <v>258</v>
      </c>
      <c r="B2238">
        <v>94118</v>
      </c>
      <c r="C2238" s="385">
        <v>8.6249999999999993E-2</v>
      </c>
    </row>
    <row r="2239" spans="1:3" x14ac:dyDescent="0.25">
      <c r="A2239" t="s">
        <v>258</v>
      </c>
      <c r="B2239">
        <v>94119</v>
      </c>
      <c r="C2239" s="385">
        <v>8.6249999999999993E-2</v>
      </c>
    </row>
    <row r="2240" spans="1:3" x14ac:dyDescent="0.25">
      <c r="A2240" t="s">
        <v>258</v>
      </c>
      <c r="B2240">
        <v>94120</v>
      </c>
      <c r="C2240" s="385">
        <v>8.6249999999999993E-2</v>
      </c>
    </row>
    <row r="2241" spans="1:3" x14ac:dyDescent="0.25">
      <c r="A2241" t="s">
        <v>258</v>
      </c>
      <c r="B2241">
        <v>94121</v>
      </c>
      <c r="C2241" s="385">
        <v>8.6249999999999993E-2</v>
      </c>
    </row>
    <row r="2242" spans="1:3" x14ac:dyDescent="0.25">
      <c r="A2242" t="s">
        <v>258</v>
      </c>
      <c r="B2242">
        <v>94122</v>
      </c>
      <c r="C2242" s="385">
        <v>8.6249999999999993E-2</v>
      </c>
    </row>
    <row r="2243" spans="1:3" x14ac:dyDescent="0.25">
      <c r="A2243" t="s">
        <v>258</v>
      </c>
      <c r="B2243">
        <v>94123</v>
      </c>
      <c r="C2243" s="385">
        <v>8.6249999999999993E-2</v>
      </c>
    </row>
    <row r="2244" spans="1:3" x14ac:dyDescent="0.25">
      <c r="A2244" t="s">
        <v>258</v>
      </c>
      <c r="B2244">
        <v>94124</v>
      </c>
      <c r="C2244" s="385">
        <v>8.6249999999999993E-2</v>
      </c>
    </row>
    <row r="2245" spans="1:3" x14ac:dyDescent="0.25">
      <c r="A2245" t="s">
        <v>258</v>
      </c>
      <c r="B2245">
        <v>94125</v>
      </c>
      <c r="C2245" s="385">
        <v>9.375E-2</v>
      </c>
    </row>
    <row r="2246" spans="1:3" x14ac:dyDescent="0.25">
      <c r="A2246" t="s">
        <v>258</v>
      </c>
      <c r="B2246">
        <v>94126</v>
      </c>
      <c r="C2246" s="385">
        <v>8.6249999999999993E-2</v>
      </c>
    </row>
    <row r="2247" spans="1:3" x14ac:dyDescent="0.25">
      <c r="A2247" t="s">
        <v>258</v>
      </c>
      <c r="B2247">
        <v>94127</v>
      </c>
      <c r="C2247" s="385">
        <v>8.6249999999999993E-2</v>
      </c>
    </row>
    <row r="2248" spans="1:3" x14ac:dyDescent="0.25">
      <c r="A2248" t="s">
        <v>258</v>
      </c>
      <c r="B2248">
        <v>94128</v>
      </c>
      <c r="C2248" s="385">
        <v>9.8750000000000004E-2</v>
      </c>
    </row>
    <row r="2249" spans="1:3" x14ac:dyDescent="0.25">
      <c r="A2249" t="s">
        <v>258</v>
      </c>
      <c r="B2249">
        <v>94129</v>
      </c>
      <c r="C2249" s="385">
        <v>8.6249999999999993E-2</v>
      </c>
    </row>
    <row r="2250" spans="1:3" x14ac:dyDescent="0.25">
      <c r="A2250" t="s">
        <v>258</v>
      </c>
      <c r="B2250">
        <v>94130</v>
      </c>
      <c r="C2250" s="385">
        <v>8.6249999999999993E-2</v>
      </c>
    </row>
    <row r="2251" spans="1:3" x14ac:dyDescent="0.25">
      <c r="A2251" t="s">
        <v>258</v>
      </c>
      <c r="B2251">
        <v>94131</v>
      </c>
      <c r="C2251" s="385">
        <v>8.6249999999999993E-2</v>
      </c>
    </row>
    <row r="2252" spans="1:3" x14ac:dyDescent="0.25">
      <c r="A2252" t="s">
        <v>258</v>
      </c>
      <c r="B2252">
        <v>94132</v>
      </c>
      <c r="C2252" s="385">
        <v>8.6249999999999993E-2</v>
      </c>
    </row>
    <row r="2253" spans="1:3" x14ac:dyDescent="0.25">
      <c r="A2253" t="s">
        <v>258</v>
      </c>
      <c r="B2253">
        <v>94133</v>
      </c>
      <c r="C2253" s="385">
        <v>8.6249999999999993E-2</v>
      </c>
    </row>
    <row r="2254" spans="1:3" x14ac:dyDescent="0.25">
      <c r="A2254" t="s">
        <v>258</v>
      </c>
      <c r="B2254">
        <v>94134</v>
      </c>
      <c r="C2254" s="385">
        <v>9.8750000000000004E-2</v>
      </c>
    </row>
    <row r="2255" spans="1:3" x14ac:dyDescent="0.25">
      <c r="A2255" t="s">
        <v>258</v>
      </c>
      <c r="B2255">
        <v>94137</v>
      </c>
      <c r="C2255" s="385">
        <v>8.6249999999999993E-2</v>
      </c>
    </row>
    <row r="2256" spans="1:3" x14ac:dyDescent="0.25">
      <c r="A2256" t="s">
        <v>258</v>
      </c>
      <c r="B2256">
        <v>94139</v>
      </c>
      <c r="C2256" s="385">
        <v>8.6249999999999993E-2</v>
      </c>
    </row>
    <row r="2257" spans="1:3" x14ac:dyDescent="0.25">
      <c r="A2257" t="s">
        <v>258</v>
      </c>
      <c r="B2257">
        <v>94140</v>
      </c>
      <c r="C2257" s="385">
        <v>8.6249999999999993E-2</v>
      </c>
    </row>
    <row r="2258" spans="1:3" x14ac:dyDescent="0.25">
      <c r="A2258" t="s">
        <v>258</v>
      </c>
      <c r="B2258">
        <v>94141</v>
      </c>
      <c r="C2258" s="385">
        <v>8.6249999999999993E-2</v>
      </c>
    </row>
    <row r="2259" spans="1:3" x14ac:dyDescent="0.25">
      <c r="A2259" t="s">
        <v>258</v>
      </c>
      <c r="B2259">
        <v>94142</v>
      </c>
      <c r="C2259" s="385">
        <v>8.6249999999999993E-2</v>
      </c>
    </row>
    <row r="2260" spans="1:3" x14ac:dyDescent="0.25">
      <c r="A2260" t="s">
        <v>258</v>
      </c>
      <c r="B2260">
        <v>94143</v>
      </c>
      <c r="C2260" s="385">
        <v>8.6249999999999993E-2</v>
      </c>
    </row>
    <row r="2261" spans="1:3" x14ac:dyDescent="0.25">
      <c r="A2261" t="s">
        <v>258</v>
      </c>
      <c r="B2261">
        <v>94144</v>
      </c>
      <c r="C2261" s="385">
        <v>8.6249999999999993E-2</v>
      </c>
    </row>
    <row r="2262" spans="1:3" x14ac:dyDescent="0.25">
      <c r="A2262" t="s">
        <v>258</v>
      </c>
      <c r="B2262">
        <v>94145</v>
      </c>
      <c r="C2262" s="385">
        <v>8.6249999999999993E-2</v>
      </c>
    </row>
    <row r="2263" spans="1:3" x14ac:dyDescent="0.25">
      <c r="A2263" t="s">
        <v>258</v>
      </c>
      <c r="B2263">
        <v>94146</v>
      </c>
      <c r="C2263" s="385">
        <v>8.6249999999999993E-2</v>
      </c>
    </row>
    <row r="2264" spans="1:3" x14ac:dyDescent="0.25">
      <c r="A2264" t="s">
        <v>258</v>
      </c>
      <c r="B2264">
        <v>94147</v>
      </c>
      <c r="C2264" s="385">
        <v>8.6249999999999993E-2</v>
      </c>
    </row>
    <row r="2265" spans="1:3" x14ac:dyDescent="0.25">
      <c r="A2265" t="s">
        <v>258</v>
      </c>
      <c r="B2265">
        <v>94151</v>
      </c>
      <c r="C2265" s="385">
        <v>8.6249999999999993E-2</v>
      </c>
    </row>
    <row r="2266" spans="1:3" x14ac:dyDescent="0.25">
      <c r="A2266" t="s">
        <v>258</v>
      </c>
      <c r="B2266">
        <v>94158</v>
      </c>
      <c r="C2266" s="385">
        <v>8.6249999999999993E-2</v>
      </c>
    </row>
    <row r="2267" spans="1:3" x14ac:dyDescent="0.25">
      <c r="A2267" t="s">
        <v>258</v>
      </c>
      <c r="B2267">
        <v>94159</v>
      </c>
      <c r="C2267" s="385">
        <v>8.6249999999999993E-2</v>
      </c>
    </row>
    <row r="2268" spans="1:3" x14ac:dyDescent="0.25">
      <c r="A2268" t="s">
        <v>258</v>
      </c>
      <c r="B2268">
        <v>94160</v>
      </c>
      <c r="C2268" s="385">
        <v>8.6249999999999993E-2</v>
      </c>
    </row>
    <row r="2269" spans="1:3" x14ac:dyDescent="0.25">
      <c r="A2269" t="s">
        <v>258</v>
      </c>
      <c r="B2269">
        <v>94161</v>
      </c>
      <c r="C2269" s="385">
        <v>8.6249999999999993E-2</v>
      </c>
    </row>
    <row r="2270" spans="1:3" x14ac:dyDescent="0.25">
      <c r="A2270" t="s">
        <v>258</v>
      </c>
      <c r="B2270">
        <v>94163</v>
      </c>
      <c r="C2270" s="385">
        <v>8.6249999999999993E-2</v>
      </c>
    </row>
    <row r="2271" spans="1:3" x14ac:dyDescent="0.25">
      <c r="A2271" t="s">
        <v>258</v>
      </c>
      <c r="B2271">
        <v>94164</v>
      </c>
      <c r="C2271" s="385">
        <v>8.6249999999999993E-2</v>
      </c>
    </row>
    <row r="2272" spans="1:3" x14ac:dyDescent="0.25">
      <c r="A2272" t="s">
        <v>258</v>
      </c>
      <c r="B2272">
        <v>94172</v>
      </c>
      <c r="C2272" s="385">
        <v>8.6249999999999993E-2</v>
      </c>
    </row>
    <row r="2273" spans="1:3" x14ac:dyDescent="0.25">
      <c r="A2273" t="s">
        <v>258</v>
      </c>
      <c r="B2273">
        <v>94177</v>
      </c>
      <c r="C2273" s="385">
        <v>8.6249999999999993E-2</v>
      </c>
    </row>
    <row r="2274" spans="1:3" x14ac:dyDescent="0.25">
      <c r="A2274" t="s">
        <v>258</v>
      </c>
      <c r="B2274">
        <v>94188</v>
      </c>
      <c r="C2274" s="385">
        <v>8.6249999999999993E-2</v>
      </c>
    </row>
    <row r="2275" spans="1:3" x14ac:dyDescent="0.25">
      <c r="A2275" t="s">
        <v>258</v>
      </c>
      <c r="B2275">
        <v>94203</v>
      </c>
      <c r="C2275" s="385">
        <v>8.7499999999999994E-2</v>
      </c>
    </row>
    <row r="2276" spans="1:3" x14ac:dyDescent="0.25">
      <c r="A2276" t="s">
        <v>258</v>
      </c>
      <c r="B2276">
        <v>94204</v>
      </c>
      <c r="C2276" s="385">
        <v>8.7499999999999994E-2</v>
      </c>
    </row>
    <row r="2277" spans="1:3" x14ac:dyDescent="0.25">
      <c r="A2277" t="s">
        <v>258</v>
      </c>
      <c r="B2277">
        <v>94205</v>
      </c>
      <c r="C2277" s="385">
        <v>8.7499999999999994E-2</v>
      </c>
    </row>
    <row r="2278" spans="1:3" x14ac:dyDescent="0.25">
      <c r="A2278" t="s">
        <v>258</v>
      </c>
      <c r="B2278">
        <v>94206</v>
      </c>
      <c r="C2278" s="385">
        <v>8.7499999999999994E-2</v>
      </c>
    </row>
    <row r="2279" spans="1:3" x14ac:dyDescent="0.25">
      <c r="A2279" t="s">
        <v>258</v>
      </c>
      <c r="B2279">
        <v>94207</v>
      </c>
      <c r="C2279" s="385">
        <v>8.7499999999999994E-2</v>
      </c>
    </row>
    <row r="2280" spans="1:3" x14ac:dyDescent="0.25">
      <c r="A2280" t="s">
        <v>258</v>
      </c>
      <c r="B2280">
        <v>94208</v>
      </c>
      <c r="C2280" s="385">
        <v>8.7499999999999994E-2</v>
      </c>
    </row>
    <row r="2281" spans="1:3" x14ac:dyDescent="0.25">
      <c r="A2281" t="s">
        <v>258</v>
      </c>
      <c r="B2281">
        <v>94209</v>
      </c>
      <c r="C2281" s="385">
        <v>8.7499999999999994E-2</v>
      </c>
    </row>
    <row r="2282" spans="1:3" x14ac:dyDescent="0.25">
      <c r="A2282" t="s">
        <v>258</v>
      </c>
      <c r="B2282">
        <v>94211</v>
      </c>
      <c r="C2282" s="385">
        <v>8.7499999999999994E-2</v>
      </c>
    </row>
    <row r="2283" spans="1:3" x14ac:dyDescent="0.25">
      <c r="A2283" t="s">
        <v>258</v>
      </c>
      <c r="B2283">
        <v>94229</v>
      </c>
      <c r="C2283" s="385">
        <v>8.7499999999999994E-2</v>
      </c>
    </row>
    <row r="2284" spans="1:3" x14ac:dyDescent="0.25">
      <c r="A2284" t="s">
        <v>258</v>
      </c>
      <c r="B2284">
        <v>94230</v>
      </c>
      <c r="C2284" s="385">
        <v>8.7499999999999994E-2</v>
      </c>
    </row>
    <row r="2285" spans="1:3" x14ac:dyDescent="0.25">
      <c r="A2285" t="s">
        <v>258</v>
      </c>
      <c r="B2285">
        <v>94232</v>
      </c>
      <c r="C2285" s="385">
        <v>8.7499999999999994E-2</v>
      </c>
    </row>
    <row r="2286" spans="1:3" x14ac:dyDescent="0.25">
      <c r="A2286" t="s">
        <v>258</v>
      </c>
      <c r="B2286">
        <v>94234</v>
      </c>
      <c r="C2286" s="385">
        <v>8.7499999999999994E-2</v>
      </c>
    </row>
    <row r="2287" spans="1:3" x14ac:dyDescent="0.25">
      <c r="A2287" t="s">
        <v>258</v>
      </c>
      <c r="B2287">
        <v>94235</v>
      </c>
      <c r="C2287" s="385">
        <v>8.7499999999999994E-2</v>
      </c>
    </row>
    <row r="2288" spans="1:3" x14ac:dyDescent="0.25">
      <c r="A2288" t="s">
        <v>258</v>
      </c>
      <c r="B2288">
        <v>94236</v>
      </c>
      <c r="C2288" s="385">
        <v>8.7499999999999994E-2</v>
      </c>
    </row>
    <row r="2289" spans="1:3" x14ac:dyDescent="0.25">
      <c r="A2289" t="s">
        <v>258</v>
      </c>
      <c r="B2289">
        <v>94237</v>
      </c>
      <c r="C2289" s="385">
        <v>8.7499999999999994E-2</v>
      </c>
    </row>
    <row r="2290" spans="1:3" x14ac:dyDescent="0.25">
      <c r="A2290" t="s">
        <v>258</v>
      </c>
      <c r="B2290">
        <v>94239</v>
      </c>
      <c r="C2290" s="385">
        <v>8.7499999999999994E-2</v>
      </c>
    </row>
    <row r="2291" spans="1:3" x14ac:dyDescent="0.25">
      <c r="A2291" t="s">
        <v>258</v>
      </c>
      <c r="B2291">
        <v>94240</v>
      </c>
      <c r="C2291" s="385">
        <v>8.7499999999999994E-2</v>
      </c>
    </row>
    <row r="2292" spans="1:3" x14ac:dyDescent="0.25">
      <c r="A2292" t="s">
        <v>258</v>
      </c>
      <c r="B2292">
        <v>94244</v>
      </c>
      <c r="C2292" s="385">
        <v>8.7499999999999994E-2</v>
      </c>
    </row>
    <row r="2293" spans="1:3" x14ac:dyDescent="0.25">
      <c r="A2293" t="s">
        <v>258</v>
      </c>
      <c r="B2293">
        <v>94245</v>
      </c>
      <c r="C2293" s="385">
        <v>8.7499999999999994E-2</v>
      </c>
    </row>
    <row r="2294" spans="1:3" x14ac:dyDescent="0.25">
      <c r="A2294" t="s">
        <v>258</v>
      </c>
      <c r="B2294">
        <v>94247</v>
      </c>
      <c r="C2294" s="385">
        <v>8.7499999999999994E-2</v>
      </c>
    </row>
    <row r="2295" spans="1:3" x14ac:dyDescent="0.25">
      <c r="A2295" t="s">
        <v>258</v>
      </c>
      <c r="B2295">
        <v>94248</v>
      </c>
      <c r="C2295" s="385">
        <v>8.7499999999999994E-2</v>
      </c>
    </row>
    <row r="2296" spans="1:3" x14ac:dyDescent="0.25">
      <c r="A2296" t="s">
        <v>258</v>
      </c>
      <c r="B2296">
        <v>94249</v>
      </c>
      <c r="C2296" s="385">
        <v>8.7499999999999994E-2</v>
      </c>
    </row>
    <row r="2297" spans="1:3" x14ac:dyDescent="0.25">
      <c r="A2297" t="s">
        <v>258</v>
      </c>
      <c r="B2297">
        <v>94250</v>
      </c>
      <c r="C2297" s="385">
        <v>8.7499999999999994E-2</v>
      </c>
    </row>
    <row r="2298" spans="1:3" x14ac:dyDescent="0.25">
      <c r="A2298" t="s">
        <v>258</v>
      </c>
      <c r="B2298">
        <v>94252</v>
      </c>
      <c r="C2298" s="385">
        <v>8.7499999999999994E-2</v>
      </c>
    </row>
    <row r="2299" spans="1:3" x14ac:dyDescent="0.25">
      <c r="A2299" t="s">
        <v>258</v>
      </c>
      <c r="B2299">
        <v>94254</v>
      </c>
      <c r="C2299" s="385">
        <v>8.7499999999999994E-2</v>
      </c>
    </row>
    <row r="2300" spans="1:3" x14ac:dyDescent="0.25">
      <c r="A2300" t="s">
        <v>258</v>
      </c>
      <c r="B2300">
        <v>94256</v>
      </c>
      <c r="C2300" s="385">
        <v>8.7499999999999994E-2</v>
      </c>
    </row>
    <row r="2301" spans="1:3" x14ac:dyDescent="0.25">
      <c r="A2301" t="s">
        <v>258</v>
      </c>
      <c r="B2301">
        <v>94257</v>
      </c>
      <c r="C2301" s="385">
        <v>8.7499999999999994E-2</v>
      </c>
    </row>
    <row r="2302" spans="1:3" x14ac:dyDescent="0.25">
      <c r="A2302" t="s">
        <v>258</v>
      </c>
      <c r="B2302">
        <v>94258</v>
      </c>
      <c r="C2302" s="385">
        <v>8.7499999999999994E-2</v>
      </c>
    </row>
    <row r="2303" spans="1:3" x14ac:dyDescent="0.25">
      <c r="A2303" t="s">
        <v>258</v>
      </c>
      <c r="B2303">
        <v>94259</v>
      </c>
      <c r="C2303" s="385">
        <v>8.7499999999999994E-2</v>
      </c>
    </row>
    <row r="2304" spans="1:3" x14ac:dyDescent="0.25">
      <c r="A2304" t="s">
        <v>258</v>
      </c>
      <c r="B2304">
        <v>94261</v>
      </c>
      <c r="C2304" s="385">
        <v>8.7499999999999994E-2</v>
      </c>
    </row>
    <row r="2305" spans="1:3" x14ac:dyDescent="0.25">
      <c r="A2305" t="s">
        <v>258</v>
      </c>
      <c r="B2305">
        <v>94262</v>
      </c>
      <c r="C2305" s="385">
        <v>8.7499999999999994E-2</v>
      </c>
    </row>
    <row r="2306" spans="1:3" x14ac:dyDescent="0.25">
      <c r="A2306" t="s">
        <v>258</v>
      </c>
      <c r="B2306">
        <v>94263</v>
      </c>
      <c r="C2306" s="385">
        <v>8.7499999999999994E-2</v>
      </c>
    </row>
    <row r="2307" spans="1:3" x14ac:dyDescent="0.25">
      <c r="A2307" t="s">
        <v>258</v>
      </c>
      <c r="B2307">
        <v>94267</v>
      </c>
      <c r="C2307" s="385">
        <v>8.7499999999999994E-2</v>
      </c>
    </row>
    <row r="2308" spans="1:3" x14ac:dyDescent="0.25">
      <c r="A2308" t="s">
        <v>258</v>
      </c>
      <c r="B2308">
        <v>94268</v>
      </c>
      <c r="C2308" s="385">
        <v>8.7499999999999994E-2</v>
      </c>
    </row>
    <row r="2309" spans="1:3" x14ac:dyDescent="0.25">
      <c r="A2309" t="s">
        <v>258</v>
      </c>
      <c r="B2309">
        <v>94269</v>
      </c>
      <c r="C2309" s="385">
        <v>8.7499999999999994E-2</v>
      </c>
    </row>
    <row r="2310" spans="1:3" x14ac:dyDescent="0.25">
      <c r="A2310" t="s">
        <v>258</v>
      </c>
      <c r="B2310">
        <v>94271</v>
      </c>
      <c r="C2310" s="385">
        <v>8.7499999999999994E-2</v>
      </c>
    </row>
    <row r="2311" spans="1:3" x14ac:dyDescent="0.25">
      <c r="A2311" t="s">
        <v>258</v>
      </c>
      <c r="B2311">
        <v>94273</v>
      </c>
      <c r="C2311" s="385">
        <v>8.7499999999999994E-2</v>
      </c>
    </row>
    <row r="2312" spans="1:3" x14ac:dyDescent="0.25">
      <c r="A2312" t="s">
        <v>258</v>
      </c>
      <c r="B2312">
        <v>94274</v>
      </c>
      <c r="C2312" s="385">
        <v>8.7499999999999994E-2</v>
      </c>
    </row>
    <row r="2313" spans="1:3" x14ac:dyDescent="0.25">
      <c r="A2313" t="s">
        <v>258</v>
      </c>
      <c r="B2313">
        <v>94277</v>
      </c>
      <c r="C2313" s="385">
        <v>8.7499999999999994E-2</v>
      </c>
    </row>
    <row r="2314" spans="1:3" x14ac:dyDescent="0.25">
      <c r="A2314" t="s">
        <v>258</v>
      </c>
      <c r="B2314">
        <v>94278</v>
      </c>
      <c r="C2314" s="385">
        <v>8.7499999999999994E-2</v>
      </c>
    </row>
    <row r="2315" spans="1:3" x14ac:dyDescent="0.25">
      <c r="A2315" t="s">
        <v>258</v>
      </c>
      <c r="B2315">
        <v>94279</v>
      </c>
      <c r="C2315" s="385">
        <v>8.7499999999999994E-2</v>
      </c>
    </row>
    <row r="2316" spans="1:3" x14ac:dyDescent="0.25">
      <c r="A2316" t="s">
        <v>258</v>
      </c>
      <c r="B2316">
        <v>94280</v>
      </c>
      <c r="C2316" s="385">
        <v>8.7499999999999994E-2</v>
      </c>
    </row>
    <row r="2317" spans="1:3" x14ac:dyDescent="0.25">
      <c r="A2317" t="s">
        <v>258</v>
      </c>
      <c r="B2317">
        <v>94282</v>
      </c>
      <c r="C2317" s="385">
        <v>8.7499999999999994E-2</v>
      </c>
    </row>
    <row r="2318" spans="1:3" x14ac:dyDescent="0.25">
      <c r="A2318" t="s">
        <v>258</v>
      </c>
      <c r="B2318">
        <v>94283</v>
      </c>
      <c r="C2318" s="385">
        <v>8.7499999999999994E-2</v>
      </c>
    </row>
    <row r="2319" spans="1:3" x14ac:dyDescent="0.25">
      <c r="A2319" t="s">
        <v>258</v>
      </c>
      <c r="B2319">
        <v>94284</v>
      </c>
      <c r="C2319" s="385">
        <v>8.7499999999999994E-2</v>
      </c>
    </row>
    <row r="2320" spans="1:3" x14ac:dyDescent="0.25">
      <c r="A2320" t="s">
        <v>258</v>
      </c>
      <c r="B2320">
        <v>94285</v>
      </c>
      <c r="C2320" s="385">
        <v>8.7499999999999994E-2</v>
      </c>
    </row>
    <row r="2321" spans="1:3" x14ac:dyDescent="0.25">
      <c r="A2321" t="s">
        <v>258</v>
      </c>
      <c r="B2321">
        <v>94287</v>
      </c>
      <c r="C2321" s="385">
        <v>8.7499999999999994E-2</v>
      </c>
    </row>
    <row r="2322" spans="1:3" x14ac:dyDescent="0.25">
      <c r="A2322" t="s">
        <v>258</v>
      </c>
      <c r="B2322">
        <v>94288</v>
      </c>
      <c r="C2322" s="385">
        <v>8.7499999999999994E-2</v>
      </c>
    </row>
    <row r="2323" spans="1:3" x14ac:dyDescent="0.25">
      <c r="A2323" t="s">
        <v>258</v>
      </c>
      <c r="B2323">
        <v>94289</v>
      </c>
      <c r="C2323" s="385">
        <v>8.7499999999999994E-2</v>
      </c>
    </row>
    <row r="2324" spans="1:3" x14ac:dyDescent="0.25">
      <c r="A2324" t="s">
        <v>258</v>
      </c>
      <c r="B2324">
        <v>94290</v>
      </c>
      <c r="C2324" s="385">
        <v>8.7499999999999994E-2</v>
      </c>
    </row>
    <row r="2325" spans="1:3" x14ac:dyDescent="0.25">
      <c r="A2325" t="s">
        <v>258</v>
      </c>
      <c r="B2325">
        <v>94291</v>
      </c>
      <c r="C2325" s="385">
        <v>8.7499999999999994E-2</v>
      </c>
    </row>
    <row r="2326" spans="1:3" x14ac:dyDescent="0.25">
      <c r="A2326" t="s">
        <v>258</v>
      </c>
      <c r="B2326">
        <v>94293</v>
      </c>
      <c r="C2326" s="385">
        <v>8.7499999999999994E-2</v>
      </c>
    </row>
    <row r="2327" spans="1:3" x14ac:dyDescent="0.25">
      <c r="A2327" t="s">
        <v>258</v>
      </c>
      <c r="B2327">
        <v>94294</v>
      </c>
      <c r="C2327" s="385">
        <v>8.7499999999999994E-2</v>
      </c>
    </row>
    <row r="2328" spans="1:3" x14ac:dyDescent="0.25">
      <c r="A2328" t="s">
        <v>258</v>
      </c>
      <c r="B2328">
        <v>94295</v>
      </c>
      <c r="C2328" s="385">
        <v>8.7499999999999994E-2</v>
      </c>
    </row>
    <row r="2329" spans="1:3" x14ac:dyDescent="0.25">
      <c r="A2329" t="s">
        <v>258</v>
      </c>
      <c r="B2329">
        <v>94296</v>
      </c>
      <c r="C2329" s="385">
        <v>8.7499999999999994E-2</v>
      </c>
    </row>
    <row r="2330" spans="1:3" x14ac:dyDescent="0.25">
      <c r="A2330" t="s">
        <v>258</v>
      </c>
      <c r="B2330">
        <v>94297</v>
      </c>
      <c r="C2330" s="385">
        <v>8.7499999999999994E-2</v>
      </c>
    </row>
    <row r="2331" spans="1:3" x14ac:dyDescent="0.25">
      <c r="A2331" t="s">
        <v>258</v>
      </c>
      <c r="B2331">
        <v>94298</v>
      </c>
      <c r="C2331" s="385">
        <v>8.7499999999999994E-2</v>
      </c>
    </row>
    <row r="2332" spans="1:3" x14ac:dyDescent="0.25">
      <c r="A2332" t="s">
        <v>258</v>
      </c>
      <c r="B2332">
        <v>94299</v>
      </c>
      <c r="C2332" s="385">
        <v>8.7499999999999994E-2</v>
      </c>
    </row>
    <row r="2333" spans="1:3" x14ac:dyDescent="0.25">
      <c r="A2333" t="s">
        <v>258</v>
      </c>
      <c r="B2333">
        <v>94301</v>
      </c>
      <c r="C2333" s="385">
        <v>9.375E-2</v>
      </c>
    </row>
    <row r="2334" spans="1:3" x14ac:dyDescent="0.25">
      <c r="A2334" t="s">
        <v>258</v>
      </c>
      <c r="B2334">
        <v>94302</v>
      </c>
      <c r="C2334" s="385">
        <v>9.1249999999999998E-2</v>
      </c>
    </row>
    <row r="2335" spans="1:3" x14ac:dyDescent="0.25">
      <c r="A2335" t="s">
        <v>258</v>
      </c>
      <c r="B2335">
        <v>94303</v>
      </c>
      <c r="C2335" s="385">
        <v>9.8750000000000004E-2</v>
      </c>
    </row>
    <row r="2336" spans="1:3" x14ac:dyDescent="0.25">
      <c r="A2336" t="s">
        <v>258</v>
      </c>
      <c r="B2336">
        <v>94304</v>
      </c>
      <c r="C2336" s="385">
        <v>9.375E-2</v>
      </c>
    </row>
    <row r="2337" spans="1:3" x14ac:dyDescent="0.25">
      <c r="A2337" t="s">
        <v>258</v>
      </c>
      <c r="B2337">
        <v>94305</v>
      </c>
      <c r="C2337" s="385">
        <v>9.1249999999999998E-2</v>
      </c>
    </row>
    <row r="2338" spans="1:3" x14ac:dyDescent="0.25">
      <c r="A2338" t="s">
        <v>258</v>
      </c>
      <c r="B2338">
        <v>94306</v>
      </c>
      <c r="C2338" s="385">
        <v>9.1249999999999998E-2</v>
      </c>
    </row>
    <row r="2339" spans="1:3" x14ac:dyDescent="0.25">
      <c r="A2339" t="s">
        <v>258</v>
      </c>
      <c r="B2339">
        <v>94309</v>
      </c>
      <c r="C2339" s="385">
        <v>9.1249999999999998E-2</v>
      </c>
    </row>
    <row r="2340" spans="1:3" x14ac:dyDescent="0.25">
      <c r="A2340" t="s">
        <v>258</v>
      </c>
      <c r="B2340">
        <v>94401</v>
      </c>
      <c r="C2340" s="385">
        <v>9.6250000000000002E-2</v>
      </c>
    </row>
    <row r="2341" spans="1:3" x14ac:dyDescent="0.25">
      <c r="A2341" t="s">
        <v>258</v>
      </c>
      <c r="B2341">
        <v>94402</v>
      </c>
      <c r="C2341" s="385">
        <v>9.6250000000000002E-2</v>
      </c>
    </row>
    <row r="2342" spans="1:3" x14ac:dyDescent="0.25">
      <c r="A2342" t="s">
        <v>258</v>
      </c>
      <c r="B2342">
        <v>94403</v>
      </c>
      <c r="C2342" s="385">
        <v>9.8750000000000004E-2</v>
      </c>
    </row>
    <row r="2343" spans="1:3" x14ac:dyDescent="0.25">
      <c r="A2343" t="s">
        <v>258</v>
      </c>
      <c r="B2343">
        <v>94404</v>
      </c>
      <c r="C2343" s="385">
        <v>9.6250000000000002E-2</v>
      </c>
    </row>
    <row r="2344" spans="1:3" x14ac:dyDescent="0.25">
      <c r="A2344" t="s">
        <v>258</v>
      </c>
      <c r="B2344">
        <v>94497</v>
      </c>
      <c r="C2344" s="385">
        <v>9.6250000000000002E-2</v>
      </c>
    </row>
    <row r="2345" spans="1:3" x14ac:dyDescent="0.25">
      <c r="A2345" t="s">
        <v>258</v>
      </c>
      <c r="B2345">
        <v>94501</v>
      </c>
      <c r="C2345" s="385">
        <v>0.1075</v>
      </c>
    </row>
    <row r="2346" spans="1:3" x14ac:dyDescent="0.25">
      <c r="A2346" t="s">
        <v>258</v>
      </c>
      <c r="B2346">
        <v>94502</v>
      </c>
      <c r="C2346" s="385">
        <v>0.1075</v>
      </c>
    </row>
    <row r="2347" spans="1:3" x14ac:dyDescent="0.25">
      <c r="A2347" t="s">
        <v>258</v>
      </c>
      <c r="B2347">
        <v>94503</v>
      </c>
      <c r="C2347" s="385">
        <v>8.3750000000000005E-2</v>
      </c>
    </row>
    <row r="2348" spans="1:3" x14ac:dyDescent="0.25">
      <c r="A2348" t="s">
        <v>258</v>
      </c>
      <c r="B2348">
        <v>94505</v>
      </c>
      <c r="C2348" s="385">
        <v>0.10249999999999999</v>
      </c>
    </row>
    <row r="2349" spans="1:3" x14ac:dyDescent="0.25">
      <c r="A2349" t="s">
        <v>258</v>
      </c>
      <c r="B2349">
        <v>94506</v>
      </c>
      <c r="C2349" s="385">
        <v>8.7499999999999994E-2</v>
      </c>
    </row>
    <row r="2350" spans="1:3" x14ac:dyDescent="0.25">
      <c r="A2350" t="s">
        <v>258</v>
      </c>
      <c r="B2350">
        <v>94507</v>
      </c>
      <c r="C2350" s="385">
        <v>8.7499999999999994E-2</v>
      </c>
    </row>
    <row r="2351" spans="1:3" x14ac:dyDescent="0.25">
      <c r="A2351" t="s">
        <v>258</v>
      </c>
      <c r="B2351">
        <v>94508</v>
      </c>
      <c r="C2351" s="385">
        <v>7.7499999999999999E-2</v>
      </c>
    </row>
    <row r="2352" spans="1:3" x14ac:dyDescent="0.25">
      <c r="A2352" t="s">
        <v>258</v>
      </c>
      <c r="B2352">
        <v>94509</v>
      </c>
      <c r="C2352" s="385">
        <v>9.7500000000000003E-2</v>
      </c>
    </row>
    <row r="2353" spans="1:3" x14ac:dyDescent="0.25">
      <c r="A2353" t="s">
        <v>258</v>
      </c>
      <c r="B2353">
        <v>94510</v>
      </c>
      <c r="C2353" s="385">
        <v>8.3750000000000005E-2</v>
      </c>
    </row>
    <row r="2354" spans="1:3" x14ac:dyDescent="0.25">
      <c r="A2354" t="s">
        <v>258</v>
      </c>
      <c r="B2354">
        <v>94511</v>
      </c>
      <c r="C2354" s="385">
        <v>8.7499999999999994E-2</v>
      </c>
    </row>
    <row r="2355" spans="1:3" x14ac:dyDescent="0.25">
      <c r="A2355" t="s">
        <v>258</v>
      </c>
      <c r="B2355">
        <v>94512</v>
      </c>
      <c r="C2355" s="385">
        <v>7.3749999999999996E-2</v>
      </c>
    </row>
    <row r="2356" spans="1:3" x14ac:dyDescent="0.25">
      <c r="A2356" t="s">
        <v>258</v>
      </c>
      <c r="B2356">
        <v>94513</v>
      </c>
      <c r="C2356" s="385">
        <v>9.7500000000000003E-2</v>
      </c>
    </row>
    <row r="2357" spans="1:3" x14ac:dyDescent="0.25">
      <c r="A2357" t="s">
        <v>258</v>
      </c>
      <c r="B2357">
        <v>94514</v>
      </c>
      <c r="C2357" s="385">
        <v>0.10249999999999999</v>
      </c>
    </row>
    <row r="2358" spans="1:3" x14ac:dyDescent="0.25">
      <c r="A2358" t="s">
        <v>258</v>
      </c>
      <c r="B2358">
        <v>94515</v>
      </c>
      <c r="C2358" s="385">
        <v>8.5000000000000006E-2</v>
      </c>
    </row>
    <row r="2359" spans="1:3" x14ac:dyDescent="0.25">
      <c r="A2359" t="s">
        <v>258</v>
      </c>
      <c r="B2359">
        <v>94516</v>
      </c>
      <c r="C2359" s="385">
        <v>8.7499999999999994E-2</v>
      </c>
    </row>
    <row r="2360" spans="1:3" x14ac:dyDescent="0.25">
      <c r="A2360" t="s">
        <v>258</v>
      </c>
      <c r="B2360">
        <v>94517</v>
      </c>
      <c r="C2360" s="385">
        <v>9.7500000000000003E-2</v>
      </c>
    </row>
    <row r="2361" spans="1:3" x14ac:dyDescent="0.25">
      <c r="A2361" t="s">
        <v>258</v>
      </c>
      <c r="B2361">
        <v>94518</v>
      </c>
      <c r="C2361" s="385">
        <v>9.7500000000000003E-2</v>
      </c>
    </row>
    <row r="2362" spans="1:3" x14ac:dyDescent="0.25">
      <c r="A2362" t="s">
        <v>258</v>
      </c>
      <c r="B2362">
        <v>94519</v>
      </c>
      <c r="C2362" s="385">
        <v>9.7500000000000003E-2</v>
      </c>
    </row>
    <row r="2363" spans="1:3" x14ac:dyDescent="0.25">
      <c r="A2363" t="s">
        <v>258</v>
      </c>
      <c r="B2363">
        <v>94520</v>
      </c>
      <c r="C2363" s="385">
        <v>9.7500000000000003E-2</v>
      </c>
    </row>
    <row r="2364" spans="1:3" x14ac:dyDescent="0.25">
      <c r="A2364" t="s">
        <v>258</v>
      </c>
      <c r="B2364">
        <v>94521</v>
      </c>
      <c r="C2364" s="385">
        <v>9.7500000000000003E-2</v>
      </c>
    </row>
    <row r="2365" spans="1:3" x14ac:dyDescent="0.25">
      <c r="A2365" t="s">
        <v>258</v>
      </c>
      <c r="B2365">
        <v>94522</v>
      </c>
      <c r="C2365" s="385">
        <v>9.7500000000000003E-2</v>
      </c>
    </row>
    <row r="2366" spans="1:3" x14ac:dyDescent="0.25">
      <c r="A2366" t="s">
        <v>258</v>
      </c>
      <c r="B2366">
        <v>94523</v>
      </c>
      <c r="C2366" s="385">
        <v>9.7500000000000003E-2</v>
      </c>
    </row>
    <row r="2367" spans="1:3" x14ac:dyDescent="0.25">
      <c r="A2367" t="s">
        <v>258</v>
      </c>
      <c r="B2367">
        <v>94524</v>
      </c>
      <c r="C2367" s="385">
        <v>9.7500000000000003E-2</v>
      </c>
    </row>
    <row r="2368" spans="1:3" x14ac:dyDescent="0.25">
      <c r="A2368" t="s">
        <v>258</v>
      </c>
      <c r="B2368">
        <v>94525</v>
      </c>
      <c r="C2368" s="385">
        <v>8.7499999999999994E-2</v>
      </c>
    </row>
    <row r="2369" spans="1:3" x14ac:dyDescent="0.25">
      <c r="A2369" t="s">
        <v>258</v>
      </c>
      <c r="B2369">
        <v>94526</v>
      </c>
      <c r="C2369" s="385">
        <v>8.7499999999999994E-2</v>
      </c>
    </row>
    <row r="2370" spans="1:3" x14ac:dyDescent="0.25">
      <c r="A2370" t="s">
        <v>258</v>
      </c>
      <c r="B2370">
        <v>94527</v>
      </c>
      <c r="C2370" s="385">
        <v>9.7500000000000003E-2</v>
      </c>
    </row>
    <row r="2371" spans="1:3" x14ac:dyDescent="0.25">
      <c r="A2371" t="s">
        <v>258</v>
      </c>
      <c r="B2371">
        <v>94528</v>
      </c>
      <c r="C2371" s="385">
        <v>8.7499999999999994E-2</v>
      </c>
    </row>
    <row r="2372" spans="1:3" x14ac:dyDescent="0.25">
      <c r="A2372" t="s">
        <v>258</v>
      </c>
      <c r="B2372">
        <v>94529</v>
      </c>
      <c r="C2372" s="385">
        <v>9.7500000000000003E-2</v>
      </c>
    </row>
    <row r="2373" spans="1:3" x14ac:dyDescent="0.25">
      <c r="A2373" t="s">
        <v>258</v>
      </c>
      <c r="B2373">
        <v>94530</v>
      </c>
      <c r="C2373" s="385">
        <v>0.1075</v>
      </c>
    </row>
    <row r="2374" spans="1:3" x14ac:dyDescent="0.25">
      <c r="A2374" t="s">
        <v>258</v>
      </c>
      <c r="B2374">
        <v>94531</v>
      </c>
      <c r="C2374" s="385">
        <v>9.7500000000000003E-2</v>
      </c>
    </row>
    <row r="2375" spans="1:3" x14ac:dyDescent="0.25">
      <c r="A2375" t="s">
        <v>258</v>
      </c>
      <c r="B2375">
        <v>94533</v>
      </c>
      <c r="C2375" s="385">
        <v>8.3750000000000005E-2</v>
      </c>
    </row>
    <row r="2376" spans="1:3" x14ac:dyDescent="0.25">
      <c r="A2376" t="s">
        <v>258</v>
      </c>
      <c r="B2376">
        <v>94534</v>
      </c>
      <c r="C2376" s="385">
        <v>8.3750000000000005E-2</v>
      </c>
    </row>
    <row r="2377" spans="1:3" x14ac:dyDescent="0.25">
      <c r="A2377" t="s">
        <v>258</v>
      </c>
      <c r="B2377">
        <v>94535</v>
      </c>
      <c r="C2377" s="385">
        <v>8.3750000000000005E-2</v>
      </c>
    </row>
    <row r="2378" spans="1:3" x14ac:dyDescent="0.25">
      <c r="A2378" t="s">
        <v>258</v>
      </c>
      <c r="B2378">
        <v>94536</v>
      </c>
      <c r="C2378" s="385">
        <v>0.1075</v>
      </c>
    </row>
    <row r="2379" spans="1:3" x14ac:dyDescent="0.25">
      <c r="A2379" t="s">
        <v>258</v>
      </c>
      <c r="B2379">
        <v>94537</v>
      </c>
      <c r="C2379" s="385">
        <v>0.10249999999999999</v>
      </c>
    </row>
    <row r="2380" spans="1:3" x14ac:dyDescent="0.25">
      <c r="A2380" t="s">
        <v>258</v>
      </c>
      <c r="B2380">
        <v>94538</v>
      </c>
      <c r="C2380" s="385">
        <v>0.1075</v>
      </c>
    </row>
    <row r="2381" spans="1:3" x14ac:dyDescent="0.25">
      <c r="A2381" t="s">
        <v>258</v>
      </c>
      <c r="B2381">
        <v>94539</v>
      </c>
      <c r="C2381" s="385">
        <v>0.10249999999999999</v>
      </c>
    </row>
    <row r="2382" spans="1:3" x14ac:dyDescent="0.25">
      <c r="A2382" t="s">
        <v>258</v>
      </c>
      <c r="B2382">
        <v>94540</v>
      </c>
      <c r="C2382" s="385">
        <v>0.1075</v>
      </c>
    </row>
    <row r="2383" spans="1:3" x14ac:dyDescent="0.25">
      <c r="A2383" t="s">
        <v>258</v>
      </c>
      <c r="B2383">
        <v>94541</v>
      </c>
      <c r="C2383" s="385">
        <v>0.1075</v>
      </c>
    </row>
    <row r="2384" spans="1:3" x14ac:dyDescent="0.25">
      <c r="A2384" t="s">
        <v>258</v>
      </c>
      <c r="B2384">
        <v>94542</v>
      </c>
      <c r="C2384" s="385">
        <v>0.1075</v>
      </c>
    </row>
    <row r="2385" spans="1:3" x14ac:dyDescent="0.25">
      <c r="A2385" t="s">
        <v>258</v>
      </c>
      <c r="B2385">
        <v>94543</v>
      </c>
      <c r="C2385" s="385">
        <v>0.1075</v>
      </c>
    </row>
    <row r="2386" spans="1:3" x14ac:dyDescent="0.25">
      <c r="A2386" t="s">
        <v>258</v>
      </c>
      <c r="B2386">
        <v>94544</v>
      </c>
      <c r="C2386" s="385">
        <v>0.1075</v>
      </c>
    </row>
    <row r="2387" spans="1:3" x14ac:dyDescent="0.25">
      <c r="A2387" t="s">
        <v>258</v>
      </c>
      <c r="B2387">
        <v>94545</v>
      </c>
      <c r="C2387" s="385">
        <v>0.1075</v>
      </c>
    </row>
    <row r="2388" spans="1:3" x14ac:dyDescent="0.25">
      <c r="A2388" t="s">
        <v>258</v>
      </c>
      <c r="B2388">
        <v>94546</v>
      </c>
      <c r="C2388" s="385">
        <v>0.1075</v>
      </c>
    </row>
    <row r="2389" spans="1:3" x14ac:dyDescent="0.25">
      <c r="A2389" t="s">
        <v>258</v>
      </c>
      <c r="B2389">
        <v>94547</v>
      </c>
      <c r="C2389" s="385">
        <v>9.7500000000000003E-2</v>
      </c>
    </row>
    <row r="2390" spans="1:3" x14ac:dyDescent="0.25">
      <c r="A2390" t="s">
        <v>258</v>
      </c>
      <c r="B2390">
        <v>94548</v>
      </c>
      <c r="C2390" s="385">
        <v>8.7499999999999994E-2</v>
      </c>
    </row>
    <row r="2391" spans="1:3" x14ac:dyDescent="0.25">
      <c r="A2391" t="s">
        <v>258</v>
      </c>
      <c r="B2391">
        <v>94549</v>
      </c>
      <c r="C2391" s="385">
        <v>9.7500000000000003E-2</v>
      </c>
    </row>
    <row r="2392" spans="1:3" x14ac:dyDescent="0.25">
      <c r="A2392" t="s">
        <v>258</v>
      </c>
      <c r="B2392">
        <v>94550</v>
      </c>
      <c r="C2392" s="385">
        <v>0.10249999999999999</v>
      </c>
    </row>
    <row r="2393" spans="1:3" x14ac:dyDescent="0.25">
      <c r="A2393" t="s">
        <v>258</v>
      </c>
      <c r="B2393">
        <v>94551</v>
      </c>
      <c r="C2393" s="385">
        <v>0.10249999999999999</v>
      </c>
    </row>
    <row r="2394" spans="1:3" x14ac:dyDescent="0.25">
      <c r="A2394" t="s">
        <v>258</v>
      </c>
      <c r="B2394">
        <v>94552</v>
      </c>
      <c r="C2394" s="385">
        <v>0.1075</v>
      </c>
    </row>
    <row r="2395" spans="1:3" x14ac:dyDescent="0.25">
      <c r="A2395" t="s">
        <v>258</v>
      </c>
      <c r="B2395">
        <v>94553</v>
      </c>
      <c r="C2395" s="385">
        <v>9.7500000000000003E-2</v>
      </c>
    </row>
    <row r="2396" spans="1:3" x14ac:dyDescent="0.25">
      <c r="A2396" t="s">
        <v>258</v>
      </c>
      <c r="B2396">
        <v>94555</v>
      </c>
      <c r="C2396" s="385">
        <v>0.10249999999999999</v>
      </c>
    </row>
    <row r="2397" spans="1:3" x14ac:dyDescent="0.25">
      <c r="A2397" t="s">
        <v>258</v>
      </c>
      <c r="B2397">
        <v>94556</v>
      </c>
      <c r="C2397" s="385">
        <v>9.7500000000000003E-2</v>
      </c>
    </row>
    <row r="2398" spans="1:3" x14ac:dyDescent="0.25">
      <c r="A2398" t="s">
        <v>258</v>
      </c>
      <c r="B2398">
        <v>94557</v>
      </c>
      <c r="C2398" s="385">
        <v>0.1075</v>
      </c>
    </row>
    <row r="2399" spans="1:3" x14ac:dyDescent="0.25">
      <c r="A2399" t="s">
        <v>258</v>
      </c>
      <c r="B2399">
        <v>94558</v>
      </c>
      <c r="C2399" s="385">
        <v>8.5000000000000006E-2</v>
      </c>
    </row>
    <row r="2400" spans="1:3" x14ac:dyDescent="0.25">
      <c r="A2400" t="s">
        <v>258</v>
      </c>
      <c r="B2400">
        <v>94559</v>
      </c>
      <c r="C2400" s="385">
        <v>7.7499999999999999E-2</v>
      </c>
    </row>
    <row r="2401" spans="1:3" x14ac:dyDescent="0.25">
      <c r="A2401" t="s">
        <v>258</v>
      </c>
      <c r="B2401">
        <v>94560</v>
      </c>
      <c r="C2401" s="385">
        <v>0.1075</v>
      </c>
    </row>
    <row r="2402" spans="1:3" x14ac:dyDescent="0.25">
      <c r="A2402" t="s">
        <v>258</v>
      </c>
      <c r="B2402">
        <v>94561</v>
      </c>
      <c r="C2402" s="385">
        <v>8.7499999999999994E-2</v>
      </c>
    </row>
    <row r="2403" spans="1:3" x14ac:dyDescent="0.25">
      <c r="A2403" t="s">
        <v>258</v>
      </c>
      <c r="B2403">
        <v>94562</v>
      </c>
      <c r="C2403" s="385">
        <v>7.7499999999999999E-2</v>
      </c>
    </row>
    <row r="2404" spans="1:3" x14ac:dyDescent="0.25">
      <c r="A2404" t="s">
        <v>258</v>
      </c>
      <c r="B2404">
        <v>94563</v>
      </c>
      <c r="C2404" s="385">
        <v>0.10249999999999999</v>
      </c>
    </row>
    <row r="2405" spans="1:3" x14ac:dyDescent="0.25">
      <c r="A2405" t="s">
        <v>258</v>
      </c>
      <c r="B2405">
        <v>94564</v>
      </c>
      <c r="C2405" s="385">
        <v>9.7500000000000003E-2</v>
      </c>
    </row>
    <row r="2406" spans="1:3" x14ac:dyDescent="0.25">
      <c r="A2406" t="s">
        <v>258</v>
      </c>
      <c r="B2406">
        <v>94565</v>
      </c>
      <c r="C2406" s="385">
        <v>9.7500000000000003E-2</v>
      </c>
    </row>
    <row r="2407" spans="1:3" x14ac:dyDescent="0.25">
      <c r="A2407" t="s">
        <v>258</v>
      </c>
      <c r="B2407">
        <v>94566</v>
      </c>
      <c r="C2407" s="385">
        <v>0.10249999999999999</v>
      </c>
    </row>
    <row r="2408" spans="1:3" x14ac:dyDescent="0.25">
      <c r="A2408" t="s">
        <v>258</v>
      </c>
      <c r="B2408">
        <v>94567</v>
      </c>
      <c r="C2408" s="385">
        <v>7.7499999999999999E-2</v>
      </c>
    </row>
    <row r="2409" spans="1:3" x14ac:dyDescent="0.25">
      <c r="A2409" t="s">
        <v>258</v>
      </c>
      <c r="B2409">
        <v>94568</v>
      </c>
      <c r="C2409" s="385">
        <v>0.10249999999999999</v>
      </c>
    </row>
    <row r="2410" spans="1:3" x14ac:dyDescent="0.25">
      <c r="A2410" t="s">
        <v>258</v>
      </c>
      <c r="B2410">
        <v>94569</v>
      </c>
      <c r="C2410" s="385">
        <v>8.7499999999999994E-2</v>
      </c>
    </row>
    <row r="2411" spans="1:3" x14ac:dyDescent="0.25">
      <c r="A2411" t="s">
        <v>258</v>
      </c>
      <c r="B2411">
        <v>94570</v>
      </c>
      <c r="C2411" s="385">
        <v>9.7500000000000003E-2</v>
      </c>
    </row>
    <row r="2412" spans="1:3" x14ac:dyDescent="0.25">
      <c r="A2412" t="s">
        <v>258</v>
      </c>
      <c r="B2412">
        <v>94571</v>
      </c>
      <c r="C2412" s="385">
        <v>8.1250000000000003E-2</v>
      </c>
    </row>
    <row r="2413" spans="1:3" x14ac:dyDescent="0.25">
      <c r="A2413" t="s">
        <v>258</v>
      </c>
      <c r="B2413">
        <v>94572</v>
      </c>
      <c r="C2413" s="385">
        <v>9.2499999999999999E-2</v>
      </c>
    </row>
    <row r="2414" spans="1:3" x14ac:dyDescent="0.25">
      <c r="A2414" t="s">
        <v>258</v>
      </c>
      <c r="B2414">
        <v>94573</v>
      </c>
      <c r="C2414" s="385">
        <v>7.7499999999999999E-2</v>
      </c>
    </row>
    <row r="2415" spans="1:3" x14ac:dyDescent="0.25">
      <c r="A2415" t="s">
        <v>258</v>
      </c>
      <c r="B2415">
        <v>94574</v>
      </c>
      <c r="C2415" s="385">
        <v>8.5000000000000006E-2</v>
      </c>
    </row>
    <row r="2416" spans="1:3" x14ac:dyDescent="0.25">
      <c r="A2416" t="s">
        <v>258</v>
      </c>
      <c r="B2416">
        <v>94575</v>
      </c>
      <c r="C2416" s="385">
        <v>9.7500000000000003E-2</v>
      </c>
    </row>
    <row r="2417" spans="1:3" x14ac:dyDescent="0.25">
      <c r="A2417" t="s">
        <v>258</v>
      </c>
      <c r="B2417">
        <v>94576</v>
      </c>
      <c r="C2417" s="385">
        <v>7.7499999999999999E-2</v>
      </c>
    </row>
    <row r="2418" spans="1:3" x14ac:dyDescent="0.25">
      <c r="A2418" t="s">
        <v>258</v>
      </c>
      <c r="B2418">
        <v>94577</v>
      </c>
      <c r="C2418" s="385">
        <v>0.1075</v>
      </c>
    </row>
    <row r="2419" spans="1:3" x14ac:dyDescent="0.25">
      <c r="A2419" t="s">
        <v>258</v>
      </c>
      <c r="B2419">
        <v>94578</v>
      </c>
      <c r="C2419" s="385">
        <v>0.1075</v>
      </c>
    </row>
    <row r="2420" spans="1:3" x14ac:dyDescent="0.25">
      <c r="A2420" t="s">
        <v>258</v>
      </c>
      <c r="B2420">
        <v>94579</v>
      </c>
      <c r="C2420" s="385">
        <v>0.1075</v>
      </c>
    </row>
    <row r="2421" spans="1:3" x14ac:dyDescent="0.25">
      <c r="A2421" t="s">
        <v>258</v>
      </c>
      <c r="B2421">
        <v>94580</v>
      </c>
      <c r="C2421" s="385">
        <v>0.1075</v>
      </c>
    </row>
    <row r="2422" spans="1:3" x14ac:dyDescent="0.25">
      <c r="A2422" t="s">
        <v>258</v>
      </c>
      <c r="B2422">
        <v>94581</v>
      </c>
      <c r="C2422" s="385">
        <v>7.7499999999999999E-2</v>
      </c>
    </row>
    <row r="2423" spans="1:3" x14ac:dyDescent="0.25">
      <c r="A2423" t="s">
        <v>258</v>
      </c>
      <c r="B2423">
        <v>94582</v>
      </c>
      <c r="C2423" s="385">
        <v>8.7499999999999994E-2</v>
      </c>
    </row>
    <row r="2424" spans="1:3" x14ac:dyDescent="0.25">
      <c r="A2424" t="s">
        <v>258</v>
      </c>
      <c r="B2424">
        <v>94583</v>
      </c>
      <c r="C2424" s="385">
        <v>0.10249999999999999</v>
      </c>
    </row>
    <row r="2425" spans="1:3" x14ac:dyDescent="0.25">
      <c r="A2425" t="s">
        <v>258</v>
      </c>
      <c r="B2425">
        <v>94585</v>
      </c>
      <c r="C2425" s="385">
        <v>8.3750000000000005E-2</v>
      </c>
    </row>
    <row r="2426" spans="1:3" x14ac:dyDescent="0.25">
      <c r="A2426" t="s">
        <v>258</v>
      </c>
      <c r="B2426">
        <v>94586</v>
      </c>
      <c r="C2426" s="385">
        <v>0.10249999999999999</v>
      </c>
    </row>
    <row r="2427" spans="1:3" x14ac:dyDescent="0.25">
      <c r="A2427" t="s">
        <v>258</v>
      </c>
      <c r="B2427">
        <v>94587</v>
      </c>
      <c r="C2427" s="385">
        <v>0.1075</v>
      </c>
    </row>
    <row r="2428" spans="1:3" x14ac:dyDescent="0.25">
      <c r="A2428" t="s">
        <v>258</v>
      </c>
      <c r="B2428">
        <v>94588</v>
      </c>
      <c r="C2428" s="385">
        <v>0.1075</v>
      </c>
    </row>
    <row r="2429" spans="1:3" x14ac:dyDescent="0.25">
      <c r="A2429" t="s">
        <v>258</v>
      </c>
      <c r="B2429">
        <v>94589</v>
      </c>
      <c r="C2429" s="385">
        <v>8.3750000000000005E-2</v>
      </c>
    </row>
    <row r="2430" spans="1:3" x14ac:dyDescent="0.25">
      <c r="A2430" t="s">
        <v>258</v>
      </c>
      <c r="B2430">
        <v>94590</v>
      </c>
      <c r="C2430" s="385">
        <v>8.3750000000000005E-2</v>
      </c>
    </row>
    <row r="2431" spans="1:3" x14ac:dyDescent="0.25">
      <c r="A2431" t="s">
        <v>258</v>
      </c>
      <c r="B2431">
        <v>94591</v>
      </c>
      <c r="C2431" s="385">
        <v>8.3750000000000005E-2</v>
      </c>
    </row>
    <row r="2432" spans="1:3" x14ac:dyDescent="0.25">
      <c r="A2432" t="s">
        <v>258</v>
      </c>
      <c r="B2432">
        <v>94592</v>
      </c>
      <c r="C2432" s="385">
        <v>8.3750000000000005E-2</v>
      </c>
    </row>
    <row r="2433" spans="1:3" x14ac:dyDescent="0.25">
      <c r="A2433" t="s">
        <v>258</v>
      </c>
      <c r="B2433">
        <v>94595</v>
      </c>
      <c r="C2433" s="385">
        <v>8.7499999999999994E-2</v>
      </c>
    </row>
    <row r="2434" spans="1:3" x14ac:dyDescent="0.25">
      <c r="A2434" t="s">
        <v>258</v>
      </c>
      <c r="B2434">
        <v>94596</v>
      </c>
      <c r="C2434" s="385">
        <v>8.7499999999999994E-2</v>
      </c>
    </row>
    <row r="2435" spans="1:3" x14ac:dyDescent="0.25">
      <c r="A2435" t="s">
        <v>258</v>
      </c>
      <c r="B2435">
        <v>94597</v>
      </c>
      <c r="C2435" s="385">
        <v>9.2499999999999999E-2</v>
      </c>
    </row>
    <row r="2436" spans="1:3" x14ac:dyDescent="0.25">
      <c r="A2436" t="s">
        <v>258</v>
      </c>
      <c r="B2436">
        <v>94598</v>
      </c>
      <c r="C2436" s="385">
        <v>9.7500000000000003E-2</v>
      </c>
    </row>
    <row r="2437" spans="1:3" x14ac:dyDescent="0.25">
      <c r="A2437" t="s">
        <v>258</v>
      </c>
      <c r="B2437">
        <v>94599</v>
      </c>
      <c r="C2437" s="385">
        <v>7.7499999999999999E-2</v>
      </c>
    </row>
    <row r="2438" spans="1:3" x14ac:dyDescent="0.25">
      <c r="A2438" t="s">
        <v>258</v>
      </c>
      <c r="B2438">
        <v>94601</v>
      </c>
      <c r="C2438" s="385">
        <v>0.10249999999999999</v>
      </c>
    </row>
    <row r="2439" spans="1:3" x14ac:dyDescent="0.25">
      <c r="A2439" t="s">
        <v>258</v>
      </c>
      <c r="B2439">
        <v>94602</v>
      </c>
      <c r="C2439" s="385">
        <v>0.10249999999999999</v>
      </c>
    </row>
    <row r="2440" spans="1:3" x14ac:dyDescent="0.25">
      <c r="A2440" t="s">
        <v>258</v>
      </c>
      <c r="B2440">
        <v>94603</v>
      </c>
      <c r="C2440" s="385">
        <v>0.1075</v>
      </c>
    </row>
    <row r="2441" spans="1:3" x14ac:dyDescent="0.25">
      <c r="A2441" t="s">
        <v>258</v>
      </c>
      <c r="B2441">
        <v>94604</v>
      </c>
      <c r="C2441" s="385">
        <v>0.10249999999999999</v>
      </c>
    </row>
    <row r="2442" spans="1:3" x14ac:dyDescent="0.25">
      <c r="A2442" t="s">
        <v>258</v>
      </c>
      <c r="B2442">
        <v>94605</v>
      </c>
      <c r="C2442" s="385">
        <v>0.1075</v>
      </c>
    </row>
    <row r="2443" spans="1:3" x14ac:dyDescent="0.25">
      <c r="A2443" t="s">
        <v>258</v>
      </c>
      <c r="B2443">
        <v>94606</v>
      </c>
      <c r="C2443" s="385">
        <v>0.10249999999999999</v>
      </c>
    </row>
    <row r="2444" spans="1:3" x14ac:dyDescent="0.25">
      <c r="A2444" t="s">
        <v>258</v>
      </c>
      <c r="B2444">
        <v>94607</v>
      </c>
      <c r="C2444" s="385">
        <v>0.10249999999999999</v>
      </c>
    </row>
    <row r="2445" spans="1:3" x14ac:dyDescent="0.25">
      <c r="A2445" t="s">
        <v>258</v>
      </c>
      <c r="B2445">
        <v>94608</v>
      </c>
      <c r="C2445" s="385">
        <v>0.105</v>
      </c>
    </row>
    <row r="2446" spans="1:3" x14ac:dyDescent="0.25">
      <c r="A2446" t="s">
        <v>258</v>
      </c>
      <c r="B2446">
        <v>94609</v>
      </c>
      <c r="C2446" s="385">
        <v>0.10249999999999999</v>
      </c>
    </row>
    <row r="2447" spans="1:3" x14ac:dyDescent="0.25">
      <c r="A2447" t="s">
        <v>258</v>
      </c>
      <c r="B2447">
        <v>94610</v>
      </c>
      <c r="C2447" s="385">
        <v>0.10249999999999999</v>
      </c>
    </row>
    <row r="2448" spans="1:3" x14ac:dyDescent="0.25">
      <c r="A2448" t="s">
        <v>258</v>
      </c>
      <c r="B2448">
        <v>94611</v>
      </c>
      <c r="C2448" s="385">
        <v>0.10249999999999999</v>
      </c>
    </row>
    <row r="2449" spans="1:3" x14ac:dyDescent="0.25">
      <c r="A2449" t="s">
        <v>258</v>
      </c>
      <c r="B2449">
        <v>94612</v>
      </c>
      <c r="C2449" s="385">
        <v>0.10249999999999999</v>
      </c>
    </row>
    <row r="2450" spans="1:3" x14ac:dyDescent="0.25">
      <c r="A2450" t="s">
        <v>258</v>
      </c>
      <c r="B2450">
        <v>94613</v>
      </c>
      <c r="C2450" s="385">
        <v>0.10249999999999999</v>
      </c>
    </row>
    <row r="2451" spans="1:3" x14ac:dyDescent="0.25">
      <c r="A2451" t="s">
        <v>258</v>
      </c>
      <c r="B2451">
        <v>94614</v>
      </c>
      <c r="C2451" s="385">
        <v>0.10249999999999999</v>
      </c>
    </row>
    <row r="2452" spans="1:3" x14ac:dyDescent="0.25">
      <c r="A2452" t="s">
        <v>258</v>
      </c>
      <c r="B2452">
        <v>94615</v>
      </c>
      <c r="C2452" s="385">
        <v>0.10249999999999999</v>
      </c>
    </row>
    <row r="2453" spans="1:3" x14ac:dyDescent="0.25">
      <c r="A2453" t="s">
        <v>258</v>
      </c>
      <c r="B2453">
        <v>94617</v>
      </c>
      <c r="C2453" s="385">
        <v>0.10249999999999999</v>
      </c>
    </row>
    <row r="2454" spans="1:3" x14ac:dyDescent="0.25">
      <c r="A2454" t="s">
        <v>258</v>
      </c>
      <c r="B2454">
        <v>94618</v>
      </c>
      <c r="C2454" s="385">
        <v>0.10249999999999999</v>
      </c>
    </row>
    <row r="2455" spans="1:3" x14ac:dyDescent="0.25">
      <c r="A2455" t="s">
        <v>258</v>
      </c>
      <c r="B2455">
        <v>94619</v>
      </c>
      <c r="C2455" s="385">
        <v>0.10249999999999999</v>
      </c>
    </row>
    <row r="2456" spans="1:3" x14ac:dyDescent="0.25">
      <c r="A2456" t="s">
        <v>258</v>
      </c>
      <c r="B2456">
        <v>94620</v>
      </c>
      <c r="C2456" s="385">
        <v>0.10249999999999999</v>
      </c>
    </row>
    <row r="2457" spans="1:3" x14ac:dyDescent="0.25">
      <c r="A2457" t="s">
        <v>258</v>
      </c>
      <c r="B2457">
        <v>94621</v>
      </c>
      <c r="C2457" s="385">
        <v>0.10249999999999999</v>
      </c>
    </row>
    <row r="2458" spans="1:3" x14ac:dyDescent="0.25">
      <c r="A2458" t="s">
        <v>258</v>
      </c>
      <c r="B2458">
        <v>94622</v>
      </c>
      <c r="C2458" s="385">
        <v>0.10249999999999999</v>
      </c>
    </row>
    <row r="2459" spans="1:3" x14ac:dyDescent="0.25">
      <c r="A2459" t="s">
        <v>258</v>
      </c>
      <c r="B2459">
        <v>94623</v>
      </c>
      <c r="C2459" s="385">
        <v>0.10249999999999999</v>
      </c>
    </row>
    <row r="2460" spans="1:3" x14ac:dyDescent="0.25">
      <c r="A2460" t="s">
        <v>258</v>
      </c>
      <c r="B2460">
        <v>94624</v>
      </c>
      <c r="C2460" s="385">
        <v>0.10249999999999999</v>
      </c>
    </row>
    <row r="2461" spans="1:3" x14ac:dyDescent="0.25">
      <c r="A2461" t="s">
        <v>258</v>
      </c>
      <c r="B2461">
        <v>94649</v>
      </c>
      <c r="C2461" s="385">
        <v>0.10249999999999999</v>
      </c>
    </row>
    <row r="2462" spans="1:3" x14ac:dyDescent="0.25">
      <c r="A2462" t="s">
        <v>258</v>
      </c>
      <c r="B2462">
        <v>94659</v>
      </c>
      <c r="C2462" s="385">
        <v>0.10249999999999999</v>
      </c>
    </row>
    <row r="2463" spans="1:3" x14ac:dyDescent="0.25">
      <c r="A2463" t="s">
        <v>258</v>
      </c>
      <c r="B2463">
        <v>94660</v>
      </c>
      <c r="C2463" s="385">
        <v>0.10249999999999999</v>
      </c>
    </row>
    <row r="2464" spans="1:3" x14ac:dyDescent="0.25">
      <c r="A2464" t="s">
        <v>258</v>
      </c>
      <c r="B2464">
        <v>94661</v>
      </c>
      <c r="C2464" s="385">
        <v>0.10249999999999999</v>
      </c>
    </row>
    <row r="2465" spans="1:3" x14ac:dyDescent="0.25">
      <c r="A2465" t="s">
        <v>258</v>
      </c>
      <c r="B2465">
        <v>94662</v>
      </c>
      <c r="C2465" s="385">
        <v>0.105</v>
      </c>
    </row>
    <row r="2466" spans="1:3" x14ac:dyDescent="0.25">
      <c r="A2466" t="s">
        <v>258</v>
      </c>
      <c r="B2466">
        <v>94666</v>
      </c>
      <c r="C2466" s="385">
        <v>0.10249999999999999</v>
      </c>
    </row>
    <row r="2467" spans="1:3" x14ac:dyDescent="0.25">
      <c r="A2467" t="s">
        <v>258</v>
      </c>
      <c r="B2467">
        <v>94701</v>
      </c>
      <c r="C2467" s="385">
        <v>0.10249999999999999</v>
      </c>
    </row>
    <row r="2468" spans="1:3" x14ac:dyDescent="0.25">
      <c r="A2468" t="s">
        <v>258</v>
      </c>
      <c r="B2468">
        <v>94702</v>
      </c>
      <c r="C2468" s="385">
        <v>0.10249999999999999</v>
      </c>
    </row>
    <row r="2469" spans="1:3" x14ac:dyDescent="0.25">
      <c r="A2469" t="s">
        <v>258</v>
      </c>
      <c r="B2469">
        <v>94703</v>
      </c>
      <c r="C2469" s="385">
        <v>0.10249999999999999</v>
      </c>
    </row>
    <row r="2470" spans="1:3" x14ac:dyDescent="0.25">
      <c r="A2470" t="s">
        <v>258</v>
      </c>
      <c r="B2470">
        <v>94704</v>
      </c>
      <c r="C2470" s="385">
        <v>0.10249999999999999</v>
      </c>
    </row>
    <row r="2471" spans="1:3" x14ac:dyDescent="0.25">
      <c r="A2471" t="s">
        <v>258</v>
      </c>
      <c r="B2471">
        <v>94705</v>
      </c>
      <c r="C2471" s="385">
        <v>0.10249999999999999</v>
      </c>
    </row>
    <row r="2472" spans="1:3" x14ac:dyDescent="0.25">
      <c r="A2472" t="s">
        <v>258</v>
      </c>
      <c r="B2472">
        <v>94706</v>
      </c>
      <c r="C2472" s="385">
        <v>0.1075</v>
      </c>
    </row>
    <row r="2473" spans="1:3" x14ac:dyDescent="0.25">
      <c r="A2473" t="s">
        <v>258</v>
      </c>
      <c r="B2473">
        <v>94707</v>
      </c>
      <c r="C2473" s="385">
        <v>0.1075</v>
      </c>
    </row>
    <row r="2474" spans="1:3" x14ac:dyDescent="0.25">
      <c r="A2474" t="s">
        <v>258</v>
      </c>
      <c r="B2474">
        <v>94708</v>
      </c>
      <c r="C2474" s="385">
        <v>0.10249999999999999</v>
      </c>
    </row>
    <row r="2475" spans="1:3" x14ac:dyDescent="0.25">
      <c r="A2475" t="s">
        <v>258</v>
      </c>
      <c r="B2475">
        <v>94709</v>
      </c>
      <c r="C2475" s="385">
        <v>0.10249999999999999</v>
      </c>
    </row>
    <row r="2476" spans="1:3" x14ac:dyDescent="0.25">
      <c r="A2476" t="s">
        <v>258</v>
      </c>
      <c r="B2476">
        <v>94710</v>
      </c>
      <c r="C2476" s="385">
        <v>0.1075</v>
      </c>
    </row>
    <row r="2477" spans="1:3" x14ac:dyDescent="0.25">
      <c r="A2477" t="s">
        <v>258</v>
      </c>
      <c r="B2477">
        <v>94712</v>
      </c>
      <c r="C2477" s="385">
        <v>0.10249999999999999</v>
      </c>
    </row>
    <row r="2478" spans="1:3" x14ac:dyDescent="0.25">
      <c r="A2478" t="s">
        <v>258</v>
      </c>
      <c r="B2478">
        <v>94720</v>
      </c>
      <c r="C2478" s="385">
        <v>0.10249999999999999</v>
      </c>
    </row>
    <row r="2479" spans="1:3" x14ac:dyDescent="0.25">
      <c r="A2479" t="s">
        <v>258</v>
      </c>
      <c r="B2479">
        <v>94801</v>
      </c>
      <c r="C2479" s="385">
        <v>9.7500000000000003E-2</v>
      </c>
    </row>
    <row r="2480" spans="1:3" x14ac:dyDescent="0.25">
      <c r="A2480" t="s">
        <v>258</v>
      </c>
      <c r="B2480">
        <v>94802</v>
      </c>
      <c r="C2480" s="385">
        <v>9.7500000000000003E-2</v>
      </c>
    </row>
    <row r="2481" spans="1:3" x14ac:dyDescent="0.25">
      <c r="A2481" t="s">
        <v>258</v>
      </c>
      <c r="B2481">
        <v>94803</v>
      </c>
      <c r="C2481" s="385">
        <v>9.7500000000000003E-2</v>
      </c>
    </row>
    <row r="2482" spans="1:3" x14ac:dyDescent="0.25">
      <c r="A2482" t="s">
        <v>258</v>
      </c>
      <c r="B2482">
        <v>94804</v>
      </c>
      <c r="C2482" s="385">
        <v>0.1075</v>
      </c>
    </row>
    <row r="2483" spans="1:3" x14ac:dyDescent="0.25">
      <c r="A2483" t="s">
        <v>258</v>
      </c>
      <c r="B2483">
        <v>94805</v>
      </c>
      <c r="C2483" s="385">
        <v>0.10249999999999999</v>
      </c>
    </row>
    <row r="2484" spans="1:3" x14ac:dyDescent="0.25">
      <c r="A2484" t="s">
        <v>258</v>
      </c>
      <c r="B2484">
        <v>94806</v>
      </c>
      <c r="C2484" s="385">
        <v>9.7500000000000003E-2</v>
      </c>
    </row>
    <row r="2485" spans="1:3" x14ac:dyDescent="0.25">
      <c r="A2485" t="s">
        <v>258</v>
      </c>
      <c r="B2485">
        <v>94807</v>
      </c>
      <c r="C2485" s="385">
        <v>9.7500000000000003E-2</v>
      </c>
    </row>
    <row r="2486" spans="1:3" x14ac:dyDescent="0.25">
      <c r="A2486" t="s">
        <v>258</v>
      </c>
      <c r="B2486">
        <v>94808</v>
      </c>
      <c r="C2486" s="385">
        <v>9.7500000000000003E-2</v>
      </c>
    </row>
    <row r="2487" spans="1:3" x14ac:dyDescent="0.25">
      <c r="A2487" t="s">
        <v>258</v>
      </c>
      <c r="B2487">
        <v>94820</v>
      </c>
      <c r="C2487" s="385">
        <v>8.7499999999999994E-2</v>
      </c>
    </row>
    <row r="2488" spans="1:3" x14ac:dyDescent="0.25">
      <c r="A2488" t="s">
        <v>258</v>
      </c>
      <c r="B2488">
        <v>94850</v>
      </c>
      <c r="C2488" s="385">
        <v>9.7500000000000003E-2</v>
      </c>
    </row>
    <row r="2489" spans="1:3" x14ac:dyDescent="0.25">
      <c r="A2489" t="s">
        <v>258</v>
      </c>
      <c r="B2489">
        <v>94901</v>
      </c>
      <c r="C2489" s="385">
        <v>0.09</v>
      </c>
    </row>
    <row r="2490" spans="1:3" x14ac:dyDescent="0.25">
      <c r="A2490" t="s">
        <v>258</v>
      </c>
      <c r="B2490">
        <v>94903</v>
      </c>
      <c r="C2490" s="385">
        <v>0.09</v>
      </c>
    </row>
    <row r="2491" spans="1:3" x14ac:dyDescent="0.25">
      <c r="A2491" t="s">
        <v>258</v>
      </c>
      <c r="B2491">
        <v>94904</v>
      </c>
      <c r="C2491" s="385">
        <v>0.09</v>
      </c>
    </row>
    <row r="2492" spans="1:3" x14ac:dyDescent="0.25">
      <c r="A2492" t="s">
        <v>258</v>
      </c>
      <c r="B2492">
        <v>94912</v>
      </c>
      <c r="C2492" s="385">
        <v>0.09</v>
      </c>
    </row>
    <row r="2493" spans="1:3" x14ac:dyDescent="0.25">
      <c r="A2493" t="s">
        <v>258</v>
      </c>
      <c r="B2493">
        <v>94913</v>
      </c>
      <c r="C2493" s="385">
        <v>0.09</v>
      </c>
    </row>
    <row r="2494" spans="1:3" x14ac:dyDescent="0.25">
      <c r="A2494" t="s">
        <v>258</v>
      </c>
      <c r="B2494">
        <v>94914</v>
      </c>
      <c r="C2494" s="385">
        <v>0.08</v>
      </c>
    </row>
    <row r="2495" spans="1:3" x14ac:dyDescent="0.25">
      <c r="A2495" t="s">
        <v>258</v>
      </c>
      <c r="B2495">
        <v>94915</v>
      </c>
      <c r="C2495" s="385">
        <v>0.09</v>
      </c>
    </row>
    <row r="2496" spans="1:3" x14ac:dyDescent="0.25">
      <c r="A2496" t="s">
        <v>258</v>
      </c>
      <c r="B2496">
        <v>94920</v>
      </c>
      <c r="C2496" s="385">
        <v>0.08</v>
      </c>
    </row>
    <row r="2497" spans="1:3" x14ac:dyDescent="0.25">
      <c r="A2497" t="s">
        <v>258</v>
      </c>
      <c r="B2497">
        <v>94922</v>
      </c>
      <c r="C2497" s="385">
        <v>8.5000000000000006E-2</v>
      </c>
    </row>
    <row r="2498" spans="1:3" x14ac:dyDescent="0.25">
      <c r="A2498" t="s">
        <v>258</v>
      </c>
      <c r="B2498">
        <v>94923</v>
      </c>
      <c r="C2498" s="385">
        <v>8.5000000000000006E-2</v>
      </c>
    </row>
    <row r="2499" spans="1:3" x14ac:dyDescent="0.25">
      <c r="A2499" t="s">
        <v>258</v>
      </c>
      <c r="B2499">
        <v>94924</v>
      </c>
      <c r="C2499" s="385">
        <v>0.08</v>
      </c>
    </row>
    <row r="2500" spans="1:3" x14ac:dyDescent="0.25">
      <c r="A2500" t="s">
        <v>258</v>
      </c>
      <c r="B2500">
        <v>94925</v>
      </c>
      <c r="C2500" s="385">
        <v>8.7499999999999994E-2</v>
      </c>
    </row>
    <row r="2501" spans="1:3" x14ac:dyDescent="0.25">
      <c r="A2501" t="s">
        <v>258</v>
      </c>
      <c r="B2501">
        <v>94926</v>
      </c>
      <c r="C2501" s="385">
        <v>9.5000000000000001E-2</v>
      </c>
    </row>
    <row r="2502" spans="1:3" x14ac:dyDescent="0.25">
      <c r="A2502" t="s">
        <v>258</v>
      </c>
      <c r="B2502">
        <v>94927</v>
      </c>
      <c r="C2502" s="385">
        <v>0.09</v>
      </c>
    </row>
    <row r="2503" spans="1:3" x14ac:dyDescent="0.25">
      <c r="A2503" t="s">
        <v>258</v>
      </c>
      <c r="B2503">
        <v>94928</v>
      </c>
      <c r="C2503" s="385">
        <v>9.5000000000000001E-2</v>
      </c>
    </row>
    <row r="2504" spans="1:3" x14ac:dyDescent="0.25">
      <c r="A2504" t="s">
        <v>258</v>
      </c>
      <c r="B2504">
        <v>94929</v>
      </c>
      <c r="C2504" s="385">
        <v>0.08</v>
      </c>
    </row>
    <row r="2505" spans="1:3" x14ac:dyDescent="0.25">
      <c r="A2505" t="s">
        <v>258</v>
      </c>
      <c r="B2505">
        <v>94930</v>
      </c>
      <c r="C2505" s="385">
        <v>8.7499999999999994E-2</v>
      </c>
    </row>
    <row r="2506" spans="1:3" x14ac:dyDescent="0.25">
      <c r="A2506" t="s">
        <v>258</v>
      </c>
      <c r="B2506">
        <v>94931</v>
      </c>
      <c r="C2506" s="385">
        <v>9.5000000000000001E-2</v>
      </c>
    </row>
    <row r="2507" spans="1:3" x14ac:dyDescent="0.25">
      <c r="A2507" t="s">
        <v>258</v>
      </c>
      <c r="B2507">
        <v>94933</v>
      </c>
      <c r="C2507" s="385">
        <v>0.08</v>
      </c>
    </row>
    <row r="2508" spans="1:3" x14ac:dyDescent="0.25">
      <c r="A2508" t="s">
        <v>258</v>
      </c>
      <c r="B2508">
        <v>94937</v>
      </c>
      <c r="C2508" s="385">
        <v>0.08</v>
      </c>
    </row>
    <row r="2509" spans="1:3" x14ac:dyDescent="0.25">
      <c r="A2509" t="s">
        <v>258</v>
      </c>
      <c r="B2509">
        <v>94938</v>
      </c>
      <c r="C2509" s="385">
        <v>0.08</v>
      </c>
    </row>
    <row r="2510" spans="1:3" x14ac:dyDescent="0.25">
      <c r="A2510" t="s">
        <v>258</v>
      </c>
      <c r="B2510">
        <v>94939</v>
      </c>
      <c r="C2510" s="385">
        <v>8.7499999999999994E-2</v>
      </c>
    </row>
    <row r="2511" spans="1:3" x14ac:dyDescent="0.25">
      <c r="A2511" t="s">
        <v>258</v>
      </c>
      <c r="B2511">
        <v>94940</v>
      </c>
      <c r="C2511" s="385">
        <v>0.08</v>
      </c>
    </row>
    <row r="2512" spans="1:3" x14ac:dyDescent="0.25">
      <c r="A2512" t="s">
        <v>258</v>
      </c>
      <c r="B2512">
        <v>94941</v>
      </c>
      <c r="C2512" s="385">
        <v>8.7499999999999994E-2</v>
      </c>
    </row>
    <row r="2513" spans="1:3" x14ac:dyDescent="0.25">
      <c r="A2513" t="s">
        <v>258</v>
      </c>
      <c r="B2513">
        <v>94942</v>
      </c>
      <c r="C2513" s="385">
        <v>0.08</v>
      </c>
    </row>
    <row r="2514" spans="1:3" x14ac:dyDescent="0.25">
      <c r="A2514" t="s">
        <v>258</v>
      </c>
      <c r="B2514">
        <v>94945</v>
      </c>
      <c r="C2514" s="385">
        <v>8.2500000000000004E-2</v>
      </c>
    </row>
    <row r="2515" spans="1:3" x14ac:dyDescent="0.25">
      <c r="A2515" t="s">
        <v>258</v>
      </c>
      <c r="B2515">
        <v>94946</v>
      </c>
      <c r="C2515" s="385">
        <v>0.08</v>
      </c>
    </row>
    <row r="2516" spans="1:3" x14ac:dyDescent="0.25">
      <c r="A2516" t="s">
        <v>258</v>
      </c>
      <c r="B2516">
        <v>94947</v>
      </c>
      <c r="C2516" s="385">
        <v>8.2500000000000004E-2</v>
      </c>
    </row>
    <row r="2517" spans="1:3" x14ac:dyDescent="0.25">
      <c r="A2517" t="s">
        <v>258</v>
      </c>
      <c r="B2517">
        <v>94948</v>
      </c>
      <c r="C2517" s="385">
        <v>8.2500000000000004E-2</v>
      </c>
    </row>
    <row r="2518" spans="1:3" x14ac:dyDescent="0.25">
      <c r="A2518" t="s">
        <v>258</v>
      </c>
      <c r="B2518">
        <v>94949</v>
      </c>
      <c r="C2518" s="385">
        <v>8.2500000000000004E-2</v>
      </c>
    </row>
    <row r="2519" spans="1:3" x14ac:dyDescent="0.25">
      <c r="A2519" t="s">
        <v>258</v>
      </c>
      <c r="B2519">
        <v>94950</v>
      </c>
      <c r="C2519" s="385">
        <v>0.08</v>
      </c>
    </row>
    <row r="2520" spans="1:3" x14ac:dyDescent="0.25">
      <c r="A2520" t="s">
        <v>258</v>
      </c>
      <c r="B2520">
        <v>94951</v>
      </c>
      <c r="C2520" s="385">
        <v>9.5000000000000001E-2</v>
      </c>
    </row>
    <row r="2521" spans="1:3" x14ac:dyDescent="0.25">
      <c r="A2521" t="s">
        <v>258</v>
      </c>
      <c r="B2521">
        <v>94952</v>
      </c>
      <c r="C2521" s="385">
        <v>9.5000000000000001E-2</v>
      </c>
    </row>
    <row r="2522" spans="1:3" x14ac:dyDescent="0.25">
      <c r="A2522" t="s">
        <v>258</v>
      </c>
      <c r="B2522">
        <v>94953</v>
      </c>
      <c r="C2522" s="385">
        <v>9.5000000000000001E-2</v>
      </c>
    </row>
    <row r="2523" spans="1:3" x14ac:dyDescent="0.25">
      <c r="A2523" t="s">
        <v>258</v>
      </c>
      <c r="B2523">
        <v>94954</v>
      </c>
      <c r="C2523" s="385">
        <v>9.5000000000000001E-2</v>
      </c>
    </row>
    <row r="2524" spans="1:3" x14ac:dyDescent="0.25">
      <c r="A2524" t="s">
        <v>258</v>
      </c>
      <c r="B2524">
        <v>94955</v>
      </c>
      <c r="C2524" s="385">
        <v>9.5000000000000001E-2</v>
      </c>
    </row>
    <row r="2525" spans="1:3" x14ac:dyDescent="0.25">
      <c r="A2525" t="s">
        <v>258</v>
      </c>
      <c r="B2525">
        <v>94956</v>
      </c>
      <c r="C2525" s="385">
        <v>0.08</v>
      </c>
    </row>
    <row r="2526" spans="1:3" x14ac:dyDescent="0.25">
      <c r="A2526" t="s">
        <v>258</v>
      </c>
      <c r="B2526">
        <v>94957</v>
      </c>
      <c r="C2526" s="385">
        <v>0.09</v>
      </c>
    </row>
    <row r="2527" spans="1:3" x14ac:dyDescent="0.25">
      <c r="A2527" t="s">
        <v>258</v>
      </c>
      <c r="B2527">
        <v>94960</v>
      </c>
      <c r="C2527" s="385">
        <v>0.09</v>
      </c>
    </row>
    <row r="2528" spans="1:3" x14ac:dyDescent="0.25">
      <c r="A2528" t="s">
        <v>258</v>
      </c>
      <c r="B2528">
        <v>94963</v>
      </c>
      <c r="C2528" s="385">
        <v>0.08</v>
      </c>
    </row>
    <row r="2529" spans="1:3" x14ac:dyDescent="0.25">
      <c r="A2529" t="s">
        <v>258</v>
      </c>
      <c r="B2529">
        <v>94964</v>
      </c>
      <c r="C2529" s="385">
        <v>0.08</v>
      </c>
    </row>
    <row r="2530" spans="1:3" x14ac:dyDescent="0.25">
      <c r="A2530" t="s">
        <v>258</v>
      </c>
      <c r="B2530">
        <v>94965</v>
      </c>
      <c r="C2530" s="385">
        <v>8.5000000000000006E-2</v>
      </c>
    </row>
    <row r="2531" spans="1:3" x14ac:dyDescent="0.25">
      <c r="A2531" t="s">
        <v>258</v>
      </c>
      <c r="B2531">
        <v>94966</v>
      </c>
      <c r="C2531" s="385">
        <v>8.5000000000000006E-2</v>
      </c>
    </row>
    <row r="2532" spans="1:3" x14ac:dyDescent="0.25">
      <c r="A2532" t="s">
        <v>258</v>
      </c>
      <c r="B2532">
        <v>94970</v>
      </c>
      <c r="C2532" s="385">
        <v>0.08</v>
      </c>
    </row>
    <row r="2533" spans="1:3" x14ac:dyDescent="0.25">
      <c r="A2533" t="s">
        <v>258</v>
      </c>
      <c r="B2533">
        <v>94971</v>
      </c>
      <c r="C2533" s="385">
        <v>0.08</v>
      </c>
    </row>
    <row r="2534" spans="1:3" x14ac:dyDescent="0.25">
      <c r="A2534" t="s">
        <v>258</v>
      </c>
      <c r="B2534">
        <v>94972</v>
      </c>
      <c r="C2534" s="385">
        <v>8.5000000000000006E-2</v>
      </c>
    </row>
    <row r="2535" spans="1:3" x14ac:dyDescent="0.25">
      <c r="A2535" t="s">
        <v>258</v>
      </c>
      <c r="B2535">
        <v>94973</v>
      </c>
      <c r="C2535" s="385">
        <v>0.08</v>
      </c>
    </row>
    <row r="2536" spans="1:3" x14ac:dyDescent="0.25">
      <c r="A2536" t="s">
        <v>258</v>
      </c>
      <c r="B2536">
        <v>94974</v>
      </c>
      <c r="C2536" s="385">
        <v>0.08</v>
      </c>
    </row>
    <row r="2537" spans="1:3" x14ac:dyDescent="0.25">
      <c r="A2537" t="s">
        <v>258</v>
      </c>
      <c r="B2537">
        <v>94975</v>
      </c>
      <c r="C2537" s="385">
        <v>9.5000000000000001E-2</v>
      </c>
    </row>
    <row r="2538" spans="1:3" x14ac:dyDescent="0.25">
      <c r="A2538" t="s">
        <v>258</v>
      </c>
      <c r="B2538">
        <v>94976</v>
      </c>
      <c r="C2538" s="385">
        <v>8.7499999999999994E-2</v>
      </c>
    </row>
    <row r="2539" spans="1:3" x14ac:dyDescent="0.25">
      <c r="A2539" t="s">
        <v>258</v>
      </c>
      <c r="B2539">
        <v>94977</v>
      </c>
      <c r="C2539" s="385">
        <v>8.7499999999999994E-2</v>
      </c>
    </row>
    <row r="2540" spans="1:3" x14ac:dyDescent="0.25">
      <c r="A2540" t="s">
        <v>258</v>
      </c>
      <c r="B2540">
        <v>94978</v>
      </c>
      <c r="C2540" s="385">
        <v>8.7499999999999994E-2</v>
      </c>
    </row>
    <row r="2541" spans="1:3" x14ac:dyDescent="0.25">
      <c r="A2541" t="s">
        <v>258</v>
      </c>
      <c r="B2541">
        <v>94979</v>
      </c>
      <c r="C2541" s="385">
        <v>8.5000000000000006E-2</v>
      </c>
    </row>
    <row r="2542" spans="1:3" x14ac:dyDescent="0.25">
      <c r="A2542" t="s">
        <v>258</v>
      </c>
      <c r="B2542">
        <v>94998</v>
      </c>
      <c r="C2542" s="385">
        <v>8.2500000000000004E-2</v>
      </c>
    </row>
    <row r="2543" spans="1:3" x14ac:dyDescent="0.25">
      <c r="A2543" t="s">
        <v>258</v>
      </c>
      <c r="B2543">
        <v>94999</v>
      </c>
      <c r="C2543" s="385">
        <v>9.5000000000000001E-2</v>
      </c>
    </row>
    <row r="2544" spans="1:3" x14ac:dyDescent="0.25">
      <c r="A2544" t="s">
        <v>258</v>
      </c>
      <c r="B2544">
        <v>95001</v>
      </c>
      <c r="C2544" s="385">
        <v>0.09</v>
      </c>
    </row>
    <row r="2545" spans="1:3" x14ac:dyDescent="0.25">
      <c r="A2545" t="s">
        <v>258</v>
      </c>
      <c r="B2545">
        <v>95002</v>
      </c>
      <c r="C2545" s="385">
        <v>9.375E-2</v>
      </c>
    </row>
    <row r="2546" spans="1:3" x14ac:dyDescent="0.25">
      <c r="A2546" t="s">
        <v>258</v>
      </c>
      <c r="B2546">
        <v>95003</v>
      </c>
      <c r="C2546" s="385">
        <v>0.09</v>
      </c>
    </row>
    <row r="2547" spans="1:3" x14ac:dyDescent="0.25">
      <c r="A2547" t="s">
        <v>258</v>
      </c>
      <c r="B2547">
        <v>95004</v>
      </c>
      <c r="C2547" s="385">
        <v>8.2500000000000004E-2</v>
      </c>
    </row>
    <row r="2548" spans="1:3" x14ac:dyDescent="0.25">
      <c r="A2548" t="s">
        <v>258</v>
      </c>
      <c r="B2548">
        <v>95005</v>
      </c>
      <c r="C2548" s="385">
        <v>0.09</v>
      </c>
    </row>
    <row r="2549" spans="1:3" x14ac:dyDescent="0.25">
      <c r="A2549" t="s">
        <v>258</v>
      </c>
      <c r="B2549">
        <v>95006</v>
      </c>
      <c r="C2549" s="385">
        <v>0.09</v>
      </c>
    </row>
    <row r="2550" spans="1:3" x14ac:dyDescent="0.25">
      <c r="A2550" t="s">
        <v>258</v>
      </c>
      <c r="B2550">
        <v>95007</v>
      </c>
      <c r="C2550" s="385">
        <v>0.09</v>
      </c>
    </row>
    <row r="2551" spans="1:3" x14ac:dyDescent="0.25">
      <c r="A2551" t="s">
        <v>258</v>
      </c>
      <c r="B2551">
        <v>95008</v>
      </c>
      <c r="C2551" s="385">
        <v>9.375E-2</v>
      </c>
    </row>
    <row r="2552" spans="1:3" x14ac:dyDescent="0.25">
      <c r="A2552" t="s">
        <v>258</v>
      </c>
      <c r="B2552">
        <v>95009</v>
      </c>
      <c r="C2552" s="385">
        <v>9.375E-2</v>
      </c>
    </row>
    <row r="2553" spans="1:3" x14ac:dyDescent="0.25">
      <c r="A2553" t="s">
        <v>258</v>
      </c>
      <c r="B2553">
        <v>95010</v>
      </c>
      <c r="C2553" s="385">
        <v>0.09</v>
      </c>
    </row>
    <row r="2554" spans="1:3" x14ac:dyDescent="0.25">
      <c r="A2554" t="s">
        <v>258</v>
      </c>
      <c r="B2554">
        <v>95011</v>
      </c>
      <c r="C2554" s="385">
        <v>9.375E-2</v>
      </c>
    </row>
    <row r="2555" spans="1:3" x14ac:dyDescent="0.25">
      <c r="A2555" t="s">
        <v>258</v>
      </c>
      <c r="B2555">
        <v>95012</v>
      </c>
      <c r="C2555" s="385">
        <v>7.7499999999999999E-2</v>
      </c>
    </row>
    <row r="2556" spans="1:3" x14ac:dyDescent="0.25">
      <c r="A2556" t="s">
        <v>258</v>
      </c>
      <c r="B2556">
        <v>95013</v>
      </c>
      <c r="C2556" s="385">
        <v>9.375E-2</v>
      </c>
    </row>
    <row r="2557" spans="1:3" x14ac:dyDescent="0.25">
      <c r="A2557" t="s">
        <v>258</v>
      </c>
      <c r="B2557">
        <v>95014</v>
      </c>
      <c r="C2557" s="385">
        <v>9.375E-2</v>
      </c>
    </row>
    <row r="2558" spans="1:3" x14ac:dyDescent="0.25">
      <c r="A2558" t="s">
        <v>258</v>
      </c>
      <c r="B2558">
        <v>95015</v>
      </c>
      <c r="C2558" s="385">
        <v>9.1249999999999998E-2</v>
      </c>
    </row>
    <row r="2559" spans="1:3" x14ac:dyDescent="0.25">
      <c r="A2559" t="s">
        <v>258</v>
      </c>
      <c r="B2559">
        <v>95017</v>
      </c>
      <c r="C2559" s="385">
        <v>0.09</v>
      </c>
    </row>
    <row r="2560" spans="1:3" x14ac:dyDescent="0.25">
      <c r="A2560" t="s">
        <v>258</v>
      </c>
      <c r="B2560">
        <v>95018</v>
      </c>
      <c r="C2560" s="385">
        <v>0.09</v>
      </c>
    </row>
    <row r="2561" spans="1:3" x14ac:dyDescent="0.25">
      <c r="A2561" t="s">
        <v>258</v>
      </c>
      <c r="B2561">
        <v>95019</v>
      </c>
      <c r="C2561" s="385">
        <v>9.2499999999999999E-2</v>
      </c>
    </row>
    <row r="2562" spans="1:3" x14ac:dyDescent="0.25">
      <c r="A2562" t="s">
        <v>258</v>
      </c>
      <c r="B2562">
        <v>95020</v>
      </c>
      <c r="C2562" s="385">
        <v>9.1249999999999998E-2</v>
      </c>
    </row>
    <row r="2563" spans="1:3" x14ac:dyDescent="0.25">
      <c r="A2563" t="s">
        <v>258</v>
      </c>
      <c r="B2563">
        <v>95021</v>
      </c>
      <c r="C2563" s="385">
        <v>9.1249999999999998E-2</v>
      </c>
    </row>
    <row r="2564" spans="1:3" x14ac:dyDescent="0.25">
      <c r="A2564" t="s">
        <v>258</v>
      </c>
      <c r="B2564">
        <v>95023</v>
      </c>
      <c r="C2564" s="385">
        <v>9.2499999999999999E-2</v>
      </c>
    </row>
    <row r="2565" spans="1:3" x14ac:dyDescent="0.25">
      <c r="A2565" t="s">
        <v>258</v>
      </c>
      <c r="B2565">
        <v>95024</v>
      </c>
      <c r="C2565" s="385">
        <v>9.2499999999999999E-2</v>
      </c>
    </row>
    <row r="2566" spans="1:3" x14ac:dyDescent="0.25">
      <c r="A2566" t="s">
        <v>258</v>
      </c>
      <c r="B2566">
        <v>95026</v>
      </c>
      <c r="C2566" s="385">
        <v>9.1249999999999998E-2</v>
      </c>
    </row>
    <row r="2567" spans="1:3" x14ac:dyDescent="0.25">
      <c r="A2567" t="s">
        <v>258</v>
      </c>
      <c r="B2567">
        <v>95030</v>
      </c>
      <c r="C2567" s="385">
        <v>9.2499999999999999E-2</v>
      </c>
    </row>
    <row r="2568" spans="1:3" x14ac:dyDescent="0.25">
      <c r="A2568" t="s">
        <v>258</v>
      </c>
      <c r="B2568">
        <v>95031</v>
      </c>
      <c r="C2568" s="385">
        <v>9.2499999999999999E-2</v>
      </c>
    </row>
    <row r="2569" spans="1:3" x14ac:dyDescent="0.25">
      <c r="A2569" t="s">
        <v>258</v>
      </c>
      <c r="B2569">
        <v>95032</v>
      </c>
      <c r="C2569" s="385">
        <v>9.375E-2</v>
      </c>
    </row>
    <row r="2570" spans="1:3" x14ac:dyDescent="0.25">
      <c r="A2570" t="s">
        <v>258</v>
      </c>
      <c r="B2570">
        <v>95033</v>
      </c>
      <c r="C2570" s="385">
        <v>9.2499999999999999E-2</v>
      </c>
    </row>
    <row r="2571" spans="1:3" x14ac:dyDescent="0.25">
      <c r="A2571" t="s">
        <v>258</v>
      </c>
      <c r="B2571">
        <v>95035</v>
      </c>
      <c r="C2571" s="385">
        <v>9.375E-2</v>
      </c>
    </row>
    <row r="2572" spans="1:3" x14ac:dyDescent="0.25">
      <c r="A2572" t="s">
        <v>258</v>
      </c>
      <c r="B2572">
        <v>95036</v>
      </c>
      <c r="C2572" s="385">
        <v>9.375E-2</v>
      </c>
    </row>
    <row r="2573" spans="1:3" x14ac:dyDescent="0.25">
      <c r="A2573" t="s">
        <v>258</v>
      </c>
      <c r="B2573">
        <v>95037</v>
      </c>
      <c r="C2573" s="385">
        <v>9.375E-2</v>
      </c>
    </row>
    <row r="2574" spans="1:3" x14ac:dyDescent="0.25">
      <c r="A2574" t="s">
        <v>258</v>
      </c>
      <c r="B2574">
        <v>95038</v>
      </c>
      <c r="C2574" s="385">
        <v>9.1249999999999998E-2</v>
      </c>
    </row>
    <row r="2575" spans="1:3" x14ac:dyDescent="0.25">
      <c r="A2575" t="s">
        <v>258</v>
      </c>
      <c r="B2575">
        <v>95039</v>
      </c>
      <c r="C2575" s="385">
        <v>7.7499999999999999E-2</v>
      </c>
    </row>
    <row r="2576" spans="1:3" x14ac:dyDescent="0.25">
      <c r="A2576" t="s">
        <v>258</v>
      </c>
      <c r="B2576">
        <v>95041</v>
      </c>
      <c r="C2576" s="385">
        <v>0.09</v>
      </c>
    </row>
    <row r="2577" spans="1:3" x14ac:dyDescent="0.25">
      <c r="A2577" t="s">
        <v>258</v>
      </c>
      <c r="B2577">
        <v>95042</v>
      </c>
      <c r="C2577" s="385">
        <v>9.1249999999999998E-2</v>
      </c>
    </row>
    <row r="2578" spans="1:3" x14ac:dyDescent="0.25">
      <c r="A2578" t="s">
        <v>258</v>
      </c>
      <c r="B2578">
        <v>95043</v>
      </c>
      <c r="C2578" s="385">
        <v>8.2500000000000004E-2</v>
      </c>
    </row>
    <row r="2579" spans="1:3" x14ac:dyDescent="0.25">
      <c r="A2579" t="s">
        <v>258</v>
      </c>
      <c r="B2579">
        <v>95044</v>
      </c>
      <c r="C2579" s="385">
        <v>9.1249999999999998E-2</v>
      </c>
    </row>
    <row r="2580" spans="1:3" x14ac:dyDescent="0.25">
      <c r="A2580" t="s">
        <v>258</v>
      </c>
      <c r="B2580">
        <v>95045</v>
      </c>
      <c r="C2580" s="385">
        <v>0.09</v>
      </c>
    </row>
    <row r="2581" spans="1:3" x14ac:dyDescent="0.25">
      <c r="A2581" t="s">
        <v>258</v>
      </c>
      <c r="B2581">
        <v>95046</v>
      </c>
      <c r="C2581" s="385">
        <v>9.1249999999999998E-2</v>
      </c>
    </row>
    <row r="2582" spans="1:3" x14ac:dyDescent="0.25">
      <c r="A2582" t="s">
        <v>258</v>
      </c>
      <c r="B2582">
        <v>95050</v>
      </c>
      <c r="C2582" s="385">
        <v>9.375E-2</v>
      </c>
    </row>
    <row r="2583" spans="1:3" x14ac:dyDescent="0.25">
      <c r="A2583" t="s">
        <v>258</v>
      </c>
      <c r="B2583">
        <v>95051</v>
      </c>
      <c r="C2583" s="385">
        <v>9.375E-2</v>
      </c>
    </row>
    <row r="2584" spans="1:3" x14ac:dyDescent="0.25">
      <c r="A2584" t="s">
        <v>258</v>
      </c>
      <c r="B2584">
        <v>95052</v>
      </c>
      <c r="C2584" s="385">
        <v>9.1249999999999998E-2</v>
      </c>
    </row>
    <row r="2585" spans="1:3" x14ac:dyDescent="0.25">
      <c r="A2585" t="s">
        <v>258</v>
      </c>
      <c r="B2585">
        <v>95053</v>
      </c>
      <c r="C2585" s="385">
        <v>9.1249999999999998E-2</v>
      </c>
    </row>
    <row r="2586" spans="1:3" x14ac:dyDescent="0.25">
      <c r="A2586" t="s">
        <v>258</v>
      </c>
      <c r="B2586">
        <v>95054</v>
      </c>
      <c r="C2586" s="385">
        <v>9.1249999999999998E-2</v>
      </c>
    </row>
    <row r="2587" spans="1:3" x14ac:dyDescent="0.25">
      <c r="A2587" t="s">
        <v>258</v>
      </c>
      <c r="B2587">
        <v>95055</v>
      </c>
      <c r="C2587" s="385">
        <v>9.1249999999999998E-2</v>
      </c>
    </row>
    <row r="2588" spans="1:3" x14ac:dyDescent="0.25">
      <c r="A2588" t="s">
        <v>258</v>
      </c>
      <c r="B2588">
        <v>95056</v>
      </c>
      <c r="C2588" s="385">
        <v>9.1249999999999998E-2</v>
      </c>
    </row>
    <row r="2589" spans="1:3" x14ac:dyDescent="0.25">
      <c r="A2589" t="s">
        <v>258</v>
      </c>
      <c r="B2589">
        <v>95060</v>
      </c>
      <c r="C2589" s="385">
        <v>9.7500000000000003E-2</v>
      </c>
    </row>
    <row r="2590" spans="1:3" x14ac:dyDescent="0.25">
      <c r="A2590" t="s">
        <v>258</v>
      </c>
      <c r="B2590">
        <v>95061</v>
      </c>
      <c r="C2590" s="385">
        <v>9.2499999999999999E-2</v>
      </c>
    </row>
    <row r="2591" spans="1:3" x14ac:dyDescent="0.25">
      <c r="A2591" t="s">
        <v>258</v>
      </c>
      <c r="B2591">
        <v>95062</v>
      </c>
      <c r="C2591" s="385">
        <v>9.2499999999999999E-2</v>
      </c>
    </row>
    <row r="2592" spans="1:3" x14ac:dyDescent="0.25">
      <c r="A2592" t="s">
        <v>258</v>
      </c>
      <c r="B2592">
        <v>95063</v>
      </c>
      <c r="C2592" s="385">
        <v>9.2499999999999999E-2</v>
      </c>
    </row>
    <row r="2593" spans="1:3" x14ac:dyDescent="0.25">
      <c r="A2593" t="s">
        <v>258</v>
      </c>
      <c r="B2593">
        <v>95064</v>
      </c>
      <c r="C2593" s="385">
        <v>9.2499999999999999E-2</v>
      </c>
    </row>
    <row r="2594" spans="1:3" x14ac:dyDescent="0.25">
      <c r="A2594" t="s">
        <v>258</v>
      </c>
      <c r="B2594">
        <v>95065</v>
      </c>
      <c r="C2594" s="385">
        <v>9.2499999999999999E-2</v>
      </c>
    </row>
    <row r="2595" spans="1:3" x14ac:dyDescent="0.25">
      <c r="A2595" t="s">
        <v>258</v>
      </c>
      <c r="B2595">
        <v>95066</v>
      </c>
      <c r="C2595" s="385">
        <v>9.7500000000000003E-2</v>
      </c>
    </row>
    <row r="2596" spans="1:3" x14ac:dyDescent="0.25">
      <c r="A2596" t="s">
        <v>258</v>
      </c>
      <c r="B2596">
        <v>95067</v>
      </c>
      <c r="C2596" s="385">
        <v>9.7500000000000003E-2</v>
      </c>
    </row>
    <row r="2597" spans="1:3" x14ac:dyDescent="0.25">
      <c r="A2597" t="s">
        <v>258</v>
      </c>
      <c r="B2597">
        <v>95070</v>
      </c>
      <c r="C2597" s="385">
        <v>9.375E-2</v>
      </c>
    </row>
    <row r="2598" spans="1:3" x14ac:dyDescent="0.25">
      <c r="A2598" t="s">
        <v>258</v>
      </c>
      <c r="B2598">
        <v>95071</v>
      </c>
      <c r="C2598" s="385">
        <v>9.1249999999999998E-2</v>
      </c>
    </row>
    <row r="2599" spans="1:3" x14ac:dyDescent="0.25">
      <c r="A2599" t="s">
        <v>258</v>
      </c>
      <c r="B2599">
        <v>95073</v>
      </c>
      <c r="C2599" s="385">
        <v>0.09</v>
      </c>
    </row>
    <row r="2600" spans="1:3" x14ac:dyDescent="0.25">
      <c r="A2600" t="s">
        <v>258</v>
      </c>
      <c r="B2600">
        <v>95075</v>
      </c>
      <c r="C2600" s="385">
        <v>8.2500000000000004E-2</v>
      </c>
    </row>
    <row r="2601" spans="1:3" x14ac:dyDescent="0.25">
      <c r="A2601" t="s">
        <v>258</v>
      </c>
      <c r="B2601">
        <v>95076</v>
      </c>
      <c r="C2601" s="385">
        <v>9.2499999999999999E-2</v>
      </c>
    </row>
    <row r="2602" spans="1:3" x14ac:dyDescent="0.25">
      <c r="A2602" t="s">
        <v>258</v>
      </c>
      <c r="B2602">
        <v>95077</v>
      </c>
      <c r="C2602" s="385">
        <v>9.2499999999999999E-2</v>
      </c>
    </row>
    <row r="2603" spans="1:3" x14ac:dyDescent="0.25">
      <c r="A2603" t="s">
        <v>258</v>
      </c>
      <c r="B2603">
        <v>95101</v>
      </c>
      <c r="C2603" s="385">
        <v>9.375E-2</v>
      </c>
    </row>
    <row r="2604" spans="1:3" x14ac:dyDescent="0.25">
      <c r="A2604" t="s">
        <v>258</v>
      </c>
      <c r="B2604">
        <v>95103</v>
      </c>
      <c r="C2604" s="385">
        <v>9.375E-2</v>
      </c>
    </row>
    <row r="2605" spans="1:3" x14ac:dyDescent="0.25">
      <c r="A2605" t="s">
        <v>258</v>
      </c>
      <c r="B2605">
        <v>95106</v>
      </c>
      <c r="C2605" s="385">
        <v>9.375E-2</v>
      </c>
    </row>
    <row r="2606" spans="1:3" x14ac:dyDescent="0.25">
      <c r="A2606" t="s">
        <v>258</v>
      </c>
      <c r="B2606">
        <v>95108</v>
      </c>
      <c r="C2606" s="385">
        <v>9.375E-2</v>
      </c>
    </row>
    <row r="2607" spans="1:3" x14ac:dyDescent="0.25">
      <c r="A2607" t="s">
        <v>258</v>
      </c>
      <c r="B2607">
        <v>95109</v>
      </c>
      <c r="C2607" s="385">
        <v>9.375E-2</v>
      </c>
    </row>
    <row r="2608" spans="1:3" x14ac:dyDescent="0.25">
      <c r="A2608" t="s">
        <v>258</v>
      </c>
      <c r="B2608">
        <v>95110</v>
      </c>
      <c r="C2608" s="385">
        <v>9.375E-2</v>
      </c>
    </row>
    <row r="2609" spans="1:3" x14ac:dyDescent="0.25">
      <c r="A2609" t="s">
        <v>258</v>
      </c>
      <c r="B2609">
        <v>95111</v>
      </c>
      <c r="C2609" s="385">
        <v>9.375E-2</v>
      </c>
    </row>
    <row r="2610" spans="1:3" x14ac:dyDescent="0.25">
      <c r="A2610" t="s">
        <v>258</v>
      </c>
      <c r="B2610">
        <v>95112</v>
      </c>
      <c r="C2610" s="385">
        <v>9.375E-2</v>
      </c>
    </row>
    <row r="2611" spans="1:3" x14ac:dyDescent="0.25">
      <c r="A2611" t="s">
        <v>258</v>
      </c>
      <c r="B2611">
        <v>95113</v>
      </c>
      <c r="C2611" s="385">
        <v>9.375E-2</v>
      </c>
    </row>
    <row r="2612" spans="1:3" x14ac:dyDescent="0.25">
      <c r="A2612" t="s">
        <v>258</v>
      </c>
      <c r="B2612">
        <v>95115</v>
      </c>
      <c r="C2612" s="385">
        <v>9.375E-2</v>
      </c>
    </row>
    <row r="2613" spans="1:3" x14ac:dyDescent="0.25">
      <c r="A2613" t="s">
        <v>258</v>
      </c>
      <c r="B2613">
        <v>95116</v>
      </c>
      <c r="C2613" s="385">
        <v>9.375E-2</v>
      </c>
    </row>
    <row r="2614" spans="1:3" x14ac:dyDescent="0.25">
      <c r="A2614" t="s">
        <v>258</v>
      </c>
      <c r="B2614">
        <v>95117</v>
      </c>
      <c r="C2614" s="385">
        <v>9.375E-2</v>
      </c>
    </row>
    <row r="2615" spans="1:3" x14ac:dyDescent="0.25">
      <c r="A2615" t="s">
        <v>258</v>
      </c>
      <c r="B2615">
        <v>95118</v>
      </c>
      <c r="C2615" s="385">
        <v>9.375E-2</v>
      </c>
    </row>
    <row r="2616" spans="1:3" x14ac:dyDescent="0.25">
      <c r="A2616" t="s">
        <v>258</v>
      </c>
      <c r="B2616">
        <v>95119</v>
      </c>
      <c r="C2616" s="385">
        <v>9.375E-2</v>
      </c>
    </row>
    <row r="2617" spans="1:3" x14ac:dyDescent="0.25">
      <c r="A2617" t="s">
        <v>258</v>
      </c>
      <c r="B2617">
        <v>95120</v>
      </c>
      <c r="C2617" s="385">
        <v>9.375E-2</v>
      </c>
    </row>
    <row r="2618" spans="1:3" x14ac:dyDescent="0.25">
      <c r="A2618" t="s">
        <v>258</v>
      </c>
      <c r="B2618">
        <v>95121</v>
      </c>
      <c r="C2618" s="385">
        <v>9.375E-2</v>
      </c>
    </row>
    <row r="2619" spans="1:3" x14ac:dyDescent="0.25">
      <c r="A2619" t="s">
        <v>258</v>
      </c>
      <c r="B2619">
        <v>95122</v>
      </c>
      <c r="C2619" s="385">
        <v>9.375E-2</v>
      </c>
    </row>
    <row r="2620" spans="1:3" x14ac:dyDescent="0.25">
      <c r="A2620" t="s">
        <v>258</v>
      </c>
      <c r="B2620">
        <v>95123</v>
      </c>
      <c r="C2620" s="385">
        <v>9.375E-2</v>
      </c>
    </row>
    <row r="2621" spans="1:3" x14ac:dyDescent="0.25">
      <c r="A2621" t="s">
        <v>258</v>
      </c>
      <c r="B2621">
        <v>95124</v>
      </c>
      <c r="C2621" s="385">
        <v>9.375E-2</v>
      </c>
    </row>
    <row r="2622" spans="1:3" x14ac:dyDescent="0.25">
      <c r="A2622" t="s">
        <v>258</v>
      </c>
      <c r="B2622">
        <v>95125</v>
      </c>
      <c r="C2622" s="385">
        <v>9.375E-2</v>
      </c>
    </row>
    <row r="2623" spans="1:3" x14ac:dyDescent="0.25">
      <c r="A2623" t="s">
        <v>258</v>
      </c>
      <c r="B2623">
        <v>95126</v>
      </c>
      <c r="C2623" s="385">
        <v>9.375E-2</v>
      </c>
    </row>
    <row r="2624" spans="1:3" x14ac:dyDescent="0.25">
      <c r="A2624" t="s">
        <v>258</v>
      </c>
      <c r="B2624">
        <v>95127</v>
      </c>
      <c r="C2624" s="385">
        <v>9.375E-2</v>
      </c>
    </row>
    <row r="2625" spans="1:3" x14ac:dyDescent="0.25">
      <c r="A2625" t="s">
        <v>258</v>
      </c>
      <c r="B2625">
        <v>95128</v>
      </c>
      <c r="C2625" s="385">
        <v>9.375E-2</v>
      </c>
    </row>
    <row r="2626" spans="1:3" x14ac:dyDescent="0.25">
      <c r="A2626" t="s">
        <v>258</v>
      </c>
      <c r="B2626">
        <v>95129</v>
      </c>
      <c r="C2626" s="385">
        <v>9.375E-2</v>
      </c>
    </row>
    <row r="2627" spans="1:3" x14ac:dyDescent="0.25">
      <c r="A2627" t="s">
        <v>258</v>
      </c>
      <c r="B2627">
        <v>95130</v>
      </c>
      <c r="C2627" s="385">
        <v>9.375E-2</v>
      </c>
    </row>
    <row r="2628" spans="1:3" x14ac:dyDescent="0.25">
      <c r="A2628" t="s">
        <v>258</v>
      </c>
      <c r="B2628">
        <v>95131</v>
      </c>
      <c r="C2628" s="385">
        <v>9.375E-2</v>
      </c>
    </row>
    <row r="2629" spans="1:3" x14ac:dyDescent="0.25">
      <c r="A2629" t="s">
        <v>258</v>
      </c>
      <c r="B2629">
        <v>95132</v>
      </c>
      <c r="C2629" s="385">
        <v>9.375E-2</v>
      </c>
    </row>
    <row r="2630" spans="1:3" x14ac:dyDescent="0.25">
      <c r="A2630" t="s">
        <v>258</v>
      </c>
      <c r="B2630">
        <v>95133</v>
      </c>
      <c r="C2630" s="385">
        <v>9.375E-2</v>
      </c>
    </row>
    <row r="2631" spans="1:3" x14ac:dyDescent="0.25">
      <c r="A2631" t="s">
        <v>258</v>
      </c>
      <c r="B2631">
        <v>95134</v>
      </c>
      <c r="C2631" s="385">
        <v>9.375E-2</v>
      </c>
    </row>
    <row r="2632" spans="1:3" x14ac:dyDescent="0.25">
      <c r="A2632" t="s">
        <v>258</v>
      </c>
      <c r="B2632">
        <v>95135</v>
      </c>
      <c r="C2632" s="385">
        <v>9.375E-2</v>
      </c>
    </row>
    <row r="2633" spans="1:3" x14ac:dyDescent="0.25">
      <c r="A2633" t="s">
        <v>258</v>
      </c>
      <c r="B2633">
        <v>95136</v>
      </c>
      <c r="C2633" s="385">
        <v>9.375E-2</v>
      </c>
    </row>
    <row r="2634" spans="1:3" x14ac:dyDescent="0.25">
      <c r="A2634" t="s">
        <v>258</v>
      </c>
      <c r="B2634">
        <v>95138</v>
      </c>
      <c r="C2634" s="385">
        <v>9.375E-2</v>
      </c>
    </row>
    <row r="2635" spans="1:3" x14ac:dyDescent="0.25">
      <c r="A2635" t="s">
        <v>258</v>
      </c>
      <c r="B2635">
        <v>95139</v>
      </c>
      <c r="C2635" s="385">
        <v>9.375E-2</v>
      </c>
    </row>
    <row r="2636" spans="1:3" x14ac:dyDescent="0.25">
      <c r="A2636" t="s">
        <v>258</v>
      </c>
      <c r="B2636">
        <v>95140</v>
      </c>
      <c r="C2636" s="385">
        <v>9.1249999999999998E-2</v>
      </c>
    </row>
    <row r="2637" spans="1:3" x14ac:dyDescent="0.25">
      <c r="A2637" t="s">
        <v>258</v>
      </c>
      <c r="B2637">
        <v>95141</v>
      </c>
      <c r="C2637" s="385">
        <v>9.375E-2</v>
      </c>
    </row>
    <row r="2638" spans="1:3" x14ac:dyDescent="0.25">
      <c r="A2638" t="s">
        <v>258</v>
      </c>
      <c r="B2638">
        <v>95148</v>
      </c>
      <c r="C2638" s="385">
        <v>9.375E-2</v>
      </c>
    </row>
    <row r="2639" spans="1:3" x14ac:dyDescent="0.25">
      <c r="A2639" t="s">
        <v>258</v>
      </c>
      <c r="B2639">
        <v>95150</v>
      </c>
      <c r="C2639" s="385">
        <v>9.375E-2</v>
      </c>
    </row>
    <row r="2640" spans="1:3" x14ac:dyDescent="0.25">
      <c r="A2640" t="s">
        <v>258</v>
      </c>
      <c r="B2640">
        <v>95151</v>
      </c>
      <c r="C2640" s="385">
        <v>9.375E-2</v>
      </c>
    </row>
    <row r="2641" spans="1:3" x14ac:dyDescent="0.25">
      <c r="A2641" t="s">
        <v>258</v>
      </c>
      <c r="B2641">
        <v>95152</v>
      </c>
      <c r="C2641" s="385">
        <v>9.375E-2</v>
      </c>
    </row>
    <row r="2642" spans="1:3" x14ac:dyDescent="0.25">
      <c r="A2642" t="s">
        <v>258</v>
      </c>
      <c r="B2642">
        <v>95153</v>
      </c>
      <c r="C2642" s="385">
        <v>9.375E-2</v>
      </c>
    </row>
    <row r="2643" spans="1:3" x14ac:dyDescent="0.25">
      <c r="A2643" t="s">
        <v>258</v>
      </c>
      <c r="B2643">
        <v>95154</v>
      </c>
      <c r="C2643" s="385">
        <v>9.375E-2</v>
      </c>
    </row>
    <row r="2644" spans="1:3" x14ac:dyDescent="0.25">
      <c r="A2644" t="s">
        <v>258</v>
      </c>
      <c r="B2644">
        <v>95155</v>
      </c>
      <c r="C2644" s="385">
        <v>9.375E-2</v>
      </c>
    </row>
    <row r="2645" spans="1:3" x14ac:dyDescent="0.25">
      <c r="A2645" t="s">
        <v>258</v>
      </c>
      <c r="B2645">
        <v>95156</v>
      </c>
      <c r="C2645" s="385">
        <v>9.375E-2</v>
      </c>
    </row>
    <row r="2646" spans="1:3" x14ac:dyDescent="0.25">
      <c r="A2646" t="s">
        <v>258</v>
      </c>
      <c r="B2646">
        <v>95157</v>
      </c>
      <c r="C2646" s="385">
        <v>9.375E-2</v>
      </c>
    </row>
    <row r="2647" spans="1:3" x14ac:dyDescent="0.25">
      <c r="A2647" t="s">
        <v>258</v>
      </c>
      <c r="B2647">
        <v>95158</v>
      </c>
      <c r="C2647" s="385">
        <v>9.375E-2</v>
      </c>
    </row>
    <row r="2648" spans="1:3" x14ac:dyDescent="0.25">
      <c r="A2648" t="s">
        <v>258</v>
      </c>
      <c r="B2648">
        <v>95159</v>
      </c>
      <c r="C2648" s="385">
        <v>9.375E-2</v>
      </c>
    </row>
    <row r="2649" spans="1:3" x14ac:dyDescent="0.25">
      <c r="A2649" t="s">
        <v>258</v>
      </c>
      <c r="B2649">
        <v>95160</v>
      </c>
      <c r="C2649" s="385">
        <v>9.375E-2</v>
      </c>
    </row>
    <row r="2650" spans="1:3" x14ac:dyDescent="0.25">
      <c r="A2650" t="s">
        <v>258</v>
      </c>
      <c r="B2650">
        <v>95161</v>
      </c>
      <c r="C2650" s="385">
        <v>9.375E-2</v>
      </c>
    </row>
    <row r="2651" spans="1:3" x14ac:dyDescent="0.25">
      <c r="A2651" t="s">
        <v>258</v>
      </c>
      <c r="B2651">
        <v>95164</v>
      </c>
      <c r="C2651" s="385">
        <v>9.375E-2</v>
      </c>
    </row>
    <row r="2652" spans="1:3" x14ac:dyDescent="0.25">
      <c r="A2652" t="s">
        <v>258</v>
      </c>
      <c r="B2652">
        <v>95170</v>
      </c>
      <c r="C2652" s="385">
        <v>9.375E-2</v>
      </c>
    </row>
    <row r="2653" spans="1:3" x14ac:dyDescent="0.25">
      <c r="A2653" t="s">
        <v>258</v>
      </c>
      <c r="B2653">
        <v>95172</v>
      </c>
      <c r="C2653" s="385">
        <v>9.375E-2</v>
      </c>
    </row>
    <row r="2654" spans="1:3" x14ac:dyDescent="0.25">
      <c r="A2654" t="s">
        <v>258</v>
      </c>
      <c r="B2654">
        <v>95173</v>
      </c>
      <c r="C2654" s="385">
        <v>9.375E-2</v>
      </c>
    </row>
    <row r="2655" spans="1:3" x14ac:dyDescent="0.25">
      <c r="A2655" t="s">
        <v>258</v>
      </c>
      <c r="B2655">
        <v>95190</v>
      </c>
      <c r="C2655" s="385">
        <v>9.375E-2</v>
      </c>
    </row>
    <row r="2656" spans="1:3" x14ac:dyDescent="0.25">
      <c r="A2656" t="s">
        <v>258</v>
      </c>
      <c r="B2656">
        <v>95191</v>
      </c>
      <c r="C2656" s="385">
        <v>9.375E-2</v>
      </c>
    </row>
    <row r="2657" spans="1:3" x14ac:dyDescent="0.25">
      <c r="A2657" t="s">
        <v>258</v>
      </c>
      <c r="B2657">
        <v>95192</v>
      </c>
      <c r="C2657" s="385">
        <v>9.375E-2</v>
      </c>
    </row>
    <row r="2658" spans="1:3" x14ac:dyDescent="0.25">
      <c r="A2658" t="s">
        <v>258</v>
      </c>
      <c r="B2658">
        <v>95193</v>
      </c>
      <c r="C2658" s="385">
        <v>9.375E-2</v>
      </c>
    </row>
    <row r="2659" spans="1:3" x14ac:dyDescent="0.25">
      <c r="A2659" t="s">
        <v>258</v>
      </c>
      <c r="B2659">
        <v>95194</v>
      </c>
      <c r="C2659" s="385">
        <v>9.375E-2</v>
      </c>
    </row>
    <row r="2660" spans="1:3" x14ac:dyDescent="0.25">
      <c r="A2660" t="s">
        <v>258</v>
      </c>
      <c r="B2660">
        <v>95196</v>
      </c>
      <c r="C2660" s="385">
        <v>9.375E-2</v>
      </c>
    </row>
    <row r="2661" spans="1:3" x14ac:dyDescent="0.25">
      <c r="A2661" t="s">
        <v>258</v>
      </c>
      <c r="B2661">
        <v>95201</v>
      </c>
      <c r="C2661" s="385">
        <v>0.09</v>
      </c>
    </row>
    <row r="2662" spans="1:3" x14ac:dyDescent="0.25">
      <c r="A2662" t="s">
        <v>258</v>
      </c>
      <c r="B2662">
        <v>95202</v>
      </c>
      <c r="C2662" s="385">
        <v>0.09</v>
      </c>
    </row>
    <row r="2663" spans="1:3" x14ac:dyDescent="0.25">
      <c r="A2663" t="s">
        <v>258</v>
      </c>
      <c r="B2663">
        <v>95203</v>
      </c>
      <c r="C2663" s="385">
        <v>0.09</v>
      </c>
    </row>
    <row r="2664" spans="1:3" x14ac:dyDescent="0.25">
      <c r="A2664" t="s">
        <v>258</v>
      </c>
      <c r="B2664">
        <v>95204</v>
      </c>
      <c r="C2664" s="385">
        <v>0.09</v>
      </c>
    </row>
    <row r="2665" spans="1:3" x14ac:dyDescent="0.25">
      <c r="A2665" t="s">
        <v>258</v>
      </c>
      <c r="B2665">
        <v>95205</v>
      </c>
      <c r="C2665" s="385">
        <v>0.09</v>
      </c>
    </row>
    <row r="2666" spans="1:3" x14ac:dyDescent="0.25">
      <c r="A2666" t="s">
        <v>258</v>
      </c>
      <c r="B2666">
        <v>95206</v>
      </c>
      <c r="C2666" s="385">
        <v>0.09</v>
      </c>
    </row>
    <row r="2667" spans="1:3" x14ac:dyDescent="0.25">
      <c r="A2667" t="s">
        <v>258</v>
      </c>
      <c r="B2667">
        <v>95207</v>
      </c>
      <c r="C2667" s="385">
        <v>0.09</v>
      </c>
    </row>
    <row r="2668" spans="1:3" x14ac:dyDescent="0.25">
      <c r="A2668" t="s">
        <v>258</v>
      </c>
      <c r="B2668">
        <v>95208</v>
      </c>
      <c r="C2668" s="385">
        <v>7.7499999999999999E-2</v>
      </c>
    </row>
    <row r="2669" spans="1:3" x14ac:dyDescent="0.25">
      <c r="A2669" t="s">
        <v>258</v>
      </c>
      <c r="B2669">
        <v>95209</v>
      </c>
      <c r="C2669" s="385">
        <v>0.09</v>
      </c>
    </row>
    <row r="2670" spans="1:3" x14ac:dyDescent="0.25">
      <c r="A2670" t="s">
        <v>258</v>
      </c>
      <c r="B2670">
        <v>95210</v>
      </c>
      <c r="C2670" s="385">
        <v>0.09</v>
      </c>
    </row>
    <row r="2671" spans="1:3" x14ac:dyDescent="0.25">
      <c r="A2671" t="s">
        <v>258</v>
      </c>
      <c r="B2671">
        <v>95211</v>
      </c>
      <c r="C2671" s="385">
        <v>0.09</v>
      </c>
    </row>
    <row r="2672" spans="1:3" x14ac:dyDescent="0.25">
      <c r="A2672" t="s">
        <v>258</v>
      </c>
      <c r="B2672">
        <v>95212</v>
      </c>
      <c r="C2672" s="385">
        <v>0.09</v>
      </c>
    </row>
    <row r="2673" spans="1:3" x14ac:dyDescent="0.25">
      <c r="A2673" t="s">
        <v>258</v>
      </c>
      <c r="B2673">
        <v>95213</v>
      </c>
      <c r="C2673" s="385">
        <v>0.09</v>
      </c>
    </row>
    <row r="2674" spans="1:3" x14ac:dyDescent="0.25">
      <c r="A2674" t="s">
        <v>258</v>
      </c>
      <c r="B2674">
        <v>95214</v>
      </c>
      <c r="C2674" s="385">
        <v>0.09</v>
      </c>
    </row>
    <row r="2675" spans="1:3" x14ac:dyDescent="0.25">
      <c r="A2675" t="s">
        <v>258</v>
      </c>
      <c r="B2675">
        <v>95215</v>
      </c>
      <c r="C2675" s="385">
        <v>0.09</v>
      </c>
    </row>
    <row r="2676" spans="1:3" x14ac:dyDescent="0.25">
      <c r="A2676" t="s">
        <v>258</v>
      </c>
      <c r="B2676">
        <v>95219</v>
      </c>
      <c r="C2676" s="385">
        <v>0.09</v>
      </c>
    </row>
    <row r="2677" spans="1:3" x14ac:dyDescent="0.25">
      <c r="A2677" t="s">
        <v>258</v>
      </c>
      <c r="B2677">
        <v>95220</v>
      </c>
      <c r="C2677" s="385">
        <v>7.7499999999999999E-2</v>
      </c>
    </row>
    <row r="2678" spans="1:3" x14ac:dyDescent="0.25">
      <c r="A2678" t="s">
        <v>258</v>
      </c>
      <c r="B2678">
        <v>95221</v>
      </c>
      <c r="C2678" s="385">
        <v>7.7499999999999999E-2</v>
      </c>
    </row>
    <row r="2679" spans="1:3" x14ac:dyDescent="0.25">
      <c r="A2679" t="s">
        <v>258</v>
      </c>
      <c r="B2679">
        <v>95222</v>
      </c>
      <c r="C2679" s="385">
        <v>7.7499999999999999E-2</v>
      </c>
    </row>
    <row r="2680" spans="1:3" x14ac:dyDescent="0.25">
      <c r="A2680" t="s">
        <v>258</v>
      </c>
      <c r="B2680">
        <v>95223</v>
      </c>
      <c r="C2680" s="385">
        <v>7.2499999999999995E-2</v>
      </c>
    </row>
    <row r="2681" spans="1:3" x14ac:dyDescent="0.25">
      <c r="A2681" t="s">
        <v>258</v>
      </c>
      <c r="B2681">
        <v>95224</v>
      </c>
      <c r="C2681" s="385">
        <v>7.2499999999999995E-2</v>
      </c>
    </row>
    <row r="2682" spans="1:3" x14ac:dyDescent="0.25">
      <c r="A2682" t="s">
        <v>258</v>
      </c>
      <c r="B2682">
        <v>95225</v>
      </c>
      <c r="C2682" s="385">
        <v>7.2499999999999995E-2</v>
      </c>
    </row>
    <row r="2683" spans="1:3" x14ac:dyDescent="0.25">
      <c r="A2683" t="s">
        <v>258</v>
      </c>
      <c r="B2683">
        <v>95226</v>
      </c>
      <c r="C2683" s="385">
        <v>7.2499999999999995E-2</v>
      </c>
    </row>
    <row r="2684" spans="1:3" x14ac:dyDescent="0.25">
      <c r="A2684" t="s">
        <v>258</v>
      </c>
      <c r="B2684">
        <v>95227</v>
      </c>
      <c r="C2684" s="385">
        <v>7.7499999999999999E-2</v>
      </c>
    </row>
    <row r="2685" spans="1:3" x14ac:dyDescent="0.25">
      <c r="A2685" t="s">
        <v>258</v>
      </c>
      <c r="B2685">
        <v>95228</v>
      </c>
      <c r="C2685" s="385">
        <v>7.2499999999999995E-2</v>
      </c>
    </row>
    <row r="2686" spans="1:3" x14ac:dyDescent="0.25">
      <c r="A2686" t="s">
        <v>258</v>
      </c>
      <c r="B2686">
        <v>95229</v>
      </c>
      <c r="C2686" s="385">
        <v>7.2499999999999995E-2</v>
      </c>
    </row>
    <row r="2687" spans="1:3" x14ac:dyDescent="0.25">
      <c r="A2687" t="s">
        <v>258</v>
      </c>
      <c r="B2687">
        <v>95230</v>
      </c>
      <c r="C2687" s="385">
        <v>7.8750000000000001E-2</v>
      </c>
    </row>
    <row r="2688" spans="1:3" x14ac:dyDescent="0.25">
      <c r="A2688" t="s">
        <v>258</v>
      </c>
      <c r="B2688">
        <v>95231</v>
      </c>
      <c r="C2688" s="385">
        <v>0.09</v>
      </c>
    </row>
    <row r="2689" spans="1:3" x14ac:dyDescent="0.25">
      <c r="A2689" t="s">
        <v>258</v>
      </c>
      <c r="B2689">
        <v>95232</v>
      </c>
      <c r="C2689" s="385">
        <v>7.2499999999999995E-2</v>
      </c>
    </row>
    <row r="2690" spans="1:3" x14ac:dyDescent="0.25">
      <c r="A2690" t="s">
        <v>258</v>
      </c>
      <c r="B2690">
        <v>95233</v>
      </c>
      <c r="C2690" s="385">
        <v>7.2499999999999995E-2</v>
      </c>
    </row>
    <row r="2691" spans="1:3" x14ac:dyDescent="0.25">
      <c r="A2691" t="s">
        <v>258</v>
      </c>
      <c r="B2691">
        <v>95234</v>
      </c>
      <c r="C2691" s="385">
        <v>7.7499999999999999E-2</v>
      </c>
    </row>
    <row r="2692" spans="1:3" x14ac:dyDescent="0.25">
      <c r="A2692" t="s">
        <v>258</v>
      </c>
      <c r="B2692">
        <v>95236</v>
      </c>
      <c r="C2692" s="385">
        <v>7.7499999999999999E-2</v>
      </c>
    </row>
    <row r="2693" spans="1:3" x14ac:dyDescent="0.25">
      <c r="A2693" t="s">
        <v>258</v>
      </c>
      <c r="B2693">
        <v>95237</v>
      </c>
      <c r="C2693" s="385">
        <v>7.7499999999999999E-2</v>
      </c>
    </row>
    <row r="2694" spans="1:3" x14ac:dyDescent="0.25">
      <c r="A2694" t="s">
        <v>258</v>
      </c>
      <c r="B2694">
        <v>95240</v>
      </c>
      <c r="C2694" s="385">
        <v>0.09</v>
      </c>
    </row>
    <row r="2695" spans="1:3" x14ac:dyDescent="0.25">
      <c r="A2695" t="s">
        <v>258</v>
      </c>
      <c r="B2695">
        <v>95241</v>
      </c>
      <c r="C2695" s="385">
        <v>8.2500000000000004E-2</v>
      </c>
    </row>
    <row r="2696" spans="1:3" x14ac:dyDescent="0.25">
      <c r="A2696" t="s">
        <v>258</v>
      </c>
      <c r="B2696">
        <v>95242</v>
      </c>
      <c r="C2696" s="385">
        <v>0.09</v>
      </c>
    </row>
    <row r="2697" spans="1:3" x14ac:dyDescent="0.25">
      <c r="A2697" t="s">
        <v>258</v>
      </c>
      <c r="B2697">
        <v>95245</v>
      </c>
      <c r="C2697" s="385">
        <v>7.2499999999999995E-2</v>
      </c>
    </row>
    <row r="2698" spans="1:3" x14ac:dyDescent="0.25">
      <c r="A2698" t="s">
        <v>258</v>
      </c>
      <c r="B2698">
        <v>95246</v>
      </c>
      <c r="C2698" s="385">
        <v>7.2499999999999995E-2</v>
      </c>
    </row>
    <row r="2699" spans="1:3" x14ac:dyDescent="0.25">
      <c r="A2699" t="s">
        <v>258</v>
      </c>
      <c r="B2699">
        <v>95247</v>
      </c>
      <c r="C2699" s="385">
        <v>7.2499999999999995E-2</v>
      </c>
    </row>
    <row r="2700" spans="1:3" x14ac:dyDescent="0.25">
      <c r="A2700" t="s">
        <v>258</v>
      </c>
      <c r="B2700">
        <v>95248</v>
      </c>
      <c r="C2700" s="385">
        <v>7.2499999999999995E-2</v>
      </c>
    </row>
    <row r="2701" spans="1:3" x14ac:dyDescent="0.25">
      <c r="A2701" t="s">
        <v>258</v>
      </c>
      <c r="B2701">
        <v>95249</v>
      </c>
      <c r="C2701" s="385">
        <v>7.2499999999999995E-2</v>
      </c>
    </row>
    <row r="2702" spans="1:3" x14ac:dyDescent="0.25">
      <c r="A2702" t="s">
        <v>258</v>
      </c>
      <c r="B2702">
        <v>95251</v>
      </c>
      <c r="C2702" s="385">
        <v>7.2499999999999995E-2</v>
      </c>
    </row>
    <row r="2703" spans="1:3" x14ac:dyDescent="0.25">
      <c r="A2703" t="s">
        <v>258</v>
      </c>
      <c r="B2703">
        <v>95252</v>
      </c>
      <c r="C2703" s="385">
        <v>7.7499999999999999E-2</v>
      </c>
    </row>
    <row r="2704" spans="1:3" x14ac:dyDescent="0.25">
      <c r="A2704" t="s">
        <v>258</v>
      </c>
      <c r="B2704">
        <v>95253</v>
      </c>
      <c r="C2704" s="385">
        <v>7.7499999999999999E-2</v>
      </c>
    </row>
    <row r="2705" spans="1:3" x14ac:dyDescent="0.25">
      <c r="A2705" t="s">
        <v>258</v>
      </c>
      <c r="B2705">
        <v>95254</v>
      </c>
      <c r="C2705" s="385">
        <v>7.2499999999999995E-2</v>
      </c>
    </row>
    <row r="2706" spans="1:3" x14ac:dyDescent="0.25">
      <c r="A2706" t="s">
        <v>258</v>
      </c>
      <c r="B2706">
        <v>95255</v>
      </c>
      <c r="C2706" s="385">
        <v>7.2499999999999995E-2</v>
      </c>
    </row>
    <row r="2707" spans="1:3" x14ac:dyDescent="0.25">
      <c r="A2707" t="s">
        <v>258</v>
      </c>
      <c r="B2707">
        <v>95257</v>
      </c>
      <c r="C2707" s="385">
        <v>7.2499999999999995E-2</v>
      </c>
    </row>
    <row r="2708" spans="1:3" x14ac:dyDescent="0.25">
      <c r="A2708" t="s">
        <v>258</v>
      </c>
      <c r="B2708">
        <v>95258</v>
      </c>
      <c r="C2708" s="385">
        <v>7.7499999999999999E-2</v>
      </c>
    </row>
    <row r="2709" spans="1:3" x14ac:dyDescent="0.25">
      <c r="A2709" t="s">
        <v>258</v>
      </c>
      <c r="B2709">
        <v>95267</v>
      </c>
      <c r="C2709" s="385">
        <v>0.09</v>
      </c>
    </row>
    <row r="2710" spans="1:3" x14ac:dyDescent="0.25">
      <c r="A2710" t="s">
        <v>258</v>
      </c>
      <c r="B2710">
        <v>95269</v>
      </c>
      <c r="C2710" s="385">
        <v>0.09</v>
      </c>
    </row>
    <row r="2711" spans="1:3" x14ac:dyDescent="0.25">
      <c r="A2711" t="s">
        <v>258</v>
      </c>
      <c r="B2711">
        <v>95296</v>
      </c>
      <c r="C2711" s="385">
        <v>0.09</v>
      </c>
    </row>
    <row r="2712" spans="1:3" x14ac:dyDescent="0.25">
      <c r="A2712" t="s">
        <v>258</v>
      </c>
      <c r="B2712">
        <v>95297</v>
      </c>
      <c r="C2712" s="385">
        <v>0.09</v>
      </c>
    </row>
    <row r="2713" spans="1:3" x14ac:dyDescent="0.25">
      <c r="A2713" t="s">
        <v>258</v>
      </c>
      <c r="B2713">
        <v>95301</v>
      </c>
      <c r="C2713" s="385">
        <v>8.2500000000000004E-2</v>
      </c>
    </row>
    <row r="2714" spans="1:3" x14ac:dyDescent="0.25">
      <c r="A2714" t="s">
        <v>258</v>
      </c>
      <c r="B2714">
        <v>95303</v>
      </c>
      <c r="C2714" s="385">
        <v>7.7499999999999999E-2</v>
      </c>
    </row>
    <row r="2715" spans="1:3" x14ac:dyDescent="0.25">
      <c r="A2715" t="s">
        <v>258</v>
      </c>
      <c r="B2715">
        <v>95304</v>
      </c>
      <c r="C2715" s="385">
        <v>8.2500000000000004E-2</v>
      </c>
    </row>
    <row r="2716" spans="1:3" x14ac:dyDescent="0.25">
      <c r="A2716" t="s">
        <v>258</v>
      </c>
      <c r="B2716">
        <v>95305</v>
      </c>
      <c r="C2716" s="385">
        <v>7.2499999999999995E-2</v>
      </c>
    </row>
    <row r="2717" spans="1:3" x14ac:dyDescent="0.25">
      <c r="A2717" t="s">
        <v>258</v>
      </c>
      <c r="B2717">
        <v>95306</v>
      </c>
      <c r="C2717" s="385">
        <v>7.7499999999999999E-2</v>
      </c>
    </row>
    <row r="2718" spans="1:3" x14ac:dyDescent="0.25">
      <c r="A2718" t="s">
        <v>258</v>
      </c>
      <c r="B2718">
        <v>95307</v>
      </c>
      <c r="C2718" s="385">
        <v>8.3750000000000005E-2</v>
      </c>
    </row>
    <row r="2719" spans="1:3" x14ac:dyDescent="0.25">
      <c r="A2719" t="s">
        <v>258</v>
      </c>
      <c r="B2719">
        <v>95309</v>
      </c>
      <c r="C2719" s="385">
        <v>7.2499999999999995E-2</v>
      </c>
    </row>
    <row r="2720" spans="1:3" x14ac:dyDescent="0.25">
      <c r="A2720" t="s">
        <v>258</v>
      </c>
      <c r="B2720">
        <v>95310</v>
      </c>
      <c r="C2720" s="385">
        <v>7.2499999999999995E-2</v>
      </c>
    </row>
    <row r="2721" spans="1:3" x14ac:dyDescent="0.25">
      <c r="A2721" t="s">
        <v>258</v>
      </c>
      <c r="B2721">
        <v>95311</v>
      </c>
      <c r="C2721" s="385">
        <v>7.7499999999999999E-2</v>
      </c>
    </row>
    <row r="2722" spans="1:3" x14ac:dyDescent="0.25">
      <c r="A2722" t="s">
        <v>258</v>
      </c>
      <c r="B2722">
        <v>95312</v>
      </c>
      <c r="C2722" s="385">
        <v>7.7499999999999999E-2</v>
      </c>
    </row>
    <row r="2723" spans="1:3" x14ac:dyDescent="0.25">
      <c r="A2723" t="s">
        <v>258</v>
      </c>
      <c r="B2723">
        <v>95313</v>
      </c>
      <c r="C2723" s="385">
        <v>7.8750000000000001E-2</v>
      </c>
    </row>
    <row r="2724" spans="1:3" x14ac:dyDescent="0.25">
      <c r="A2724" t="s">
        <v>258</v>
      </c>
      <c r="B2724">
        <v>95315</v>
      </c>
      <c r="C2724" s="385">
        <v>7.7499999999999999E-2</v>
      </c>
    </row>
    <row r="2725" spans="1:3" x14ac:dyDescent="0.25">
      <c r="A2725" t="s">
        <v>258</v>
      </c>
      <c r="B2725">
        <v>95316</v>
      </c>
      <c r="C2725" s="385">
        <v>8.6249999999999993E-2</v>
      </c>
    </row>
    <row r="2726" spans="1:3" x14ac:dyDescent="0.25">
      <c r="A2726" t="s">
        <v>258</v>
      </c>
      <c r="B2726">
        <v>95317</v>
      </c>
      <c r="C2726" s="385">
        <v>7.7499999999999999E-2</v>
      </c>
    </row>
    <row r="2727" spans="1:3" x14ac:dyDescent="0.25">
      <c r="A2727" t="s">
        <v>258</v>
      </c>
      <c r="B2727">
        <v>95318</v>
      </c>
      <c r="C2727" s="385">
        <v>7.7499999999999999E-2</v>
      </c>
    </row>
    <row r="2728" spans="1:3" x14ac:dyDescent="0.25">
      <c r="A2728" t="s">
        <v>258</v>
      </c>
      <c r="B2728">
        <v>95319</v>
      </c>
      <c r="C2728" s="385">
        <v>7.8750000000000001E-2</v>
      </c>
    </row>
    <row r="2729" spans="1:3" x14ac:dyDescent="0.25">
      <c r="A2729" t="s">
        <v>258</v>
      </c>
      <c r="B2729">
        <v>95320</v>
      </c>
      <c r="C2729" s="385">
        <v>7.7499999999999999E-2</v>
      </c>
    </row>
    <row r="2730" spans="1:3" x14ac:dyDescent="0.25">
      <c r="A2730" t="s">
        <v>258</v>
      </c>
      <c r="B2730">
        <v>95321</v>
      </c>
      <c r="C2730" s="385">
        <v>7.7499999999999999E-2</v>
      </c>
    </row>
    <row r="2731" spans="1:3" x14ac:dyDescent="0.25">
      <c r="A2731" t="s">
        <v>258</v>
      </c>
      <c r="B2731">
        <v>95322</v>
      </c>
      <c r="C2731" s="385">
        <v>8.2500000000000004E-2</v>
      </c>
    </row>
    <row r="2732" spans="1:3" x14ac:dyDescent="0.25">
      <c r="A2732" t="s">
        <v>258</v>
      </c>
      <c r="B2732">
        <v>95323</v>
      </c>
      <c r="C2732" s="385">
        <v>7.8750000000000001E-2</v>
      </c>
    </row>
    <row r="2733" spans="1:3" x14ac:dyDescent="0.25">
      <c r="A2733" t="s">
        <v>258</v>
      </c>
      <c r="B2733">
        <v>95324</v>
      </c>
      <c r="C2733" s="385">
        <v>7.8750000000000001E-2</v>
      </c>
    </row>
    <row r="2734" spans="1:3" x14ac:dyDescent="0.25">
      <c r="A2734" t="s">
        <v>258</v>
      </c>
      <c r="B2734">
        <v>95325</v>
      </c>
      <c r="C2734" s="385">
        <v>7.7499999999999999E-2</v>
      </c>
    </row>
    <row r="2735" spans="1:3" x14ac:dyDescent="0.25">
      <c r="A2735" t="s">
        <v>258</v>
      </c>
      <c r="B2735">
        <v>95326</v>
      </c>
      <c r="C2735" s="385">
        <v>8.3750000000000005E-2</v>
      </c>
    </row>
    <row r="2736" spans="1:3" x14ac:dyDescent="0.25">
      <c r="A2736" t="s">
        <v>258</v>
      </c>
      <c r="B2736">
        <v>95327</v>
      </c>
      <c r="C2736" s="385">
        <v>7.2499999999999995E-2</v>
      </c>
    </row>
    <row r="2737" spans="1:3" x14ac:dyDescent="0.25">
      <c r="A2737" t="s">
        <v>258</v>
      </c>
      <c r="B2737">
        <v>95328</v>
      </c>
      <c r="C2737" s="385">
        <v>7.8750000000000001E-2</v>
      </c>
    </row>
    <row r="2738" spans="1:3" x14ac:dyDescent="0.25">
      <c r="A2738" t="s">
        <v>258</v>
      </c>
      <c r="B2738">
        <v>95329</v>
      </c>
      <c r="C2738" s="385">
        <v>7.8750000000000001E-2</v>
      </c>
    </row>
    <row r="2739" spans="1:3" x14ac:dyDescent="0.25">
      <c r="A2739" t="s">
        <v>258</v>
      </c>
      <c r="B2739">
        <v>95330</v>
      </c>
      <c r="C2739" s="385">
        <v>8.7499999999999994E-2</v>
      </c>
    </row>
    <row r="2740" spans="1:3" x14ac:dyDescent="0.25">
      <c r="A2740" t="s">
        <v>258</v>
      </c>
      <c r="B2740">
        <v>95333</v>
      </c>
      <c r="C2740" s="385">
        <v>7.7499999999999999E-2</v>
      </c>
    </row>
    <row r="2741" spans="1:3" x14ac:dyDescent="0.25">
      <c r="A2741" t="s">
        <v>258</v>
      </c>
      <c r="B2741">
        <v>95334</v>
      </c>
      <c r="C2741" s="385">
        <v>7.7499999999999999E-2</v>
      </c>
    </row>
    <row r="2742" spans="1:3" x14ac:dyDescent="0.25">
      <c r="A2742" t="s">
        <v>258</v>
      </c>
      <c r="B2742">
        <v>95335</v>
      </c>
      <c r="C2742" s="385">
        <v>7.2499999999999995E-2</v>
      </c>
    </row>
    <row r="2743" spans="1:3" x14ac:dyDescent="0.25">
      <c r="A2743" t="s">
        <v>258</v>
      </c>
      <c r="B2743">
        <v>95336</v>
      </c>
      <c r="C2743" s="385">
        <v>0.09</v>
      </c>
    </row>
    <row r="2744" spans="1:3" x14ac:dyDescent="0.25">
      <c r="A2744" t="s">
        <v>258</v>
      </c>
      <c r="B2744">
        <v>95337</v>
      </c>
      <c r="C2744" s="385">
        <v>8.7499999999999994E-2</v>
      </c>
    </row>
    <row r="2745" spans="1:3" x14ac:dyDescent="0.25">
      <c r="A2745" t="s">
        <v>258</v>
      </c>
      <c r="B2745">
        <v>95338</v>
      </c>
      <c r="C2745" s="385">
        <v>7.7499999999999999E-2</v>
      </c>
    </row>
    <row r="2746" spans="1:3" x14ac:dyDescent="0.25">
      <c r="A2746" t="s">
        <v>258</v>
      </c>
      <c r="B2746">
        <v>95340</v>
      </c>
      <c r="C2746" s="385">
        <v>8.2500000000000004E-2</v>
      </c>
    </row>
    <row r="2747" spans="1:3" x14ac:dyDescent="0.25">
      <c r="A2747" t="s">
        <v>258</v>
      </c>
      <c r="B2747">
        <v>95341</v>
      </c>
      <c r="C2747" s="385">
        <v>8.2500000000000004E-2</v>
      </c>
    </row>
    <row r="2748" spans="1:3" x14ac:dyDescent="0.25">
      <c r="A2748" t="s">
        <v>258</v>
      </c>
      <c r="B2748">
        <v>95343</v>
      </c>
      <c r="C2748" s="385">
        <v>7.7499999999999999E-2</v>
      </c>
    </row>
    <row r="2749" spans="1:3" x14ac:dyDescent="0.25">
      <c r="A2749" t="s">
        <v>258</v>
      </c>
      <c r="B2749">
        <v>95344</v>
      </c>
      <c r="C2749" s="385">
        <v>8.2500000000000004E-2</v>
      </c>
    </row>
    <row r="2750" spans="1:3" x14ac:dyDescent="0.25">
      <c r="A2750" t="s">
        <v>258</v>
      </c>
      <c r="B2750">
        <v>95345</v>
      </c>
      <c r="C2750" s="385">
        <v>7.7499999999999999E-2</v>
      </c>
    </row>
    <row r="2751" spans="1:3" x14ac:dyDescent="0.25">
      <c r="A2751" t="s">
        <v>258</v>
      </c>
      <c r="B2751">
        <v>95346</v>
      </c>
      <c r="C2751" s="385">
        <v>7.2499999999999995E-2</v>
      </c>
    </row>
    <row r="2752" spans="1:3" x14ac:dyDescent="0.25">
      <c r="A2752" t="s">
        <v>258</v>
      </c>
      <c r="B2752">
        <v>95347</v>
      </c>
      <c r="C2752" s="385">
        <v>7.2499999999999995E-2</v>
      </c>
    </row>
    <row r="2753" spans="1:3" x14ac:dyDescent="0.25">
      <c r="A2753" t="s">
        <v>258</v>
      </c>
      <c r="B2753">
        <v>95348</v>
      </c>
      <c r="C2753" s="385">
        <v>8.2500000000000004E-2</v>
      </c>
    </row>
    <row r="2754" spans="1:3" x14ac:dyDescent="0.25">
      <c r="A2754" t="s">
        <v>258</v>
      </c>
      <c r="B2754">
        <v>95350</v>
      </c>
      <c r="C2754" s="385">
        <v>7.8750000000000001E-2</v>
      </c>
    </row>
    <row r="2755" spans="1:3" x14ac:dyDescent="0.25">
      <c r="A2755" t="s">
        <v>258</v>
      </c>
      <c r="B2755">
        <v>95351</v>
      </c>
      <c r="C2755" s="385">
        <v>8.3750000000000005E-2</v>
      </c>
    </row>
    <row r="2756" spans="1:3" x14ac:dyDescent="0.25">
      <c r="A2756" t="s">
        <v>258</v>
      </c>
      <c r="B2756">
        <v>95352</v>
      </c>
      <c r="C2756" s="385">
        <v>7.8750000000000001E-2</v>
      </c>
    </row>
    <row r="2757" spans="1:3" x14ac:dyDescent="0.25">
      <c r="A2757" t="s">
        <v>258</v>
      </c>
      <c r="B2757">
        <v>95353</v>
      </c>
      <c r="C2757" s="385">
        <v>7.8750000000000001E-2</v>
      </c>
    </row>
    <row r="2758" spans="1:3" x14ac:dyDescent="0.25">
      <c r="A2758" t="s">
        <v>258</v>
      </c>
      <c r="B2758">
        <v>95354</v>
      </c>
      <c r="C2758" s="385">
        <v>7.8750000000000001E-2</v>
      </c>
    </row>
    <row r="2759" spans="1:3" x14ac:dyDescent="0.25">
      <c r="A2759" t="s">
        <v>258</v>
      </c>
      <c r="B2759">
        <v>95355</v>
      </c>
      <c r="C2759" s="385">
        <v>7.8750000000000001E-2</v>
      </c>
    </row>
    <row r="2760" spans="1:3" x14ac:dyDescent="0.25">
      <c r="A2760" t="s">
        <v>258</v>
      </c>
      <c r="B2760">
        <v>95356</v>
      </c>
      <c r="C2760" s="385">
        <v>7.8750000000000001E-2</v>
      </c>
    </row>
    <row r="2761" spans="1:3" x14ac:dyDescent="0.25">
      <c r="A2761" t="s">
        <v>258</v>
      </c>
      <c r="B2761">
        <v>95357</v>
      </c>
      <c r="C2761" s="385">
        <v>7.8750000000000001E-2</v>
      </c>
    </row>
    <row r="2762" spans="1:3" x14ac:dyDescent="0.25">
      <c r="A2762" t="s">
        <v>258</v>
      </c>
      <c r="B2762">
        <v>95358</v>
      </c>
      <c r="C2762" s="385">
        <v>8.3750000000000005E-2</v>
      </c>
    </row>
    <row r="2763" spans="1:3" x14ac:dyDescent="0.25">
      <c r="A2763" t="s">
        <v>258</v>
      </c>
      <c r="B2763">
        <v>95360</v>
      </c>
      <c r="C2763" s="385">
        <v>7.8750000000000001E-2</v>
      </c>
    </row>
    <row r="2764" spans="1:3" x14ac:dyDescent="0.25">
      <c r="A2764" t="s">
        <v>258</v>
      </c>
      <c r="B2764">
        <v>95361</v>
      </c>
      <c r="C2764" s="385">
        <v>8.3750000000000005E-2</v>
      </c>
    </row>
    <row r="2765" spans="1:3" x14ac:dyDescent="0.25">
      <c r="A2765" t="s">
        <v>258</v>
      </c>
      <c r="B2765">
        <v>95363</v>
      </c>
      <c r="C2765" s="385">
        <v>7.8750000000000001E-2</v>
      </c>
    </row>
    <row r="2766" spans="1:3" x14ac:dyDescent="0.25">
      <c r="A2766" t="s">
        <v>258</v>
      </c>
      <c r="B2766">
        <v>95364</v>
      </c>
      <c r="C2766" s="385">
        <v>7.2499999999999995E-2</v>
      </c>
    </row>
    <row r="2767" spans="1:3" x14ac:dyDescent="0.25">
      <c r="A2767" t="s">
        <v>258</v>
      </c>
      <c r="B2767">
        <v>95365</v>
      </c>
      <c r="C2767" s="385">
        <v>7.7499999999999999E-2</v>
      </c>
    </row>
    <row r="2768" spans="1:3" x14ac:dyDescent="0.25">
      <c r="A2768" t="s">
        <v>258</v>
      </c>
      <c r="B2768">
        <v>95366</v>
      </c>
      <c r="C2768" s="385">
        <v>8.2500000000000004E-2</v>
      </c>
    </row>
    <row r="2769" spans="1:3" x14ac:dyDescent="0.25">
      <c r="A2769" t="s">
        <v>258</v>
      </c>
      <c r="B2769">
        <v>95367</v>
      </c>
      <c r="C2769" s="385">
        <v>7.8750000000000001E-2</v>
      </c>
    </row>
    <row r="2770" spans="1:3" x14ac:dyDescent="0.25">
      <c r="A2770" t="s">
        <v>258</v>
      </c>
      <c r="B2770">
        <v>95368</v>
      </c>
      <c r="C2770" s="385">
        <v>7.8750000000000001E-2</v>
      </c>
    </row>
    <row r="2771" spans="1:3" x14ac:dyDescent="0.25">
      <c r="A2771" t="s">
        <v>258</v>
      </c>
      <c r="B2771">
        <v>95369</v>
      </c>
      <c r="C2771" s="385">
        <v>7.7499999999999999E-2</v>
      </c>
    </row>
    <row r="2772" spans="1:3" x14ac:dyDescent="0.25">
      <c r="A2772" t="s">
        <v>258</v>
      </c>
      <c r="B2772">
        <v>95370</v>
      </c>
      <c r="C2772" s="385">
        <v>7.7499999999999999E-2</v>
      </c>
    </row>
    <row r="2773" spans="1:3" x14ac:dyDescent="0.25">
      <c r="A2773" t="s">
        <v>258</v>
      </c>
      <c r="B2773">
        <v>95372</v>
      </c>
      <c r="C2773" s="385">
        <v>7.2499999999999995E-2</v>
      </c>
    </row>
    <row r="2774" spans="1:3" x14ac:dyDescent="0.25">
      <c r="A2774" t="s">
        <v>258</v>
      </c>
      <c r="B2774">
        <v>95373</v>
      </c>
      <c r="C2774" s="385">
        <v>7.2499999999999995E-2</v>
      </c>
    </row>
    <row r="2775" spans="1:3" x14ac:dyDescent="0.25">
      <c r="A2775" t="s">
        <v>258</v>
      </c>
      <c r="B2775">
        <v>95374</v>
      </c>
      <c r="C2775" s="385">
        <v>7.7499999999999999E-2</v>
      </c>
    </row>
    <row r="2776" spans="1:3" x14ac:dyDescent="0.25">
      <c r="A2776" t="s">
        <v>258</v>
      </c>
      <c r="B2776">
        <v>95375</v>
      </c>
      <c r="C2776" s="385">
        <v>7.2499999999999995E-2</v>
      </c>
    </row>
    <row r="2777" spans="1:3" x14ac:dyDescent="0.25">
      <c r="A2777" t="s">
        <v>258</v>
      </c>
      <c r="B2777">
        <v>95376</v>
      </c>
      <c r="C2777" s="385">
        <v>8.2500000000000004E-2</v>
      </c>
    </row>
    <row r="2778" spans="1:3" x14ac:dyDescent="0.25">
      <c r="A2778" t="s">
        <v>258</v>
      </c>
      <c r="B2778">
        <v>95377</v>
      </c>
      <c r="C2778" s="385">
        <v>0.10249999999999999</v>
      </c>
    </row>
    <row r="2779" spans="1:3" x14ac:dyDescent="0.25">
      <c r="A2779" t="s">
        <v>258</v>
      </c>
      <c r="B2779">
        <v>95378</v>
      </c>
      <c r="C2779" s="385">
        <v>8.2500000000000004E-2</v>
      </c>
    </row>
    <row r="2780" spans="1:3" x14ac:dyDescent="0.25">
      <c r="A2780" t="s">
        <v>258</v>
      </c>
      <c r="B2780">
        <v>95379</v>
      </c>
      <c r="C2780" s="385">
        <v>7.2499999999999995E-2</v>
      </c>
    </row>
    <row r="2781" spans="1:3" x14ac:dyDescent="0.25">
      <c r="A2781" t="s">
        <v>258</v>
      </c>
      <c r="B2781">
        <v>95380</v>
      </c>
      <c r="C2781" s="385">
        <v>8.6249999999999993E-2</v>
      </c>
    </row>
    <row r="2782" spans="1:3" x14ac:dyDescent="0.25">
      <c r="A2782" t="s">
        <v>258</v>
      </c>
      <c r="B2782">
        <v>95381</v>
      </c>
      <c r="C2782" s="385">
        <v>8.6249999999999993E-2</v>
      </c>
    </row>
    <row r="2783" spans="1:3" x14ac:dyDescent="0.25">
      <c r="A2783" t="s">
        <v>258</v>
      </c>
      <c r="B2783">
        <v>95382</v>
      </c>
      <c r="C2783" s="385">
        <v>8.6249999999999993E-2</v>
      </c>
    </row>
    <row r="2784" spans="1:3" x14ac:dyDescent="0.25">
      <c r="A2784" t="s">
        <v>258</v>
      </c>
      <c r="B2784">
        <v>95383</v>
      </c>
      <c r="C2784" s="385">
        <v>7.2499999999999995E-2</v>
      </c>
    </row>
    <row r="2785" spans="1:3" x14ac:dyDescent="0.25">
      <c r="A2785" t="s">
        <v>258</v>
      </c>
      <c r="B2785">
        <v>95385</v>
      </c>
      <c r="C2785" s="385">
        <v>7.8750000000000001E-2</v>
      </c>
    </row>
    <row r="2786" spans="1:3" x14ac:dyDescent="0.25">
      <c r="A2786" t="s">
        <v>258</v>
      </c>
      <c r="B2786">
        <v>95386</v>
      </c>
      <c r="C2786" s="385">
        <v>7.8750000000000001E-2</v>
      </c>
    </row>
    <row r="2787" spans="1:3" x14ac:dyDescent="0.25">
      <c r="A2787" t="s">
        <v>258</v>
      </c>
      <c r="B2787">
        <v>95387</v>
      </c>
      <c r="C2787" s="385">
        <v>7.8750000000000001E-2</v>
      </c>
    </row>
    <row r="2788" spans="1:3" x14ac:dyDescent="0.25">
      <c r="A2788" t="s">
        <v>258</v>
      </c>
      <c r="B2788">
        <v>95388</v>
      </c>
      <c r="C2788" s="385">
        <v>8.2500000000000004E-2</v>
      </c>
    </row>
    <row r="2789" spans="1:3" x14ac:dyDescent="0.25">
      <c r="A2789" t="s">
        <v>258</v>
      </c>
      <c r="B2789">
        <v>95389</v>
      </c>
      <c r="C2789" s="385">
        <v>7.7499999999999999E-2</v>
      </c>
    </row>
    <row r="2790" spans="1:3" x14ac:dyDescent="0.25">
      <c r="A2790" t="s">
        <v>258</v>
      </c>
      <c r="B2790">
        <v>95391</v>
      </c>
      <c r="C2790" s="385">
        <v>0.10249999999999999</v>
      </c>
    </row>
    <row r="2791" spans="1:3" x14ac:dyDescent="0.25">
      <c r="A2791" t="s">
        <v>258</v>
      </c>
      <c r="B2791">
        <v>95397</v>
      </c>
      <c r="C2791" s="385">
        <v>7.8750000000000001E-2</v>
      </c>
    </row>
    <row r="2792" spans="1:3" x14ac:dyDescent="0.25">
      <c r="A2792" t="s">
        <v>258</v>
      </c>
      <c r="B2792">
        <v>95401</v>
      </c>
      <c r="C2792" s="385">
        <v>9.2499999999999999E-2</v>
      </c>
    </row>
    <row r="2793" spans="1:3" x14ac:dyDescent="0.25">
      <c r="A2793" t="s">
        <v>258</v>
      </c>
      <c r="B2793">
        <v>95402</v>
      </c>
      <c r="C2793" s="385">
        <v>9.2499999999999999E-2</v>
      </c>
    </row>
    <row r="2794" spans="1:3" x14ac:dyDescent="0.25">
      <c r="A2794" t="s">
        <v>258</v>
      </c>
      <c r="B2794">
        <v>95403</v>
      </c>
      <c r="C2794" s="385">
        <v>9.2499999999999999E-2</v>
      </c>
    </row>
    <row r="2795" spans="1:3" x14ac:dyDescent="0.25">
      <c r="A2795" t="s">
        <v>258</v>
      </c>
      <c r="B2795">
        <v>95404</v>
      </c>
      <c r="C2795" s="385">
        <v>9.2499999999999999E-2</v>
      </c>
    </row>
    <row r="2796" spans="1:3" x14ac:dyDescent="0.25">
      <c r="A2796" t="s">
        <v>258</v>
      </c>
      <c r="B2796">
        <v>95405</v>
      </c>
      <c r="C2796" s="385">
        <v>9.2499999999999999E-2</v>
      </c>
    </row>
    <row r="2797" spans="1:3" x14ac:dyDescent="0.25">
      <c r="A2797" t="s">
        <v>258</v>
      </c>
      <c r="B2797">
        <v>95406</v>
      </c>
      <c r="C2797" s="385">
        <v>9.2499999999999999E-2</v>
      </c>
    </row>
    <row r="2798" spans="1:3" x14ac:dyDescent="0.25">
      <c r="A2798" t="s">
        <v>258</v>
      </c>
      <c r="B2798">
        <v>95407</v>
      </c>
      <c r="C2798" s="385">
        <v>9.2499999999999999E-2</v>
      </c>
    </row>
    <row r="2799" spans="1:3" x14ac:dyDescent="0.25">
      <c r="A2799" t="s">
        <v>258</v>
      </c>
      <c r="B2799">
        <v>95409</v>
      </c>
      <c r="C2799" s="385">
        <v>9.2499999999999999E-2</v>
      </c>
    </row>
    <row r="2800" spans="1:3" x14ac:dyDescent="0.25">
      <c r="A2800" t="s">
        <v>258</v>
      </c>
      <c r="B2800">
        <v>95410</v>
      </c>
      <c r="C2800" s="385">
        <v>7.8750000000000001E-2</v>
      </c>
    </row>
    <row r="2801" spans="1:3" x14ac:dyDescent="0.25">
      <c r="A2801" t="s">
        <v>258</v>
      </c>
      <c r="B2801">
        <v>95412</v>
      </c>
      <c r="C2801" s="385">
        <v>8.5000000000000006E-2</v>
      </c>
    </row>
    <row r="2802" spans="1:3" x14ac:dyDescent="0.25">
      <c r="A2802" t="s">
        <v>258</v>
      </c>
      <c r="B2802">
        <v>95415</v>
      </c>
      <c r="C2802" s="385">
        <v>7.8750000000000001E-2</v>
      </c>
    </row>
    <row r="2803" spans="1:3" x14ac:dyDescent="0.25">
      <c r="A2803" t="s">
        <v>258</v>
      </c>
      <c r="B2803">
        <v>95416</v>
      </c>
      <c r="C2803" s="385">
        <v>8.5000000000000006E-2</v>
      </c>
    </row>
    <row r="2804" spans="1:3" x14ac:dyDescent="0.25">
      <c r="A2804" t="s">
        <v>258</v>
      </c>
      <c r="B2804">
        <v>95417</v>
      </c>
      <c r="C2804" s="385">
        <v>7.8750000000000001E-2</v>
      </c>
    </row>
    <row r="2805" spans="1:3" x14ac:dyDescent="0.25">
      <c r="A2805" t="s">
        <v>258</v>
      </c>
      <c r="B2805">
        <v>95418</v>
      </c>
      <c r="C2805" s="385">
        <v>7.8750000000000001E-2</v>
      </c>
    </row>
    <row r="2806" spans="1:3" x14ac:dyDescent="0.25">
      <c r="A2806" t="s">
        <v>258</v>
      </c>
      <c r="B2806">
        <v>95419</v>
      </c>
      <c r="C2806" s="385">
        <v>8.5000000000000006E-2</v>
      </c>
    </row>
    <row r="2807" spans="1:3" x14ac:dyDescent="0.25">
      <c r="A2807" t="s">
        <v>258</v>
      </c>
      <c r="B2807">
        <v>95420</v>
      </c>
      <c r="C2807" s="385">
        <v>7.8750000000000001E-2</v>
      </c>
    </row>
    <row r="2808" spans="1:3" x14ac:dyDescent="0.25">
      <c r="A2808" t="s">
        <v>258</v>
      </c>
      <c r="B2808">
        <v>95421</v>
      </c>
      <c r="C2808" s="385">
        <v>8.5000000000000006E-2</v>
      </c>
    </row>
    <row r="2809" spans="1:3" x14ac:dyDescent="0.25">
      <c r="A2809" t="s">
        <v>258</v>
      </c>
      <c r="B2809">
        <v>95422</v>
      </c>
      <c r="C2809" s="385">
        <v>8.7499999999999994E-2</v>
      </c>
    </row>
    <row r="2810" spans="1:3" x14ac:dyDescent="0.25">
      <c r="A2810" t="s">
        <v>258</v>
      </c>
      <c r="B2810">
        <v>95423</v>
      </c>
      <c r="C2810" s="385">
        <v>7.2499999999999995E-2</v>
      </c>
    </row>
    <row r="2811" spans="1:3" x14ac:dyDescent="0.25">
      <c r="A2811" t="s">
        <v>258</v>
      </c>
      <c r="B2811">
        <v>95424</v>
      </c>
      <c r="C2811" s="385">
        <v>8.7499999999999994E-2</v>
      </c>
    </row>
    <row r="2812" spans="1:3" x14ac:dyDescent="0.25">
      <c r="A2812" t="s">
        <v>258</v>
      </c>
      <c r="B2812">
        <v>95425</v>
      </c>
      <c r="C2812" s="385">
        <v>8.5000000000000006E-2</v>
      </c>
    </row>
    <row r="2813" spans="1:3" x14ac:dyDescent="0.25">
      <c r="A2813" t="s">
        <v>258</v>
      </c>
      <c r="B2813">
        <v>95426</v>
      </c>
      <c r="C2813" s="385">
        <v>7.2499999999999995E-2</v>
      </c>
    </row>
    <row r="2814" spans="1:3" x14ac:dyDescent="0.25">
      <c r="A2814" t="s">
        <v>258</v>
      </c>
      <c r="B2814">
        <v>95427</v>
      </c>
      <c r="C2814" s="385">
        <v>7.8750000000000001E-2</v>
      </c>
    </row>
    <row r="2815" spans="1:3" x14ac:dyDescent="0.25">
      <c r="A2815" t="s">
        <v>258</v>
      </c>
      <c r="B2815">
        <v>95428</v>
      </c>
      <c r="C2815" s="385">
        <v>7.8750000000000001E-2</v>
      </c>
    </row>
    <row r="2816" spans="1:3" x14ac:dyDescent="0.25">
      <c r="A2816" t="s">
        <v>258</v>
      </c>
      <c r="B2816">
        <v>95429</v>
      </c>
      <c r="C2816" s="385">
        <v>7.8750000000000001E-2</v>
      </c>
    </row>
    <row r="2817" spans="1:3" x14ac:dyDescent="0.25">
      <c r="A2817" t="s">
        <v>258</v>
      </c>
      <c r="B2817">
        <v>95430</v>
      </c>
      <c r="C2817" s="385">
        <v>8.5000000000000006E-2</v>
      </c>
    </row>
    <row r="2818" spans="1:3" x14ac:dyDescent="0.25">
      <c r="A2818" t="s">
        <v>258</v>
      </c>
      <c r="B2818">
        <v>95431</v>
      </c>
      <c r="C2818" s="385">
        <v>8.5000000000000006E-2</v>
      </c>
    </row>
    <row r="2819" spans="1:3" x14ac:dyDescent="0.25">
      <c r="A2819" t="s">
        <v>258</v>
      </c>
      <c r="B2819">
        <v>95432</v>
      </c>
      <c r="C2819" s="385">
        <v>7.8750000000000001E-2</v>
      </c>
    </row>
    <row r="2820" spans="1:3" x14ac:dyDescent="0.25">
      <c r="A2820" t="s">
        <v>258</v>
      </c>
      <c r="B2820">
        <v>95433</v>
      </c>
      <c r="C2820" s="385">
        <v>8.5000000000000006E-2</v>
      </c>
    </row>
    <row r="2821" spans="1:3" x14ac:dyDescent="0.25">
      <c r="A2821" t="s">
        <v>258</v>
      </c>
      <c r="B2821">
        <v>95435</v>
      </c>
      <c r="C2821" s="385">
        <v>7.2499999999999995E-2</v>
      </c>
    </row>
    <row r="2822" spans="1:3" x14ac:dyDescent="0.25">
      <c r="A2822" t="s">
        <v>258</v>
      </c>
      <c r="B2822">
        <v>95436</v>
      </c>
      <c r="C2822" s="385">
        <v>8.5000000000000006E-2</v>
      </c>
    </row>
    <row r="2823" spans="1:3" x14ac:dyDescent="0.25">
      <c r="A2823" t="s">
        <v>258</v>
      </c>
      <c r="B2823">
        <v>95437</v>
      </c>
      <c r="C2823" s="385">
        <v>8.8749999999999996E-2</v>
      </c>
    </row>
    <row r="2824" spans="1:3" x14ac:dyDescent="0.25">
      <c r="A2824" t="s">
        <v>258</v>
      </c>
      <c r="B2824">
        <v>95439</v>
      </c>
      <c r="C2824" s="385">
        <v>8.5000000000000006E-2</v>
      </c>
    </row>
    <row r="2825" spans="1:3" x14ac:dyDescent="0.25">
      <c r="A2825" t="s">
        <v>258</v>
      </c>
      <c r="B2825">
        <v>95441</v>
      </c>
      <c r="C2825" s="385">
        <v>8.5000000000000006E-2</v>
      </c>
    </row>
    <row r="2826" spans="1:3" x14ac:dyDescent="0.25">
      <c r="A2826" t="s">
        <v>258</v>
      </c>
      <c r="B2826">
        <v>95442</v>
      </c>
      <c r="C2826" s="385">
        <v>8.5000000000000006E-2</v>
      </c>
    </row>
    <row r="2827" spans="1:3" x14ac:dyDescent="0.25">
      <c r="A2827" t="s">
        <v>258</v>
      </c>
      <c r="B2827">
        <v>95443</v>
      </c>
      <c r="C2827" s="385">
        <v>7.2499999999999995E-2</v>
      </c>
    </row>
    <row r="2828" spans="1:3" x14ac:dyDescent="0.25">
      <c r="A2828" t="s">
        <v>258</v>
      </c>
      <c r="B2828">
        <v>95444</v>
      </c>
      <c r="C2828" s="385">
        <v>8.5000000000000006E-2</v>
      </c>
    </row>
    <row r="2829" spans="1:3" x14ac:dyDescent="0.25">
      <c r="A2829" t="s">
        <v>258</v>
      </c>
      <c r="B2829">
        <v>95445</v>
      </c>
      <c r="C2829" s="385">
        <v>7.8750000000000001E-2</v>
      </c>
    </row>
    <row r="2830" spans="1:3" x14ac:dyDescent="0.25">
      <c r="A2830" t="s">
        <v>258</v>
      </c>
      <c r="B2830">
        <v>95446</v>
      </c>
      <c r="C2830" s="385">
        <v>8.5000000000000006E-2</v>
      </c>
    </row>
    <row r="2831" spans="1:3" x14ac:dyDescent="0.25">
      <c r="A2831" t="s">
        <v>258</v>
      </c>
      <c r="B2831">
        <v>95448</v>
      </c>
      <c r="C2831" s="385">
        <v>0.09</v>
      </c>
    </row>
    <row r="2832" spans="1:3" x14ac:dyDescent="0.25">
      <c r="A2832" t="s">
        <v>258</v>
      </c>
      <c r="B2832">
        <v>95449</v>
      </c>
      <c r="C2832" s="385">
        <v>7.8750000000000001E-2</v>
      </c>
    </row>
    <row r="2833" spans="1:3" x14ac:dyDescent="0.25">
      <c r="A2833" t="s">
        <v>258</v>
      </c>
      <c r="B2833">
        <v>95450</v>
      </c>
      <c r="C2833" s="385">
        <v>8.5000000000000006E-2</v>
      </c>
    </row>
    <row r="2834" spans="1:3" x14ac:dyDescent="0.25">
      <c r="A2834" t="s">
        <v>258</v>
      </c>
      <c r="B2834">
        <v>95451</v>
      </c>
      <c r="C2834" s="385">
        <v>7.2499999999999995E-2</v>
      </c>
    </row>
    <row r="2835" spans="1:3" x14ac:dyDescent="0.25">
      <c r="A2835" t="s">
        <v>258</v>
      </c>
      <c r="B2835">
        <v>95452</v>
      </c>
      <c r="C2835" s="385">
        <v>8.5000000000000006E-2</v>
      </c>
    </row>
    <row r="2836" spans="1:3" x14ac:dyDescent="0.25">
      <c r="A2836" t="s">
        <v>258</v>
      </c>
      <c r="B2836">
        <v>95453</v>
      </c>
      <c r="C2836" s="385">
        <v>8.7499999999999994E-2</v>
      </c>
    </row>
    <row r="2837" spans="1:3" x14ac:dyDescent="0.25">
      <c r="A2837" t="s">
        <v>258</v>
      </c>
      <c r="B2837">
        <v>95454</v>
      </c>
      <c r="C2837" s="385">
        <v>7.8750000000000001E-2</v>
      </c>
    </row>
    <row r="2838" spans="1:3" x14ac:dyDescent="0.25">
      <c r="A2838" t="s">
        <v>258</v>
      </c>
      <c r="B2838">
        <v>95456</v>
      </c>
      <c r="C2838" s="385">
        <v>7.8750000000000001E-2</v>
      </c>
    </row>
    <row r="2839" spans="1:3" x14ac:dyDescent="0.25">
      <c r="A2839" t="s">
        <v>258</v>
      </c>
      <c r="B2839">
        <v>95457</v>
      </c>
      <c r="C2839" s="385">
        <v>8.7499999999999994E-2</v>
      </c>
    </row>
    <row r="2840" spans="1:3" x14ac:dyDescent="0.25">
      <c r="A2840" t="s">
        <v>258</v>
      </c>
      <c r="B2840">
        <v>95458</v>
      </c>
      <c r="C2840" s="385">
        <v>7.2499999999999995E-2</v>
      </c>
    </row>
    <row r="2841" spans="1:3" x14ac:dyDescent="0.25">
      <c r="A2841" t="s">
        <v>258</v>
      </c>
      <c r="B2841">
        <v>95459</v>
      </c>
      <c r="C2841" s="385">
        <v>7.8750000000000001E-2</v>
      </c>
    </row>
    <row r="2842" spans="1:3" x14ac:dyDescent="0.25">
      <c r="A2842" t="s">
        <v>258</v>
      </c>
      <c r="B2842">
        <v>95460</v>
      </c>
      <c r="C2842" s="385">
        <v>7.8750000000000001E-2</v>
      </c>
    </row>
    <row r="2843" spans="1:3" x14ac:dyDescent="0.25">
      <c r="A2843" t="s">
        <v>258</v>
      </c>
      <c r="B2843">
        <v>95461</v>
      </c>
      <c r="C2843" s="385">
        <v>8.5000000000000006E-2</v>
      </c>
    </row>
    <row r="2844" spans="1:3" x14ac:dyDescent="0.25">
      <c r="A2844" t="s">
        <v>258</v>
      </c>
      <c r="B2844">
        <v>95462</v>
      </c>
      <c r="C2844" s="385">
        <v>8.5000000000000006E-2</v>
      </c>
    </row>
    <row r="2845" spans="1:3" x14ac:dyDescent="0.25">
      <c r="A2845" t="s">
        <v>258</v>
      </c>
      <c r="B2845">
        <v>95463</v>
      </c>
      <c r="C2845" s="385">
        <v>7.8750000000000001E-2</v>
      </c>
    </row>
    <row r="2846" spans="1:3" x14ac:dyDescent="0.25">
      <c r="A2846" t="s">
        <v>258</v>
      </c>
      <c r="B2846">
        <v>95464</v>
      </c>
      <c r="C2846" s="385">
        <v>7.2499999999999995E-2</v>
      </c>
    </row>
    <row r="2847" spans="1:3" x14ac:dyDescent="0.25">
      <c r="A2847" t="s">
        <v>258</v>
      </c>
      <c r="B2847">
        <v>95465</v>
      </c>
      <c r="C2847" s="385">
        <v>8.5000000000000006E-2</v>
      </c>
    </row>
    <row r="2848" spans="1:3" x14ac:dyDescent="0.25">
      <c r="A2848" t="s">
        <v>258</v>
      </c>
      <c r="B2848">
        <v>95466</v>
      </c>
      <c r="C2848" s="385">
        <v>7.8750000000000001E-2</v>
      </c>
    </row>
    <row r="2849" spans="1:3" x14ac:dyDescent="0.25">
      <c r="A2849" t="s">
        <v>258</v>
      </c>
      <c r="B2849">
        <v>95467</v>
      </c>
      <c r="C2849" s="385">
        <v>7.2499999999999995E-2</v>
      </c>
    </row>
    <row r="2850" spans="1:3" x14ac:dyDescent="0.25">
      <c r="A2850" t="s">
        <v>258</v>
      </c>
      <c r="B2850">
        <v>95468</v>
      </c>
      <c r="C2850" s="385">
        <v>8.3750000000000005E-2</v>
      </c>
    </row>
    <row r="2851" spans="1:3" x14ac:dyDescent="0.25">
      <c r="A2851" t="s">
        <v>258</v>
      </c>
      <c r="B2851">
        <v>95469</v>
      </c>
      <c r="C2851" s="385">
        <v>7.8750000000000001E-2</v>
      </c>
    </row>
    <row r="2852" spans="1:3" x14ac:dyDescent="0.25">
      <c r="A2852" t="s">
        <v>258</v>
      </c>
      <c r="B2852">
        <v>95470</v>
      </c>
      <c r="C2852" s="385">
        <v>7.8750000000000001E-2</v>
      </c>
    </row>
    <row r="2853" spans="1:3" x14ac:dyDescent="0.25">
      <c r="A2853" t="s">
        <v>258</v>
      </c>
      <c r="B2853">
        <v>95471</v>
      </c>
      <c r="C2853" s="385">
        <v>8.5000000000000006E-2</v>
      </c>
    </row>
    <row r="2854" spans="1:3" x14ac:dyDescent="0.25">
      <c r="A2854" t="s">
        <v>258</v>
      </c>
      <c r="B2854">
        <v>95472</v>
      </c>
      <c r="C2854" s="385">
        <v>9.2499999999999999E-2</v>
      </c>
    </row>
    <row r="2855" spans="1:3" x14ac:dyDescent="0.25">
      <c r="A2855" t="s">
        <v>258</v>
      </c>
      <c r="B2855">
        <v>95473</v>
      </c>
      <c r="C2855" s="385">
        <v>9.2499999999999999E-2</v>
      </c>
    </row>
    <row r="2856" spans="1:3" x14ac:dyDescent="0.25">
      <c r="A2856" t="s">
        <v>258</v>
      </c>
      <c r="B2856">
        <v>95476</v>
      </c>
      <c r="C2856" s="385">
        <v>0.09</v>
      </c>
    </row>
    <row r="2857" spans="1:3" x14ac:dyDescent="0.25">
      <c r="A2857" t="s">
        <v>258</v>
      </c>
      <c r="B2857">
        <v>95480</v>
      </c>
      <c r="C2857" s="385">
        <v>8.5000000000000006E-2</v>
      </c>
    </row>
    <row r="2858" spans="1:3" x14ac:dyDescent="0.25">
      <c r="A2858" t="s">
        <v>258</v>
      </c>
      <c r="B2858">
        <v>95481</v>
      </c>
      <c r="C2858" s="385">
        <v>7.8750000000000001E-2</v>
      </c>
    </row>
    <row r="2859" spans="1:3" x14ac:dyDescent="0.25">
      <c r="A2859" t="s">
        <v>258</v>
      </c>
      <c r="B2859">
        <v>95482</v>
      </c>
      <c r="C2859" s="385">
        <v>8.8749999999999996E-2</v>
      </c>
    </row>
    <row r="2860" spans="1:3" x14ac:dyDescent="0.25">
      <c r="A2860" t="s">
        <v>258</v>
      </c>
      <c r="B2860">
        <v>95485</v>
      </c>
      <c r="C2860" s="385">
        <v>7.2499999999999995E-2</v>
      </c>
    </row>
    <row r="2861" spans="1:3" x14ac:dyDescent="0.25">
      <c r="A2861" t="s">
        <v>258</v>
      </c>
      <c r="B2861">
        <v>95486</v>
      </c>
      <c r="C2861" s="385">
        <v>8.5000000000000006E-2</v>
      </c>
    </row>
    <row r="2862" spans="1:3" x14ac:dyDescent="0.25">
      <c r="A2862" t="s">
        <v>258</v>
      </c>
      <c r="B2862">
        <v>95487</v>
      </c>
      <c r="C2862" s="385">
        <v>8.5000000000000006E-2</v>
      </c>
    </row>
    <row r="2863" spans="1:3" x14ac:dyDescent="0.25">
      <c r="A2863" t="s">
        <v>258</v>
      </c>
      <c r="B2863">
        <v>95488</v>
      </c>
      <c r="C2863" s="385">
        <v>7.8750000000000001E-2</v>
      </c>
    </row>
    <row r="2864" spans="1:3" x14ac:dyDescent="0.25">
      <c r="A2864" t="s">
        <v>258</v>
      </c>
      <c r="B2864">
        <v>95490</v>
      </c>
      <c r="C2864" s="385">
        <v>9.1249999999999998E-2</v>
      </c>
    </row>
    <row r="2865" spans="1:3" x14ac:dyDescent="0.25">
      <c r="A2865" t="s">
        <v>258</v>
      </c>
      <c r="B2865">
        <v>95492</v>
      </c>
      <c r="C2865" s="385">
        <v>8.5000000000000006E-2</v>
      </c>
    </row>
    <row r="2866" spans="1:3" x14ac:dyDescent="0.25">
      <c r="A2866" t="s">
        <v>258</v>
      </c>
      <c r="B2866">
        <v>95493</v>
      </c>
      <c r="C2866" s="385">
        <v>7.2499999999999995E-2</v>
      </c>
    </row>
    <row r="2867" spans="1:3" x14ac:dyDescent="0.25">
      <c r="A2867" t="s">
        <v>258</v>
      </c>
      <c r="B2867">
        <v>95494</v>
      </c>
      <c r="C2867" s="385">
        <v>7.8750000000000001E-2</v>
      </c>
    </row>
    <row r="2868" spans="1:3" x14ac:dyDescent="0.25">
      <c r="A2868" t="s">
        <v>258</v>
      </c>
      <c r="B2868">
        <v>95497</v>
      </c>
      <c r="C2868" s="385">
        <v>8.5000000000000006E-2</v>
      </c>
    </row>
    <row r="2869" spans="1:3" x14ac:dyDescent="0.25">
      <c r="A2869" t="s">
        <v>258</v>
      </c>
      <c r="B2869">
        <v>95501</v>
      </c>
      <c r="C2869" s="385">
        <v>9.2499999999999999E-2</v>
      </c>
    </row>
    <row r="2870" spans="1:3" x14ac:dyDescent="0.25">
      <c r="A2870" t="s">
        <v>258</v>
      </c>
      <c r="B2870">
        <v>95502</v>
      </c>
      <c r="C2870" s="385">
        <v>9.2499999999999999E-2</v>
      </c>
    </row>
    <row r="2871" spans="1:3" x14ac:dyDescent="0.25">
      <c r="A2871" t="s">
        <v>258</v>
      </c>
      <c r="B2871">
        <v>95503</v>
      </c>
      <c r="C2871" s="385">
        <v>9.2499999999999999E-2</v>
      </c>
    </row>
    <row r="2872" spans="1:3" x14ac:dyDescent="0.25">
      <c r="A2872" t="s">
        <v>258</v>
      </c>
      <c r="B2872">
        <v>95511</v>
      </c>
      <c r="C2872" s="385">
        <v>7.7499999999999999E-2</v>
      </c>
    </row>
    <row r="2873" spans="1:3" x14ac:dyDescent="0.25">
      <c r="A2873" t="s">
        <v>258</v>
      </c>
      <c r="B2873">
        <v>95514</v>
      </c>
      <c r="C2873" s="385">
        <v>7.7499999999999999E-2</v>
      </c>
    </row>
    <row r="2874" spans="1:3" x14ac:dyDescent="0.25">
      <c r="A2874" t="s">
        <v>258</v>
      </c>
      <c r="B2874">
        <v>95518</v>
      </c>
      <c r="C2874" s="385">
        <v>8.5000000000000006E-2</v>
      </c>
    </row>
    <row r="2875" spans="1:3" x14ac:dyDescent="0.25">
      <c r="A2875" t="s">
        <v>258</v>
      </c>
      <c r="B2875">
        <v>95519</v>
      </c>
      <c r="C2875" s="385">
        <v>7.7499999999999999E-2</v>
      </c>
    </row>
    <row r="2876" spans="1:3" x14ac:dyDescent="0.25">
      <c r="A2876" t="s">
        <v>258</v>
      </c>
      <c r="B2876">
        <v>95521</v>
      </c>
      <c r="C2876" s="385">
        <v>8.5000000000000006E-2</v>
      </c>
    </row>
    <row r="2877" spans="1:3" x14ac:dyDescent="0.25">
      <c r="A2877" t="s">
        <v>258</v>
      </c>
      <c r="B2877">
        <v>95524</v>
      </c>
      <c r="C2877" s="385">
        <v>9.2499999999999999E-2</v>
      </c>
    </row>
    <row r="2878" spans="1:3" x14ac:dyDescent="0.25">
      <c r="A2878" t="s">
        <v>258</v>
      </c>
      <c r="B2878">
        <v>95525</v>
      </c>
      <c r="C2878" s="385">
        <v>7.7499999999999999E-2</v>
      </c>
    </row>
    <row r="2879" spans="1:3" x14ac:dyDescent="0.25">
      <c r="A2879" t="s">
        <v>258</v>
      </c>
      <c r="B2879">
        <v>95526</v>
      </c>
      <c r="C2879" s="385">
        <v>7.7499999999999999E-2</v>
      </c>
    </row>
    <row r="2880" spans="1:3" x14ac:dyDescent="0.25">
      <c r="A2880" t="s">
        <v>258</v>
      </c>
      <c r="B2880">
        <v>95527</v>
      </c>
      <c r="C2880" s="385">
        <v>7.2499999999999995E-2</v>
      </c>
    </row>
    <row r="2881" spans="1:3" x14ac:dyDescent="0.25">
      <c r="A2881" t="s">
        <v>258</v>
      </c>
      <c r="B2881">
        <v>95528</v>
      </c>
      <c r="C2881" s="385">
        <v>7.7499999999999999E-2</v>
      </c>
    </row>
    <row r="2882" spans="1:3" x14ac:dyDescent="0.25">
      <c r="A2882" t="s">
        <v>258</v>
      </c>
      <c r="B2882">
        <v>95531</v>
      </c>
      <c r="C2882" s="385">
        <v>8.2500000000000004E-2</v>
      </c>
    </row>
    <row r="2883" spans="1:3" x14ac:dyDescent="0.25">
      <c r="A2883" t="s">
        <v>258</v>
      </c>
      <c r="B2883">
        <v>95532</v>
      </c>
      <c r="C2883" s="385">
        <v>8.2500000000000004E-2</v>
      </c>
    </row>
    <row r="2884" spans="1:3" x14ac:dyDescent="0.25">
      <c r="A2884" t="s">
        <v>258</v>
      </c>
      <c r="B2884">
        <v>95534</v>
      </c>
      <c r="C2884" s="385">
        <v>7.7499999999999999E-2</v>
      </c>
    </row>
    <row r="2885" spans="1:3" x14ac:dyDescent="0.25">
      <c r="A2885" t="s">
        <v>258</v>
      </c>
      <c r="B2885">
        <v>95536</v>
      </c>
      <c r="C2885" s="385">
        <v>7.7499999999999999E-2</v>
      </c>
    </row>
    <row r="2886" spans="1:3" x14ac:dyDescent="0.25">
      <c r="A2886" t="s">
        <v>258</v>
      </c>
      <c r="B2886">
        <v>95537</v>
      </c>
      <c r="C2886" s="385">
        <v>7.7499999999999999E-2</v>
      </c>
    </row>
    <row r="2887" spans="1:3" x14ac:dyDescent="0.25">
      <c r="A2887" t="s">
        <v>258</v>
      </c>
      <c r="B2887">
        <v>95538</v>
      </c>
      <c r="C2887" s="385">
        <v>8.2500000000000004E-2</v>
      </c>
    </row>
    <row r="2888" spans="1:3" x14ac:dyDescent="0.25">
      <c r="A2888" t="s">
        <v>258</v>
      </c>
      <c r="B2888">
        <v>95540</v>
      </c>
      <c r="C2888" s="385">
        <v>8.7499999999999994E-2</v>
      </c>
    </row>
    <row r="2889" spans="1:3" x14ac:dyDescent="0.25">
      <c r="A2889" t="s">
        <v>258</v>
      </c>
      <c r="B2889">
        <v>95542</v>
      </c>
      <c r="C2889" s="385">
        <v>7.8750000000000001E-2</v>
      </c>
    </row>
    <row r="2890" spans="1:3" x14ac:dyDescent="0.25">
      <c r="A2890" t="s">
        <v>258</v>
      </c>
      <c r="B2890">
        <v>95543</v>
      </c>
      <c r="C2890" s="385">
        <v>8.2500000000000004E-2</v>
      </c>
    </row>
    <row r="2891" spans="1:3" x14ac:dyDescent="0.25">
      <c r="A2891" t="s">
        <v>258</v>
      </c>
      <c r="B2891">
        <v>95545</v>
      </c>
      <c r="C2891" s="385">
        <v>7.7499999999999999E-2</v>
      </c>
    </row>
    <row r="2892" spans="1:3" x14ac:dyDescent="0.25">
      <c r="A2892" t="s">
        <v>258</v>
      </c>
      <c r="B2892">
        <v>95546</v>
      </c>
      <c r="C2892" s="385">
        <v>7.7499999999999999E-2</v>
      </c>
    </row>
    <row r="2893" spans="1:3" x14ac:dyDescent="0.25">
      <c r="A2893" t="s">
        <v>258</v>
      </c>
      <c r="B2893">
        <v>95547</v>
      </c>
      <c r="C2893" s="385">
        <v>7.7499999999999999E-2</v>
      </c>
    </row>
    <row r="2894" spans="1:3" x14ac:dyDescent="0.25">
      <c r="A2894" t="s">
        <v>258</v>
      </c>
      <c r="B2894">
        <v>95548</v>
      </c>
      <c r="C2894" s="385">
        <v>8.2500000000000004E-2</v>
      </c>
    </row>
    <row r="2895" spans="1:3" x14ac:dyDescent="0.25">
      <c r="A2895" t="s">
        <v>258</v>
      </c>
      <c r="B2895">
        <v>95549</v>
      </c>
      <c r="C2895" s="385">
        <v>7.7499999999999999E-2</v>
      </c>
    </row>
    <row r="2896" spans="1:3" x14ac:dyDescent="0.25">
      <c r="A2896" t="s">
        <v>258</v>
      </c>
      <c r="B2896">
        <v>95550</v>
      </c>
      <c r="C2896" s="385">
        <v>7.7499999999999999E-2</v>
      </c>
    </row>
    <row r="2897" spans="1:3" x14ac:dyDescent="0.25">
      <c r="A2897" t="s">
        <v>258</v>
      </c>
      <c r="B2897">
        <v>95551</v>
      </c>
      <c r="C2897" s="385">
        <v>7.7499999999999999E-2</v>
      </c>
    </row>
    <row r="2898" spans="1:3" x14ac:dyDescent="0.25">
      <c r="A2898" t="s">
        <v>258</v>
      </c>
      <c r="B2898">
        <v>95552</v>
      </c>
      <c r="C2898" s="385">
        <v>7.7499999999999999E-2</v>
      </c>
    </row>
    <row r="2899" spans="1:3" x14ac:dyDescent="0.25">
      <c r="A2899" t="s">
        <v>258</v>
      </c>
      <c r="B2899">
        <v>95553</v>
      </c>
      <c r="C2899" s="385">
        <v>7.7499999999999999E-2</v>
      </c>
    </row>
    <row r="2900" spans="1:3" x14ac:dyDescent="0.25">
      <c r="A2900" t="s">
        <v>258</v>
      </c>
      <c r="B2900">
        <v>95554</v>
      </c>
      <c r="C2900" s="385">
        <v>7.7499999999999999E-2</v>
      </c>
    </row>
    <row r="2901" spans="1:3" x14ac:dyDescent="0.25">
      <c r="A2901" t="s">
        <v>258</v>
      </c>
      <c r="B2901">
        <v>95555</v>
      </c>
      <c r="C2901" s="385">
        <v>7.7499999999999999E-2</v>
      </c>
    </row>
    <row r="2902" spans="1:3" x14ac:dyDescent="0.25">
      <c r="A2902" t="s">
        <v>258</v>
      </c>
      <c r="B2902">
        <v>95556</v>
      </c>
      <c r="C2902" s="385">
        <v>7.7499999999999999E-2</v>
      </c>
    </row>
    <row r="2903" spans="1:3" x14ac:dyDescent="0.25">
      <c r="A2903" t="s">
        <v>258</v>
      </c>
      <c r="B2903">
        <v>95558</v>
      </c>
      <c r="C2903" s="385">
        <v>7.7499999999999999E-2</v>
      </c>
    </row>
    <row r="2904" spans="1:3" x14ac:dyDescent="0.25">
      <c r="A2904" t="s">
        <v>258</v>
      </c>
      <c r="B2904">
        <v>95559</v>
      </c>
      <c r="C2904" s="385">
        <v>7.7499999999999999E-2</v>
      </c>
    </row>
    <row r="2905" spans="1:3" x14ac:dyDescent="0.25">
      <c r="A2905" t="s">
        <v>258</v>
      </c>
      <c r="B2905">
        <v>95560</v>
      </c>
      <c r="C2905" s="385">
        <v>7.7499999999999999E-2</v>
      </c>
    </row>
    <row r="2906" spans="1:3" x14ac:dyDescent="0.25">
      <c r="A2906" t="s">
        <v>258</v>
      </c>
      <c r="B2906">
        <v>95562</v>
      </c>
      <c r="C2906" s="385">
        <v>8.7499999999999994E-2</v>
      </c>
    </row>
    <row r="2907" spans="1:3" x14ac:dyDescent="0.25">
      <c r="A2907" t="s">
        <v>258</v>
      </c>
      <c r="B2907">
        <v>95563</v>
      </c>
      <c r="C2907" s="385">
        <v>7.2499999999999995E-2</v>
      </c>
    </row>
    <row r="2908" spans="1:3" x14ac:dyDescent="0.25">
      <c r="A2908" t="s">
        <v>258</v>
      </c>
      <c r="B2908">
        <v>95564</v>
      </c>
      <c r="C2908" s="385">
        <v>7.7499999999999999E-2</v>
      </c>
    </row>
    <row r="2909" spans="1:3" x14ac:dyDescent="0.25">
      <c r="A2909" t="s">
        <v>258</v>
      </c>
      <c r="B2909">
        <v>95565</v>
      </c>
      <c r="C2909" s="385">
        <v>7.7499999999999999E-2</v>
      </c>
    </row>
    <row r="2910" spans="1:3" x14ac:dyDescent="0.25">
      <c r="A2910" t="s">
        <v>258</v>
      </c>
      <c r="B2910">
        <v>95567</v>
      </c>
      <c r="C2910" s="385">
        <v>8.2500000000000004E-2</v>
      </c>
    </row>
    <row r="2911" spans="1:3" x14ac:dyDescent="0.25">
      <c r="A2911" t="s">
        <v>258</v>
      </c>
      <c r="B2911">
        <v>95568</v>
      </c>
      <c r="C2911" s="385">
        <v>7.2499999999999995E-2</v>
      </c>
    </row>
    <row r="2912" spans="1:3" x14ac:dyDescent="0.25">
      <c r="A2912" t="s">
        <v>258</v>
      </c>
      <c r="B2912">
        <v>95569</v>
      </c>
      <c r="C2912" s="385">
        <v>7.7499999999999999E-2</v>
      </c>
    </row>
    <row r="2913" spans="1:3" x14ac:dyDescent="0.25">
      <c r="A2913" t="s">
        <v>258</v>
      </c>
      <c r="B2913">
        <v>95570</v>
      </c>
      <c r="C2913" s="385">
        <v>8.5000000000000006E-2</v>
      </c>
    </row>
    <row r="2914" spans="1:3" x14ac:dyDescent="0.25">
      <c r="A2914" t="s">
        <v>258</v>
      </c>
      <c r="B2914">
        <v>95571</v>
      </c>
      <c r="C2914" s="385">
        <v>7.7499999999999999E-2</v>
      </c>
    </row>
    <row r="2915" spans="1:3" x14ac:dyDescent="0.25">
      <c r="A2915" t="s">
        <v>258</v>
      </c>
      <c r="B2915">
        <v>95573</v>
      </c>
      <c r="C2915" s="385">
        <v>7.7499999999999999E-2</v>
      </c>
    </row>
    <row r="2916" spans="1:3" x14ac:dyDescent="0.25">
      <c r="A2916" t="s">
        <v>258</v>
      </c>
      <c r="B2916">
        <v>95585</v>
      </c>
      <c r="C2916" s="385">
        <v>7.8750000000000001E-2</v>
      </c>
    </row>
    <row r="2917" spans="1:3" x14ac:dyDescent="0.25">
      <c r="A2917" t="s">
        <v>258</v>
      </c>
      <c r="B2917">
        <v>95587</v>
      </c>
      <c r="C2917" s="385">
        <v>7.8750000000000001E-2</v>
      </c>
    </row>
    <row r="2918" spans="1:3" x14ac:dyDescent="0.25">
      <c r="A2918" t="s">
        <v>258</v>
      </c>
      <c r="B2918">
        <v>95589</v>
      </c>
      <c r="C2918" s="385">
        <v>7.8750000000000001E-2</v>
      </c>
    </row>
    <row r="2919" spans="1:3" x14ac:dyDescent="0.25">
      <c r="A2919" t="s">
        <v>258</v>
      </c>
      <c r="B2919">
        <v>95595</v>
      </c>
      <c r="C2919" s="385">
        <v>7.2499999999999995E-2</v>
      </c>
    </row>
    <row r="2920" spans="1:3" x14ac:dyDescent="0.25">
      <c r="A2920" t="s">
        <v>258</v>
      </c>
      <c r="B2920">
        <v>95601</v>
      </c>
      <c r="C2920" s="385">
        <v>7.7499999999999999E-2</v>
      </c>
    </row>
    <row r="2921" spans="1:3" x14ac:dyDescent="0.25">
      <c r="A2921" t="s">
        <v>258</v>
      </c>
      <c r="B2921">
        <v>95602</v>
      </c>
      <c r="C2921" s="385">
        <v>7.4999999999999997E-2</v>
      </c>
    </row>
    <row r="2922" spans="1:3" x14ac:dyDescent="0.25">
      <c r="A2922" t="s">
        <v>258</v>
      </c>
      <c r="B2922">
        <v>95603</v>
      </c>
      <c r="C2922" s="385">
        <v>7.2499999999999995E-2</v>
      </c>
    </row>
    <row r="2923" spans="1:3" x14ac:dyDescent="0.25">
      <c r="A2923" t="s">
        <v>258</v>
      </c>
      <c r="B2923">
        <v>95604</v>
      </c>
      <c r="C2923" s="385">
        <v>7.2499999999999995E-2</v>
      </c>
    </row>
    <row r="2924" spans="1:3" x14ac:dyDescent="0.25">
      <c r="A2924" t="s">
        <v>258</v>
      </c>
      <c r="B2924">
        <v>95605</v>
      </c>
      <c r="C2924" s="385">
        <v>8.2500000000000004E-2</v>
      </c>
    </row>
    <row r="2925" spans="1:3" x14ac:dyDescent="0.25">
      <c r="A2925" t="s">
        <v>258</v>
      </c>
      <c r="B2925">
        <v>95606</v>
      </c>
      <c r="C2925" s="385">
        <v>7.2499999999999995E-2</v>
      </c>
    </row>
    <row r="2926" spans="1:3" x14ac:dyDescent="0.25">
      <c r="A2926" t="s">
        <v>258</v>
      </c>
      <c r="B2926">
        <v>95607</v>
      </c>
      <c r="C2926" s="385">
        <v>7.2499999999999995E-2</v>
      </c>
    </row>
    <row r="2927" spans="1:3" x14ac:dyDescent="0.25">
      <c r="A2927" t="s">
        <v>258</v>
      </c>
      <c r="B2927">
        <v>95608</v>
      </c>
      <c r="C2927" s="385">
        <v>7.7499999999999999E-2</v>
      </c>
    </row>
    <row r="2928" spans="1:3" x14ac:dyDescent="0.25">
      <c r="A2928" t="s">
        <v>258</v>
      </c>
      <c r="B2928">
        <v>95609</v>
      </c>
      <c r="C2928" s="385">
        <v>7.7499999999999999E-2</v>
      </c>
    </row>
    <row r="2929" spans="1:3" x14ac:dyDescent="0.25">
      <c r="A2929" t="s">
        <v>258</v>
      </c>
      <c r="B2929">
        <v>95610</v>
      </c>
      <c r="C2929" s="385">
        <v>7.7499999999999999E-2</v>
      </c>
    </row>
    <row r="2930" spans="1:3" x14ac:dyDescent="0.25">
      <c r="A2930" t="s">
        <v>258</v>
      </c>
      <c r="B2930">
        <v>95611</v>
      </c>
      <c r="C2930" s="385">
        <v>7.7499999999999999E-2</v>
      </c>
    </row>
    <row r="2931" spans="1:3" x14ac:dyDescent="0.25">
      <c r="A2931" t="s">
        <v>258</v>
      </c>
      <c r="B2931">
        <v>95612</v>
      </c>
      <c r="C2931" s="385">
        <v>8.2500000000000004E-2</v>
      </c>
    </row>
    <row r="2932" spans="1:3" x14ac:dyDescent="0.25">
      <c r="A2932" t="s">
        <v>258</v>
      </c>
      <c r="B2932">
        <v>95613</v>
      </c>
      <c r="C2932" s="385">
        <v>7.2499999999999995E-2</v>
      </c>
    </row>
    <row r="2933" spans="1:3" x14ac:dyDescent="0.25">
      <c r="A2933" t="s">
        <v>258</v>
      </c>
      <c r="B2933">
        <v>95614</v>
      </c>
      <c r="C2933" s="385">
        <v>7.2499999999999995E-2</v>
      </c>
    </row>
    <row r="2934" spans="1:3" x14ac:dyDescent="0.25">
      <c r="A2934" t="s">
        <v>258</v>
      </c>
      <c r="B2934">
        <v>95615</v>
      </c>
      <c r="C2934" s="385">
        <v>7.7499999999999999E-2</v>
      </c>
    </row>
    <row r="2935" spans="1:3" x14ac:dyDescent="0.25">
      <c r="A2935" t="s">
        <v>258</v>
      </c>
      <c r="B2935">
        <v>95616</v>
      </c>
      <c r="C2935" s="385">
        <v>8.2500000000000004E-2</v>
      </c>
    </row>
    <row r="2936" spans="1:3" x14ac:dyDescent="0.25">
      <c r="A2936" t="s">
        <v>258</v>
      </c>
      <c r="B2936">
        <v>95617</v>
      </c>
      <c r="C2936" s="385">
        <v>8.2500000000000004E-2</v>
      </c>
    </row>
    <row r="2937" spans="1:3" x14ac:dyDescent="0.25">
      <c r="A2937" t="s">
        <v>258</v>
      </c>
      <c r="B2937">
        <v>95618</v>
      </c>
      <c r="C2937" s="385">
        <v>8.2500000000000004E-2</v>
      </c>
    </row>
    <row r="2938" spans="1:3" x14ac:dyDescent="0.25">
      <c r="A2938" t="s">
        <v>258</v>
      </c>
      <c r="B2938">
        <v>95619</v>
      </c>
      <c r="C2938" s="385">
        <v>7.2499999999999995E-2</v>
      </c>
    </row>
    <row r="2939" spans="1:3" x14ac:dyDescent="0.25">
      <c r="A2939" t="s">
        <v>258</v>
      </c>
      <c r="B2939">
        <v>95620</v>
      </c>
      <c r="C2939" s="385">
        <v>7.3749999999999996E-2</v>
      </c>
    </row>
    <row r="2940" spans="1:3" x14ac:dyDescent="0.25">
      <c r="A2940" t="s">
        <v>258</v>
      </c>
      <c r="B2940">
        <v>95621</v>
      </c>
      <c r="C2940" s="385">
        <v>7.7499999999999999E-2</v>
      </c>
    </row>
    <row r="2941" spans="1:3" x14ac:dyDescent="0.25">
      <c r="A2941" t="s">
        <v>258</v>
      </c>
      <c r="B2941">
        <v>95623</v>
      </c>
      <c r="C2941" s="385">
        <v>7.2499999999999995E-2</v>
      </c>
    </row>
    <row r="2942" spans="1:3" x14ac:dyDescent="0.25">
      <c r="A2942" t="s">
        <v>258</v>
      </c>
      <c r="B2942">
        <v>95624</v>
      </c>
      <c r="C2942" s="385">
        <v>8.7499999999999994E-2</v>
      </c>
    </row>
    <row r="2943" spans="1:3" x14ac:dyDescent="0.25">
      <c r="A2943" t="s">
        <v>258</v>
      </c>
      <c r="B2943">
        <v>95625</v>
      </c>
      <c r="C2943" s="385">
        <v>7.3749999999999996E-2</v>
      </c>
    </row>
    <row r="2944" spans="1:3" x14ac:dyDescent="0.25">
      <c r="A2944" t="s">
        <v>258</v>
      </c>
      <c r="B2944">
        <v>95626</v>
      </c>
      <c r="C2944" s="385">
        <v>7.7499999999999999E-2</v>
      </c>
    </row>
    <row r="2945" spans="1:3" x14ac:dyDescent="0.25">
      <c r="A2945" t="s">
        <v>258</v>
      </c>
      <c r="B2945">
        <v>95627</v>
      </c>
      <c r="C2945" s="385">
        <v>7.2499999999999995E-2</v>
      </c>
    </row>
    <row r="2946" spans="1:3" x14ac:dyDescent="0.25">
      <c r="A2946" t="s">
        <v>258</v>
      </c>
      <c r="B2946">
        <v>95628</v>
      </c>
      <c r="C2946" s="385">
        <v>7.7499999999999999E-2</v>
      </c>
    </row>
    <row r="2947" spans="1:3" x14ac:dyDescent="0.25">
      <c r="A2947" t="s">
        <v>258</v>
      </c>
      <c r="B2947">
        <v>95629</v>
      </c>
      <c r="C2947" s="385">
        <v>7.7499999999999999E-2</v>
      </c>
    </row>
    <row r="2948" spans="1:3" x14ac:dyDescent="0.25">
      <c r="A2948" t="s">
        <v>258</v>
      </c>
      <c r="B2948">
        <v>95630</v>
      </c>
      <c r="C2948" s="385">
        <v>7.7499999999999999E-2</v>
      </c>
    </row>
    <row r="2949" spans="1:3" x14ac:dyDescent="0.25">
      <c r="A2949" t="s">
        <v>258</v>
      </c>
      <c r="B2949">
        <v>95631</v>
      </c>
      <c r="C2949" s="385">
        <v>7.2499999999999995E-2</v>
      </c>
    </row>
    <row r="2950" spans="1:3" x14ac:dyDescent="0.25">
      <c r="A2950" t="s">
        <v>258</v>
      </c>
      <c r="B2950">
        <v>95632</v>
      </c>
      <c r="C2950" s="385">
        <v>8.2500000000000004E-2</v>
      </c>
    </row>
    <row r="2951" spans="1:3" x14ac:dyDescent="0.25">
      <c r="A2951" t="s">
        <v>258</v>
      </c>
      <c r="B2951">
        <v>95633</v>
      </c>
      <c r="C2951" s="385">
        <v>7.2499999999999995E-2</v>
      </c>
    </row>
    <row r="2952" spans="1:3" x14ac:dyDescent="0.25">
      <c r="A2952" t="s">
        <v>258</v>
      </c>
      <c r="B2952">
        <v>95634</v>
      </c>
      <c r="C2952" s="385">
        <v>7.2499999999999995E-2</v>
      </c>
    </row>
    <row r="2953" spans="1:3" x14ac:dyDescent="0.25">
      <c r="A2953" t="s">
        <v>258</v>
      </c>
      <c r="B2953">
        <v>95635</v>
      </c>
      <c r="C2953" s="385">
        <v>7.2499999999999995E-2</v>
      </c>
    </row>
    <row r="2954" spans="1:3" x14ac:dyDescent="0.25">
      <c r="A2954" t="s">
        <v>258</v>
      </c>
      <c r="B2954">
        <v>95636</v>
      </c>
      <c r="C2954" s="385">
        <v>7.2499999999999995E-2</v>
      </c>
    </row>
    <row r="2955" spans="1:3" x14ac:dyDescent="0.25">
      <c r="A2955" t="s">
        <v>258</v>
      </c>
      <c r="B2955">
        <v>95637</v>
      </c>
      <c r="C2955" s="385">
        <v>7.2499999999999995E-2</v>
      </c>
    </row>
    <row r="2956" spans="1:3" x14ac:dyDescent="0.25">
      <c r="A2956" t="s">
        <v>258</v>
      </c>
      <c r="B2956">
        <v>95638</v>
      </c>
      <c r="C2956" s="385">
        <v>7.7499999999999999E-2</v>
      </c>
    </row>
    <row r="2957" spans="1:3" x14ac:dyDescent="0.25">
      <c r="A2957" t="s">
        <v>258</v>
      </c>
      <c r="B2957">
        <v>95639</v>
      </c>
      <c r="C2957" s="385">
        <v>7.7499999999999999E-2</v>
      </c>
    </row>
    <row r="2958" spans="1:3" x14ac:dyDescent="0.25">
      <c r="A2958" t="s">
        <v>258</v>
      </c>
      <c r="B2958">
        <v>95640</v>
      </c>
      <c r="C2958" s="385">
        <v>7.7499999999999999E-2</v>
      </c>
    </row>
    <row r="2959" spans="1:3" x14ac:dyDescent="0.25">
      <c r="A2959" t="s">
        <v>258</v>
      </c>
      <c r="B2959">
        <v>95641</v>
      </c>
      <c r="C2959" s="385">
        <v>8.7499999999999994E-2</v>
      </c>
    </row>
    <row r="2960" spans="1:3" x14ac:dyDescent="0.25">
      <c r="A2960" t="s">
        <v>258</v>
      </c>
      <c r="B2960">
        <v>95642</v>
      </c>
      <c r="C2960" s="385">
        <v>7.7499999999999999E-2</v>
      </c>
    </row>
    <row r="2961" spans="1:3" x14ac:dyDescent="0.25">
      <c r="A2961" t="s">
        <v>258</v>
      </c>
      <c r="B2961">
        <v>95644</v>
      </c>
      <c r="C2961" s="385">
        <v>7.7499999999999999E-2</v>
      </c>
    </row>
    <row r="2962" spans="1:3" x14ac:dyDescent="0.25">
      <c r="A2962" t="s">
        <v>258</v>
      </c>
      <c r="B2962">
        <v>95645</v>
      </c>
      <c r="C2962" s="385">
        <v>7.2499999999999995E-2</v>
      </c>
    </row>
    <row r="2963" spans="1:3" x14ac:dyDescent="0.25">
      <c r="A2963" t="s">
        <v>258</v>
      </c>
      <c r="B2963">
        <v>95646</v>
      </c>
      <c r="C2963" s="385">
        <v>7.2499999999999995E-2</v>
      </c>
    </row>
    <row r="2964" spans="1:3" x14ac:dyDescent="0.25">
      <c r="A2964" t="s">
        <v>258</v>
      </c>
      <c r="B2964">
        <v>95648</v>
      </c>
      <c r="C2964" s="385">
        <v>7.2499999999999995E-2</v>
      </c>
    </row>
    <row r="2965" spans="1:3" x14ac:dyDescent="0.25">
      <c r="A2965" t="s">
        <v>258</v>
      </c>
      <c r="B2965">
        <v>95650</v>
      </c>
      <c r="C2965" s="385">
        <v>7.4999999999999997E-2</v>
      </c>
    </row>
    <row r="2966" spans="1:3" x14ac:dyDescent="0.25">
      <c r="A2966" t="s">
        <v>258</v>
      </c>
      <c r="B2966">
        <v>95651</v>
      </c>
      <c r="C2966" s="385">
        <v>7.2499999999999995E-2</v>
      </c>
    </row>
    <row r="2967" spans="1:3" x14ac:dyDescent="0.25">
      <c r="A2967" t="s">
        <v>258</v>
      </c>
      <c r="B2967">
        <v>95652</v>
      </c>
      <c r="C2967" s="385">
        <v>8.7499999999999994E-2</v>
      </c>
    </row>
    <row r="2968" spans="1:3" x14ac:dyDescent="0.25">
      <c r="A2968" t="s">
        <v>258</v>
      </c>
      <c r="B2968">
        <v>95653</v>
      </c>
      <c r="C2968" s="385">
        <v>7.2499999999999995E-2</v>
      </c>
    </row>
    <row r="2969" spans="1:3" x14ac:dyDescent="0.25">
      <c r="A2969" t="s">
        <v>258</v>
      </c>
      <c r="B2969">
        <v>95654</v>
      </c>
      <c r="C2969" s="385">
        <v>7.7499999999999999E-2</v>
      </c>
    </row>
    <row r="2970" spans="1:3" x14ac:dyDescent="0.25">
      <c r="A2970" t="s">
        <v>258</v>
      </c>
      <c r="B2970">
        <v>95655</v>
      </c>
      <c r="C2970" s="385">
        <v>8.7499999999999994E-2</v>
      </c>
    </row>
    <row r="2971" spans="1:3" x14ac:dyDescent="0.25">
      <c r="A2971" t="s">
        <v>258</v>
      </c>
      <c r="B2971">
        <v>95656</v>
      </c>
      <c r="C2971" s="385">
        <v>7.2499999999999995E-2</v>
      </c>
    </row>
    <row r="2972" spans="1:3" x14ac:dyDescent="0.25">
      <c r="A2972" t="s">
        <v>258</v>
      </c>
      <c r="B2972">
        <v>95658</v>
      </c>
      <c r="C2972" s="385">
        <v>7.2499999999999995E-2</v>
      </c>
    </row>
    <row r="2973" spans="1:3" x14ac:dyDescent="0.25">
      <c r="A2973" t="s">
        <v>258</v>
      </c>
      <c r="B2973">
        <v>95659</v>
      </c>
      <c r="C2973" s="385">
        <v>7.2499999999999995E-2</v>
      </c>
    </row>
    <row r="2974" spans="1:3" x14ac:dyDescent="0.25">
      <c r="A2974" t="s">
        <v>258</v>
      </c>
      <c r="B2974">
        <v>95660</v>
      </c>
      <c r="C2974" s="385">
        <v>8.7499999999999994E-2</v>
      </c>
    </row>
    <row r="2975" spans="1:3" x14ac:dyDescent="0.25">
      <c r="A2975" t="s">
        <v>258</v>
      </c>
      <c r="B2975">
        <v>95661</v>
      </c>
      <c r="C2975" s="385">
        <v>7.7499999999999999E-2</v>
      </c>
    </row>
    <row r="2976" spans="1:3" x14ac:dyDescent="0.25">
      <c r="A2976" t="s">
        <v>258</v>
      </c>
      <c r="B2976">
        <v>95662</v>
      </c>
      <c r="C2976" s="385">
        <v>7.7499999999999999E-2</v>
      </c>
    </row>
    <row r="2977" spans="1:3" x14ac:dyDescent="0.25">
      <c r="A2977" t="s">
        <v>258</v>
      </c>
      <c r="B2977">
        <v>95663</v>
      </c>
      <c r="C2977" s="385">
        <v>7.2499999999999995E-2</v>
      </c>
    </row>
    <row r="2978" spans="1:3" x14ac:dyDescent="0.25">
      <c r="A2978" t="s">
        <v>258</v>
      </c>
      <c r="B2978">
        <v>95664</v>
      </c>
      <c r="C2978" s="385">
        <v>7.2499999999999995E-2</v>
      </c>
    </row>
    <row r="2979" spans="1:3" x14ac:dyDescent="0.25">
      <c r="A2979" t="s">
        <v>258</v>
      </c>
      <c r="B2979">
        <v>95665</v>
      </c>
      <c r="C2979" s="385">
        <v>7.7499999999999999E-2</v>
      </c>
    </row>
    <row r="2980" spans="1:3" x14ac:dyDescent="0.25">
      <c r="A2980" t="s">
        <v>258</v>
      </c>
      <c r="B2980">
        <v>95666</v>
      </c>
      <c r="C2980" s="385">
        <v>7.7499999999999999E-2</v>
      </c>
    </row>
    <row r="2981" spans="1:3" x14ac:dyDescent="0.25">
      <c r="A2981" t="s">
        <v>258</v>
      </c>
      <c r="B2981">
        <v>95667</v>
      </c>
      <c r="C2981" s="385">
        <v>8.2500000000000004E-2</v>
      </c>
    </row>
    <row r="2982" spans="1:3" x14ac:dyDescent="0.25">
      <c r="A2982" t="s">
        <v>258</v>
      </c>
      <c r="B2982">
        <v>95668</v>
      </c>
      <c r="C2982" s="385">
        <v>7.7499999999999999E-2</v>
      </c>
    </row>
    <row r="2983" spans="1:3" x14ac:dyDescent="0.25">
      <c r="A2983" t="s">
        <v>258</v>
      </c>
      <c r="B2983">
        <v>95669</v>
      </c>
      <c r="C2983" s="385">
        <v>7.7499999999999999E-2</v>
      </c>
    </row>
    <row r="2984" spans="1:3" x14ac:dyDescent="0.25">
      <c r="A2984" t="s">
        <v>258</v>
      </c>
      <c r="B2984">
        <v>95670</v>
      </c>
      <c r="C2984" s="385">
        <v>8.7499999999999994E-2</v>
      </c>
    </row>
    <row r="2985" spans="1:3" x14ac:dyDescent="0.25">
      <c r="A2985" t="s">
        <v>258</v>
      </c>
      <c r="B2985">
        <v>95671</v>
      </c>
      <c r="C2985" s="385">
        <v>8.7499999999999994E-2</v>
      </c>
    </row>
    <row r="2986" spans="1:3" x14ac:dyDescent="0.25">
      <c r="A2986" t="s">
        <v>258</v>
      </c>
      <c r="B2986">
        <v>95672</v>
      </c>
      <c r="C2986" s="385">
        <v>7.2499999999999995E-2</v>
      </c>
    </row>
    <row r="2987" spans="1:3" x14ac:dyDescent="0.25">
      <c r="A2987" t="s">
        <v>258</v>
      </c>
      <c r="B2987">
        <v>95673</v>
      </c>
      <c r="C2987" s="385">
        <v>8.7499999999999994E-2</v>
      </c>
    </row>
    <row r="2988" spans="1:3" x14ac:dyDescent="0.25">
      <c r="A2988" t="s">
        <v>258</v>
      </c>
      <c r="B2988">
        <v>95674</v>
      </c>
      <c r="C2988" s="385">
        <v>7.2499999999999995E-2</v>
      </c>
    </row>
    <row r="2989" spans="1:3" x14ac:dyDescent="0.25">
      <c r="A2989" t="s">
        <v>258</v>
      </c>
      <c r="B2989">
        <v>95675</v>
      </c>
      <c r="C2989" s="385">
        <v>7.7499999999999999E-2</v>
      </c>
    </row>
    <row r="2990" spans="1:3" x14ac:dyDescent="0.25">
      <c r="A2990" t="s">
        <v>258</v>
      </c>
      <c r="B2990">
        <v>95676</v>
      </c>
      <c r="C2990" s="385">
        <v>7.2499999999999995E-2</v>
      </c>
    </row>
    <row r="2991" spans="1:3" x14ac:dyDescent="0.25">
      <c r="A2991" t="s">
        <v>258</v>
      </c>
      <c r="B2991">
        <v>95677</v>
      </c>
      <c r="C2991" s="385">
        <v>7.7499999999999999E-2</v>
      </c>
    </row>
    <row r="2992" spans="1:3" x14ac:dyDescent="0.25">
      <c r="A2992" t="s">
        <v>258</v>
      </c>
      <c r="B2992">
        <v>95678</v>
      </c>
      <c r="C2992" s="385">
        <v>7.7499999999999999E-2</v>
      </c>
    </row>
    <row r="2993" spans="1:3" x14ac:dyDescent="0.25">
      <c r="A2993" t="s">
        <v>258</v>
      </c>
      <c r="B2993">
        <v>95679</v>
      </c>
      <c r="C2993" s="385">
        <v>7.2499999999999995E-2</v>
      </c>
    </row>
    <row r="2994" spans="1:3" x14ac:dyDescent="0.25">
      <c r="A2994" t="s">
        <v>258</v>
      </c>
      <c r="B2994">
        <v>95680</v>
      </c>
      <c r="C2994" s="385">
        <v>7.7499999999999999E-2</v>
      </c>
    </row>
    <row r="2995" spans="1:3" x14ac:dyDescent="0.25">
      <c r="A2995" t="s">
        <v>258</v>
      </c>
      <c r="B2995">
        <v>95681</v>
      </c>
      <c r="C2995" s="385">
        <v>7.2499999999999995E-2</v>
      </c>
    </row>
    <row r="2996" spans="1:3" x14ac:dyDescent="0.25">
      <c r="A2996" t="s">
        <v>258</v>
      </c>
      <c r="B2996">
        <v>95682</v>
      </c>
      <c r="C2996" s="385">
        <v>7.7499999999999999E-2</v>
      </c>
    </row>
    <row r="2997" spans="1:3" x14ac:dyDescent="0.25">
      <c r="A2997" t="s">
        <v>258</v>
      </c>
      <c r="B2997">
        <v>95683</v>
      </c>
      <c r="C2997" s="385">
        <v>7.7499999999999999E-2</v>
      </c>
    </row>
    <row r="2998" spans="1:3" x14ac:dyDescent="0.25">
      <c r="A2998" t="s">
        <v>258</v>
      </c>
      <c r="B2998">
        <v>95684</v>
      </c>
      <c r="C2998" s="385">
        <v>7.2499999999999995E-2</v>
      </c>
    </row>
    <row r="2999" spans="1:3" x14ac:dyDescent="0.25">
      <c r="A2999" t="s">
        <v>258</v>
      </c>
      <c r="B2999">
        <v>95685</v>
      </c>
      <c r="C2999" s="385">
        <v>7.7499999999999999E-2</v>
      </c>
    </row>
    <row r="3000" spans="1:3" x14ac:dyDescent="0.25">
      <c r="A3000" t="s">
        <v>258</v>
      </c>
      <c r="B3000">
        <v>95686</v>
      </c>
      <c r="C3000" s="385">
        <v>7.7499999999999999E-2</v>
      </c>
    </row>
    <row r="3001" spans="1:3" x14ac:dyDescent="0.25">
      <c r="A3001" t="s">
        <v>258</v>
      </c>
      <c r="B3001">
        <v>95687</v>
      </c>
      <c r="C3001" s="385">
        <v>8.1250000000000003E-2</v>
      </c>
    </row>
    <row r="3002" spans="1:3" x14ac:dyDescent="0.25">
      <c r="A3002" t="s">
        <v>258</v>
      </c>
      <c r="B3002">
        <v>95688</v>
      </c>
      <c r="C3002" s="385">
        <v>8.1250000000000003E-2</v>
      </c>
    </row>
    <row r="3003" spans="1:3" x14ac:dyDescent="0.25">
      <c r="A3003" t="s">
        <v>258</v>
      </c>
      <c r="B3003">
        <v>95689</v>
      </c>
      <c r="C3003" s="385">
        <v>7.7499999999999999E-2</v>
      </c>
    </row>
    <row r="3004" spans="1:3" x14ac:dyDescent="0.25">
      <c r="A3004" t="s">
        <v>258</v>
      </c>
      <c r="B3004">
        <v>95690</v>
      </c>
      <c r="C3004" s="385">
        <v>7.7499999999999999E-2</v>
      </c>
    </row>
    <row r="3005" spans="1:3" x14ac:dyDescent="0.25">
      <c r="A3005" t="s">
        <v>258</v>
      </c>
      <c r="B3005">
        <v>95691</v>
      </c>
      <c r="C3005" s="385">
        <v>8.7499999999999994E-2</v>
      </c>
    </row>
    <row r="3006" spans="1:3" x14ac:dyDescent="0.25">
      <c r="A3006" t="s">
        <v>258</v>
      </c>
      <c r="B3006">
        <v>95692</v>
      </c>
      <c r="C3006" s="385">
        <v>8.2500000000000004E-2</v>
      </c>
    </row>
    <row r="3007" spans="1:3" x14ac:dyDescent="0.25">
      <c r="A3007" t="s">
        <v>258</v>
      </c>
      <c r="B3007">
        <v>95693</v>
      </c>
      <c r="C3007" s="385">
        <v>7.7499999999999999E-2</v>
      </c>
    </row>
    <row r="3008" spans="1:3" x14ac:dyDescent="0.25">
      <c r="A3008" t="s">
        <v>258</v>
      </c>
      <c r="B3008">
        <v>95694</v>
      </c>
      <c r="C3008" s="385">
        <v>7.3749999999999996E-2</v>
      </c>
    </row>
    <row r="3009" spans="1:3" x14ac:dyDescent="0.25">
      <c r="A3009" t="s">
        <v>258</v>
      </c>
      <c r="B3009">
        <v>95695</v>
      </c>
      <c r="C3009" s="385">
        <v>0.08</v>
      </c>
    </row>
    <row r="3010" spans="1:3" x14ac:dyDescent="0.25">
      <c r="A3010" t="s">
        <v>258</v>
      </c>
      <c r="B3010">
        <v>95696</v>
      </c>
      <c r="C3010" s="385">
        <v>8.1250000000000003E-2</v>
      </c>
    </row>
    <row r="3011" spans="1:3" x14ac:dyDescent="0.25">
      <c r="A3011" t="s">
        <v>258</v>
      </c>
      <c r="B3011">
        <v>95697</v>
      </c>
      <c r="C3011" s="385">
        <v>7.2499999999999995E-2</v>
      </c>
    </row>
    <row r="3012" spans="1:3" x14ac:dyDescent="0.25">
      <c r="A3012" t="s">
        <v>258</v>
      </c>
      <c r="B3012">
        <v>95698</v>
      </c>
      <c r="C3012" s="385">
        <v>7.2499999999999995E-2</v>
      </c>
    </row>
    <row r="3013" spans="1:3" x14ac:dyDescent="0.25">
      <c r="A3013" t="s">
        <v>258</v>
      </c>
      <c r="B3013">
        <v>95699</v>
      </c>
      <c r="C3013" s="385">
        <v>7.7499999999999999E-2</v>
      </c>
    </row>
    <row r="3014" spans="1:3" x14ac:dyDescent="0.25">
      <c r="A3014" t="s">
        <v>258</v>
      </c>
      <c r="B3014">
        <v>95701</v>
      </c>
      <c r="C3014" s="385">
        <v>7.2499999999999995E-2</v>
      </c>
    </row>
    <row r="3015" spans="1:3" x14ac:dyDescent="0.25">
      <c r="A3015" t="s">
        <v>258</v>
      </c>
      <c r="B3015">
        <v>95703</v>
      </c>
      <c r="C3015" s="385">
        <v>7.2499999999999995E-2</v>
      </c>
    </row>
    <row r="3016" spans="1:3" x14ac:dyDescent="0.25">
      <c r="A3016" t="s">
        <v>258</v>
      </c>
      <c r="B3016">
        <v>95709</v>
      </c>
      <c r="C3016" s="385">
        <v>7.2499999999999995E-2</v>
      </c>
    </row>
    <row r="3017" spans="1:3" x14ac:dyDescent="0.25">
      <c r="A3017" t="s">
        <v>258</v>
      </c>
      <c r="B3017">
        <v>95712</v>
      </c>
      <c r="C3017" s="385">
        <v>7.4999999999999997E-2</v>
      </c>
    </row>
    <row r="3018" spans="1:3" x14ac:dyDescent="0.25">
      <c r="A3018" t="s">
        <v>258</v>
      </c>
      <c r="B3018">
        <v>95713</v>
      </c>
      <c r="C3018" s="385">
        <v>7.2499999999999995E-2</v>
      </c>
    </row>
    <row r="3019" spans="1:3" x14ac:dyDescent="0.25">
      <c r="A3019" t="s">
        <v>258</v>
      </c>
      <c r="B3019">
        <v>95714</v>
      </c>
      <c r="C3019" s="385">
        <v>7.2499999999999995E-2</v>
      </c>
    </row>
    <row r="3020" spans="1:3" x14ac:dyDescent="0.25">
      <c r="A3020" t="s">
        <v>258</v>
      </c>
      <c r="B3020">
        <v>95715</v>
      </c>
      <c r="C3020" s="385">
        <v>7.2499999999999995E-2</v>
      </c>
    </row>
    <row r="3021" spans="1:3" x14ac:dyDescent="0.25">
      <c r="A3021" t="s">
        <v>258</v>
      </c>
      <c r="B3021">
        <v>95717</v>
      </c>
      <c r="C3021" s="385">
        <v>7.2499999999999995E-2</v>
      </c>
    </row>
    <row r="3022" spans="1:3" x14ac:dyDescent="0.25">
      <c r="A3022" t="s">
        <v>258</v>
      </c>
      <c r="B3022">
        <v>95720</v>
      </c>
      <c r="C3022" s="385">
        <v>7.2499999999999995E-2</v>
      </c>
    </row>
    <row r="3023" spans="1:3" x14ac:dyDescent="0.25">
      <c r="A3023" t="s">
        <v>258</v>
      </c>
      <c r="B3023">
        <v>95721</v>
      </c>
      <c r="C3023" s="385">
        <v>7.2499999999999995E-2</v>
      </c>
    </row>
    <row r="3024" spans="1:3" x14ac:dyDescent="0.25">
      <c r="A3024" t="s">
        <v>258</v>
      </c>
      <c r="B3024">
        <v>95722</v>
      </c>
      <c r="C3024" s="385">
        <v>7.2499999999999995E-2</v>
      </c>
    </row>
    <row r="3025" spans="1:3" x14ac:dyDescent="0.25">
      <c r="A3025" t="s">
        <v>258</v>
      </c>
      <c r="B3025">
        <v>95724</v>
      </c>
      <c r="C3025" s="385">
        <v>7.4999999999999997E-2</v>
      </c>
    </row>
    <row r="3026" spans="1:3" x14ac:dyDescent="0.25">
      <c r="A3026" t="s">
        <v>258</v>
      </c>
      <c r="B3026">
        <v>95726</v>
      </c>
      <c r="C3026" s="385">
        <v>7.2499999999999995E-2</v>
      </c>
    </row>
    <row r="3027" spans="1:3" x14ac:dyDescent="0.25">
      <c r="A3027" t="s">
        <v>258</v>
      </c>
      <c r="B3027">
        <v>95728</v>
      </c>
      <c r="C3027" s="385">
        <v>7.4999999999999997E-2</v>
      </c>
    </row>
    <row r="3028" spans="1:3" x14ac:dyDescent="0.25">
      <c r="A3028" t="s">
        <v>258</v>
      </c>
      <c r="B3028">
        <v>95735</v>
      </c>
      <c r="C3028" s="385">
        <v>7.2499999999999995E-2</v>
      </c>
    </row>
    <row r="3029" spans="1:3" x14ac:dyDescent="0.25">
      <c r="A3029" t="s">
        <v>258</v>
      </c>
      <c r="B3029">
        <v>95736</v>
      </c>
      <c r="C3029" s="385">
        <v>7.2499999999999995E-2</v>
      </c>
    </row>
    <row r="3030" spans="1:3" x14ac:dyDescent="0.25">
      <c r="A3030" t="s">
        <v>258</v>
      </c>
      <c r="B3030">
        <v>95741</v>
      </c>
      <c r="C3030" s="385">
        <v>8.7499999999999994E-2</v>
      </c>
    </row>
    <row r="3031" spans="1:3" x14ac:dyDescent="0.25">
      <c r="A3031" t="s">
        <v>258</v>
      </c>
      <c r="B3031">
        <v>95742</v>
      </c>
      <c r="C3031" s="385">
        <v>8.7499999999999994E-2</v>
      </c>
    </row>
    <row r="3032" spans="1:3" x14ac:dyDescent="0.25">
      <c r="A3032" t="s">
        <v>258</v>
      </c>
      <c r="B3032">
        <v>95746</v>
      </c>
      <c r="C3032" s="385">
        <v>7.7499999999999999E-2</v>
      </c>
    </row>
    <row r="3033" spans="1:3" x14ac:dyDescent="0.25">
      <c r="A3033" t="s">
        <v>258</v>
      </c>
      <c r="B3033">
        <v>95747</v>
      </c>
      <c r="C3033" s="385">
        <v>7.7499999999999999E-2</v>
      </c>
    </row>
    <row r="3034" spans="1:3" x14ac:dyDescent="0.25">
      <c r="A3034" t="s">
        <v>258</v>
      </c>
      <c r="B3034">
        <v>95757</v>
      </c>
      <c r="C3034" s="385">
        <v>7.7499999999999999E-2</v>
      </c>
    </row>
    <row r="3035" spans="1:3" x14ac:dyDescent="0.25">
      <c r="A3035" t="s">
        <v>258</v>
      </c>
      <c r="B3035">
        <v>95758</v>
      </c>
      <c r="C3035" s="385">
        <v>8.7499999999999994E-2</v>
      </c>
    </row>
    <row r="3036" spans="1:3" x14ac:dyDescent="0.25">
      <c r="A3036" t="s">
        <v>258</v>
      </c>
      <c r="B3036">
        <v>95759</v>
      </c>
      <c r="C3036" s="385">
        <v>7.7499999999999999E-2</v>
      </c>
    </row>
    <row r="3037" spans="1:3" x14ac:dyDescent="0.25">
      <c r="A3037" t="s">
        <v>258</v>
      </c>
      <c r="B3037">
        <v>95762</v>
      </c>
      <c r="C3037" s="385">
        <v>7.2499999999999995E-2</v>
      </c>
    </row>
    <row r="3038" spans="1:3" x14ac:dyDescent="0.25">
      <c r="A3038" t="s">
        <v>258</v>
      </c>
      <c r="B3038">
        <v>95763</v>
      </c>
      <c r="C3038" s="385">
        <v>7.7499999999999999E-2</v>
      </c>
    </row>
    <row r="3039" spans="1:3" x14ac:dyDescent="0.25">
      <c r="A3039" t="s">
        <v>258</v>
      </c>
      <c r="B3039">
        <v>95765</v>
      </c>
      <c r="C3039" s="385">
        <v>7.7499999999999999E-2</v>
      </c>
    </row>
    <row r="3040" spans="1:3" x14ac:dyDescent="0.25">
      <c r="A3040" t="s">
        <v>258</v>
      </c>
      <c r="B3040">
        <v>95776</v>
      </c>
      <c r="C3040" s="385">
        <v>0.08</v>
      </c>
    </row>
    <row r="3041" spans="1:3" x14ac:dyDescent="0.25">
      <c r="A3041" t="s">
        <v>258</v>
      </c>
      <c r="B3041">
        <v>95798</v>
      </c>
      <c r="C3041" s="385">
        <v>8.2500000000000004E-2</v>
      </c>
    </row>
    <row r="3042" spans="1:3" x14ac:dyDescent="0.25">
      <c r="A3042" t="s">
        <v>258</v>
      </c>
      <c r="B3042">
        <v>95799</v>
      </c>
      <c r="C3042" s="385">
        <v>8.2500000000000004E-2</v>
      </c>
    </row>
    <row r="3043" spans="1:3" x14ac:dyDescent="0.25">
      <c r="A3043" t="s">
        <v>258</v>
      </c>
      <c r="B3043">
        <v>95811</v>
      </c>
      <c r="C3043" s="385">
        <v>8.7499999999999994E-2</v>
      </c>
    </row>
    <row r="3044" spans="1:3" x14ac:dyDescent="0.25">
      <c r="A3044" t="s">
        <v>258</v>
      </c>
      <c r="B3044">
        <v>95812</v>
      </c>
      <c r="C3044" s="385">
        <v>8.7499999999999994E-2</v>
      </c>
    </row>
    <row r="3045" spans="1:3" x14ac:dyDescent="0.25">
      <c r="A3045" t="s">
        <v>258</v>
      </c>
      <c r="B3045">
        <v>95813</v>
      </c>
      <c r="C3045" s="385">
        <v>8.7499999999999994E-2</v>
      </c>
    </row>
    <row r="3046" spans="1:3" x14ac:dyDescent="0.25">
      <c r="A3046" t="s">
        <v>258</v>
      </c>
      <c r="B3046">
        <v>95814</v>
      </c>
      <c r="C3046" s="385">
        <v>8.7499999999999994E-2</v>
      </c>
    </row>
    <row r="3047" spans="1:3" x14ac:dyDescent="0.25">
      <c r="A3047" t="s">
        <v>258</v>
      </c>
      <c r="B3047">
        <v>95815</v>
      </c>
      <c r="C3047" s="385">
        <v>8.7499999999999994E-2</v>
      </c>
    </row>
    <row r="3048" spans="1:3" x14ac:dyDescent="0.25">
      <c r="A3048" t="s">
        <v>258</v>
      </c>
      <c r="B3048">
        <v>95816</v>
      </c>
      <c r="C3048" s="385">
        <v>8.7499999999999994E-2</v>
      </c>
    </row>
    <row r="3049" spans="1:3" x14ac:dyDescent="0.25">
      <c r="A3049" t="s">
        <v>258</v>
      </c>
      <c r="B3049">
        <v>95817</v>
      </c>
      <c r="C3049" s="385">
        <v>8.7499999999999994E-2</v>
      </c>
    </row>
    <row r="3050" spans="1:3" x14ac:dyDescent="0.25">
      <c r="A3050" t="s">
        <v>258</v>
      </c>
      <c r="B3050">
        <v>95818</v>
      </c>
      <c r="C3050" s="385">
        <v>8.7499999999999994E-2</v>
      </c>
    </row>
    <row r="3051" spans="1:3" x14ac:dyDescent="0.25">
      <c r="A3051" t="s">
        <v>258</v>
      </c>
      <c r="B3051">
        <v>95819</v>
      </c>
      <c r="C3051" s="385">
        <v>8.7499999999999994E-2</v>
      </c>
    </row>
    <row r="3052" spans="1:3" x14ac:dyDescent="0.25">
      <c r="A3052" t="s">
        <v>258</v>
      </c>
      <c r="B3052">
        <v>95820</v>
      </c>
      <c r="C3052" s="385">
        <v>8.7499999999999994E-2</v>
      </c>
    </row>
    <row r="3053" spans="1:3" x14ac:dyDescent="0.25">
      <c r="A3053" t="s">
        <v>258</v>
      </c>
      <c r="B3053">
        <v>95821</v>
      </c>
      <c r="C3053" s="385">
        <v>8.7499999999999994E-2</v>
      </c>
    </row>
    <row r="3054" spans="1:3" x14ac:dyDescent="0.25">
      <c r="A3054" t="s">
        <v>258</v>
      </c>
      <c r="B3054">
        <v>95822</v>
      </c>
      <c r="C3054" s="385">
        <v>8.7499999999999994E-2</v>
      </c>
    </row>
    <row r="3055" spans="1:3" x14ac:dyDescent="0.25">
      <c r="A3055" t="s">
        <v>258</v>
      </c>
      <c r="B3055">
        <v>95823</v>
      </c>
      <c r="C3055" s="385">
        <v>8.7499999999999994E-2</v>
      </c>
    </row>
    <row r="3056" spans="1:3" x14ac:dyDescent="0.25">
      <c r="A3056" t="s">
        <v>258</v>
      </c>
      <c r="B3056">
        <v>95824</v>
      </c>
      <c r="C3056" s="385">
        <v>8.7499999999999994E-2</v>
      </c>
    </row>
    <row r="3057" spans="1:3" x14ac:dyDescent="0.25">
      <c r="A3057" t="s">
        <v>258</v>
      </c>
      <c r="B3057">
        <v>95825</v>
      </c>
      <c r="C3057" s="385">
        <v>8.7499999999999994E-2</v>
      </c>
    </row>
    <row r="3058" spans="1:3" x14ac:dyDescent="0.25">
      <c r="A3058" t="s">
        <v>258</v>
      </c>
      <c r="B3058">
        <v>95826</v>
      </c>
      <c r="C3058" s="385">
        <v>8.7499999999999994E-2</v>
      </c>
    </row>
    <row r="3059" spans="1:3" x14ac:dyDescent="0.25">
      <c r="A3059" t="s">
        <v>258</v>
      </c>
      <c r="B3059">
        <v>95827</v>
      </c>
      <c r="C3059" s="385">
        <v>8.7499999999999994E-2</v>
      </c>
    </row>
    <row r="3060" spans="1:3" x14ac:dyDescent="0.25">
      <c r="A3060" t="s">
        <v>258</v>
      </c>
      <c r="B3060">
        <v>95828</v>
      </c>
      <c r="C3060" s="385">
        <v>8.7499999999999994E-2</v>
      </c>
    </row>
    <row r="3061" spans="1:3" x14ac:dyDescent="0.25">
      <c r="A3061" t="s">
        <v>258</v>
      </c>
      <c r="B3061">
        <v>95829</v>
      </c>
      <c r="C3061" s="385">
        <v>8.7499999999999994E-2</v>
      </c>
    </row>
    <row r="3062" spans="1:3" x14ac:dyDescent="0.25">
      <c r="A3062" t="s">
        <v>258</v>
      </c>
      <c r="B3062">
        <v>95830</v>
      </c>
      <c r="C3062" s="385">
        <v>7.7499999999999999E-2</v>
      </c>
    </row>
    <row r="3063" spans="1:3" x14ac:dyDescent="0.25">
      <c r="A3063" t="s">
        <v>258</v>
      </c>
      <c r="B3063">
        <v>95831</v>
      </c>
      <c r="C3063" s="385">
        <v>8.7499999999999994E-2</v>
      </c>
    </row>
    <row r="3064" spans="1:3" x14ac:dyDescent="0.25">
      <c r="A3064" t="s">
        <v>258</v>
      </c>
      <c r="B3064">
        <v>95832</v>
      </c>
      <c r="C3064" s="385">
        <v>8.7499999999999994E-2</v>
      </c>
    </row>
    <row r="3065" spans="1:3" x14ac:dyDescent="0.25">
      <c r="A3065" t="s">
        <v>258</v>
      </c>
      <c r="B3065">
        <v>95833</v>
      </c>
      <c r="C3065" s="385">
        <v>8.7499999999999994E-2</v>
      </c>
    </row>
    <row r="3066" spans="1:3" x14ac:dyDescent="0.25">
      <c r="A3066" t="s">
        <v>258</v>
      </c>
      <c r="B3066">
        <v>95834</v>
      </c>
      <c r="C3066" s="385">
        <v>8.7499999999999994E-2</v>
      </c>
    </row>
    <row r="3067" spans="1:3" x14ac:dyDescent="0.25">
      <c r="A3067" t="s">
        <v>258</v>
      </c>
      <c r="B3067">
        <v>95835</v>
      </c>
      <c r="C3067" s="385">
        <v>8.7499999999999994E-2</v>
      </c>
    </row>
    <row r="3068" spans="1:3" x14ac:dyDescent="0.25">
      <c r="A3068" t="s">
        <v>258</v>
      </c>
      <c r="B3068">
        <v>95836</v>
      </c>
      <c r="C3068" s="385">
        <v>7.2499999999999995E-2</v>
      </c>
    </row>
    <row r="3069" spans="1:3" x14ac:dyDescent="0.25">
      <c r="A3069" t="s">
        <v>258</v>
      </c>
      <c r="B3069">
        <v>95837</v>
      </c>
      <c r="C3069" s="385">
        <v>8.7499999999999994E-2</v>
      </c>
    </row>
    <row r="3070" spans="1:3" x14ac:dyDescent="0.25">
      <c r="A3070" t="s">
        <v>258</v>
      </c>
      <c r="B3070">
        <v>95838</v>
      </c>
      <c r="C3070" s="385">
        <v>8.7499999999999994E-2</v>
      </c>
    </row>
    <row r="3071" spans="1:3" x14ac:dyDescent="0.25">
      <c r="A3071" t="s">
        <v>258</v>
      </c>
      <c r="B3071">
        <v>95840</v>
      </c>
      <c r="C3071" s="385">
        <v>8.7499999999999994E-2</v>
      </c>
    </row>
    <row r="3072" spans="1:3" x14ac:dyDescent="0.25">
      <c r="A3072" t="s">
        <v>258</v>
      </c>
      <c r="B3072">
        <v>95841</v>
      </c>
      <c r="C3072" s="385">
        <v>8.7499999999999994E-2</v>
      </c>
    </row>
    <row r="3073" spans="1:3" x14ac:dyDescent="0.25">
      <c r="A3073" t="s">
        <v>258</v>
      </c>
      <c r="B3073">
        <v>95842</v>
      </c>
      <c r="C3073" s="385">
        <v>7.7499999999999999E-2</v>
      </c>
    </row>
    <row r="3074" spans="1:3" x14ac:dyDescent="0.25">
      <c r="A3074" t="s">
        <v>258</v>
      </c>
      <c r="B3074">
        <v>95843</v>
      </c>
      <c r="C3074" s="385">
        <v>7.7499999999999999E-2</v>
      </c>
    </row>
    <row r="3075" spans="1:3" x14ac:dyDescent="0.25">
      <c r="A3075" t="s">
        <v>258</v>
      </c>
      <c r="B3075">
        <v>95851</v>
      </c>
      <c r="C3075" s="385">
        <v>8.7499999999999994E-2</v>
      </c>
    </row>
    <row r="3076" spans="1:3" x14ac:dyDescent="0.25">
      <c r="A3076" t="s">
        <v>258</v>
      </c>
      <c r="B3076">
        <v>95852</v>
      </c>
      <c r="C3076" s="385">
        <v>8.7499999999999994E-2</v>
      </c>
    </row>
    <row r="3077" spans="1:3" x14ac:dyDescent="0.25">
      <c r="A3077" t="s">
        <v>258</v>
      </c>
      <c r="B3077">
        <v>95853</v>
      </c>
      <c r="C3077" s="385">
        <v>8.7499999999999994E-2</v>
      </c>
    </row>
    <row r="3078" spans="1:3" x14ac:dyDescent="0.25">
      <c r="A3078" t="s">
        <v>258</v>
      </c>
      <c r="B3078">
        <v>95860</v>
      </c>
      <c r="C3078" s="385">
        <v>7.7499999999999999E-2</v>
      </c>
    </row>
    <row r="3079" spans="1:3" x14ac:dyDescent="0.25">
      <c r="A3079" t="s">
        <v>258</v>
      </c>
      <c r="B3079">
        <v>95864</v>
      </c>
      <c r="C3079" s="385">
        <v>8.7499999999999994E-2</v>
      </c>
    </row>
    <row r="3080" spans="1:3" x14ac:dyDescent="0.25">
      <c r="A3080" t="s">
        <v>258</v>
      </c>
      <c r="B3080">
        <v>95865</v>
      </c>
      <c r="C3080" s="385">
        <v>7.7499999999999999E-2</v>
      </c>
    </row>
    <row r="3081" spans="1:3" x14ac:dyDescent="0.25">
      <c r="A3081" t="s">
        <v>258</v>
      </c>
      <c r="B3081">
        <v>95866</v>
      </c>
      <c r="C3081" s="385">
        <v>7.7499999999999999E-2</v>
      </c>
    </row>
    <row r="3082" spans="1:3" x14ac:dyDescent="0.25">
      <c r="A3082" t="s">
        <v>258</v>
      </c>
      <c r="B3082">
        <v>95867</v>
      </c>
      <c r="C3082" s="385">
        <v>8.7499999999999994E-2</v>
      </c>
    </row>
    <row r="3083" spans="1:3" x14ac:dyDescent="0.25">
      <c r="A3083" t="s">
        <v>258</v>
      </c>
      <c r="B3083">
        <v>95894</v>
      </c>
      <c r="C3083" s="385">
        <v>8.7499999999999994E-2</v>
      </c>
    </row>
    <row r="3084" spans="1:3" x14ac:dyDescent="0.25">
      <c r="A3084" t="s">
        <v>258</v>
      </c>
      <c r="B3084">
        <v>95899</v>
      </c>
      <c r="C3084" s="385">
        <v>8.7499999999999994E-2</v>
      </c>
    </row>
    <row r="3085" spans="1:3" x14ac:dyDescent="0.25">
      <c r="A3085" t="s">
        <v>258</v>
      </c>
      <c r="B3085">
        <v>95901</v>
      </c>
      <c r="C3085" s="385">
        <v>8.2500000000000004E-2</v>
      </c>
    </row>
    <row r="3086" spans="1:3" x14ac:dyDescent="0.25">
      <c r="A3086" t="s">
        <v>258</v>
      </c>
      <c r="B3086">
        <v>95903</v>
      </c>
      <c r="C3086" s="385">
        <v>8.2500000000000004E-2</v>
      </c>
    </row>
    <row r="3087" spans="1:3" x14ac:dyDescent="0.25">
      <c r="A3087" t="s">
        <v>258</v>
      </c>
      <c r="B3087">
        <v>95910</v>
      </c>
      <c r="C3087" s="385">
        <v>7.2499999999999995E-2</v>
      </c>
    </row>
    <row r="3088" spans="1:3" x14ac:dyDescent="0.25">
      <c r="A3088" t="s">
        <v>258</v>
      </c>
      <c r="B3088">
        <v>95912</v>
      </c>
      <c r="C3088" s="385">
        <v>7.2499999999999995E-2</v>
      </c>
    </row>
    <row r="3089" spans="1:3" x14ac:dyDescent="0.25">
      <c r="A3089" t="s">
        <v>258</v>
      </c>
      <c r="B3089">
        <v>95913</v>
      </c>
      <c r="C3089" s="385">
        <v>7.2499999999999995E-2</v>
      </c>
    </row>
    <row r="3090" spans="1:3" x14ac:dyDescent="0.25">
      <c r="A3090" t="s">
        <v>258</v>
      </c>
      <c r="B3090">
        <v>95914</v>
      </c>
      <c r="C3090" s="385">
        <v>8.2500000000000004E-2</v>
      </c>
    </row>
    <row r="3091" spans="1:3" x14ac:dyDescent="0.25">
      <c r="A3091" t="s">
        <v>258</v>
      </c>
      <c r="B3091">
        <v>95915</v>
      </c>
      <c r="C3091" s="385">
        <v>7.2499999999999995E-2</v>
      </c>
    </row>
    <row r="3092" spans="1:3" x14ac:dyDescent="0.25">
      <c r="A3092" t="s">
        <v>258</v>
      </c>
      <c r="B3092">
        <v>95916</v>
      </c>
      <c r="C3092" s="385">
        <v>7.2499999999999995E-2</v>
      </c>
    </row>
    <row r="3093" spans="1:3" x14ac:dyDescent="0.25">
      <c r="A3093" t="s">
        <v>258</v>
      </c>
      <c r="B3093">
        <v>95917</v>
      </c>
      <c r="C3093" s="385">
        <v>7.2499999999999995E-2</v>
      </c>
    </row>
    <row r="3094" spans="1:3" x14ac:dyDescent="0.25">
      <c r="A3094" t="s">
        <v>258</v>
      </c>
      <c r="B3094">
        <v>95918</v>
      </c>
      <c r="C3094" s="385">
        <v>8.2500000000000004E-2</v>
      </c>
    </row>
    <row r="3095" spans="1:3" x14ac:dyDescent="0.25">
      <c r="A3095" t="s">
        <v>258</v>
      </c>
      <c r="B3095">
        <v>95919</v>
      </c>
      <c r="C3095" s="385">
        <v>8.2500000000000004E-2</v>
      </c>
    </row>
    <row r="3096" spans="1:3" x14ac:dyDescent="0.25">
      <c r="A3096" t="s">
        <v>258</v>
      </c>
      <c r="B3096">
        <v>95920</v>
      </c>
      <c r="C3096" s="385">
        <v>7.2499999999999995E-2</v>
      </c>
    </row>
    <row r="3097" spans="1:3" x14ac:dyDescent="0.25">
      <c r="A3097" t="s">
        <v>258</v>
      </c>
      <c r="B3097">
        <v>95922</v>
      </c>
      <c r="C3097" s="385">
        <v>8.2500000000000004E-2</v>
      </c>
    </row>
    <row r="3098" spans="1:3" x14ac:dyDescent="0.25">
      <c r="A3098" t="s">
        <v>258</v>
      </c>
      <c r="B3098">
        <v>95923</v>
      </c>
      <c r="C3098" s="385">
        <v>7.2499999999999995E-2</v>
      </c>
    </row>
    <row r="3099" spans="1:3" x14ac:dyDescent="0.25">
      <c r="A3099" t="s">
        <v>258</v>
      </c>
      <c r="B3099">
        <v>95924</v>
      </c>
      <c r="C3099" s="385">
        <v>7.4999999999999997E-2</v>
      </c>
    </row>
    <row r="3100" spans="1:3" x14ac:dyDescent="0.25">
      <c r="A3100" t="s">
        <v>258</v>
      </c>
      <c r="B3100">
        <v>95925</v>
      </c>
      <c r="C3100" s="385">
        <v>8.2500000000000004E-2</v>
      </c>
    </row>
    <row r="3101" spans="1:3" x14ac:dyDescent="0.25">
      <c r="A3101" t="s">
        <v>258</v>
      </c>
      <c r="B3101">
        <v>95926</v>
      </c>
      <c r="C3101" s="385">
        <v>7.2499999999999995E-2</v>
      </c>
    </row>
    <row r="3102" spans="1:3" x14ac:dyDescent="0.25">
      <c r="A3102" t="s">
        <v>258</v>
      </c>
      <c r="B3102">
        <v>95927</v>
      </c>
      <c r="C3102" s="385">
        <v>7.2499999999999995E-2</v>
      </c>
    </row>
    <row r="3103" spans="1:3" x14ac:dyDescent="0.25">
      <c r="A3103" t="s">
        <v>258</v>
      </c>
      <c r="B3103">
        <v>95928</v>
      </c>
      <c r="C3103" s="385">
        <v>7.2499999999999995E-2</v>
      </c>
    </row>
    <row r="3104" spans="1:3" x14ac:dyDescent="0.25">
      <c r="A3104" t="s">
        <v>258</v>
      </c>
      <c r="B3104">
        <v>95929</v>
      </c>
      <c r="C3104" s="385">
        <v>7.2499999999999995E-2</v>
      </c>
    </row>
    <row r="3105" spans="1:3" x14ac:dyDescent="0.25">
      <c r="A3105" t="s">
        <v>258</v>
      </c>
      <c r="B3105">
        <v>95930</v>
      </c>
      <c r="C3105" s="385">
        <v>8.2500000000000004E-2</v>
      </c>
    </row>
    <row r="3106" spans="1:3" x14ac:dyDescent="0.25">
      <c r="A3106" t="s">
        <v>258</v>
      </c>
      <c r="B3106">
        <v>95932</v>
      </c>
      <c r="C3106" s="385">
        <v>7.2499999999999995E-2</v>
      </c>
    </row>
    <row r="3107" spans="1:3" x14ac:dyDescent="0.25">
      <c r="A3107" t="s">
        <v>258</v>
      </c>
      <c r="B3107">
        <v>95934</v>
      </c>
      <c r="C3107" s="385">
        <v>7.2499999999999995E-2</v>
      </c>
    </row>
    <row r="3108" spans="1:3" x14ac:dyDescent="0.25">
      <c r="A3108" t="s">
        <v>258</v>
      </c>
      <c r="B3108">
        <v>95935</v>
      </c>
      <c r="C3108" s="385">
        <v>8.2500000000000004E-2</v>
      </c>
    </row>
    <row r="3109" spans="1:3" x14ac:dyDescent="0.25">
      <c r="A3109" t="s">
        <v>258</v>
      </c>
      <c r="B3109">
        <v>95936</v>
      </c>
      <c r="C3109" s="385">
        <v>7.2499999999999995E-2</v>
      </c>
    </row>
    <row r="3110" spans="1:3" x14ac:dyDescent="0.25">
      <c r="A3110" t="s">
        <v>258</v>
      </c>
      <c r="B3110">
        <v>95937</v>
      </c>
      <c r="C3110" s="385">
        <v>7.2499999999999995E-2</v>
      </c>
    </row>
    <row r="3111" spans="1:3" x14ac:dyDescent="0.25">
      <c r="A3111" t="s">
        <v>258</v>
      </c>
      <c r="B3111">
        <v>95938</v>
      </c>
      <c r="C3111" s="385">
        <v>7.2499999999999995E-2</v>
      </c>
    </row>
    <row r="3112" spans="1:3" x14ac:dyDescent="0.25">
      <c r="A3112" t="s">
        <v>258</v>
      </c>
      <c r="B3112">
        <v>95939</v>
      </c>
      <c r="C3112" s="385">
        <v>7.2499999999999995E-2</v>
      </c>
    </row>
    <row r="3113" spans="1:3" x14ac:dyDescent="0.25">
      <c r="A3113" t="s">
        <v>258</v>
      </c>
      <c r="B3113">
        <v>95940</v>
      </c>
      <c r="C3113" s="385">
        <v>7.2499999999999995E-2</v>
      </c>
    </row>
    <row r="3114" spans="1:3" x14ac:dyDescent="0.25">
      <c r="A3114" t="s">
        <v>258</v>
      </c>
      <c r="B3114">
        <v>95941</v>
      </c>
      <c r="C3114" s="385">
        <v>8.2500000000000004E-2</v>
      </c>
    </row>
    <row r="3115" spans="1:3" x14ac:dyDescent="0.25">
      <c r="A3115" t="s">
        <v>258</v>
      </c>
      <c r="B3115">
        <v>95942</v>
      </c>
      <c r="C3115" s="385">
        <v>7.2499999999999995E-2</v>
      </c>
    </row>
    <row r="3116" spans="1:3" x14ac:dyDescent="0.25">
      <c r="A3116" t="s">
        <v>258</v>
      </c>
      <c r="B3116">
        <v>95943</v>
      </c>
      <c r="C3116" s="385">
        <v>7.2499999999999995E-2</v>
      </c>
    </row>
    <row r="3117" spans="1:3" x14ac:dyDescent="0.25">
      <c r="A3117" t="s">
        <v>258</v>
      </c>
      <c r="B3117">
        <v>95944</v>
      </c>
      <c r="C3117" s="385">
        <v>7.2499999999999995E-2</v>
      </c>
    </row>
    <row r="3118" spans="1:3" x14ac:dyDescent="0.25">
      <c r="A3118" t="s">
        <v>258</v>
      </c>
      <c r="B3118">
        <v>95945</v>
      </c>
      <c r="C3118" s="385">
        <v>8.5000000000000006E-2</v>
      </c>
    </row>
    <row r="3119" spans="1:3" x14ac:dyDescent="0.25">
      <c r="A3119" t="s">
        <v>258</v>
      </c>
      <c r="B3119">
        <v>95946</v>
      </c>
      <c r="C3119" s="385">
        <v>7.4999999999999997E-2</v>
      </c>
    </row>
    <row r="3120" spans="1:3" x14ac:dyDescent="0.25">
      <c r="A3120" t="s">
        <v>258</v>
      </c>
      <c r="B3120">
        <v>95947</v>
      </c>
      <c r="C3120" s="385">
        <v>7.2499999999999995E-2</v>
      </c>
    </row>
    <row r="3121" spans="1:3" x14ac:dyDescent="0.25">
      <c r="A3121" t="s">
        <v>258</v>
      </c>
      <c r="B3121">
        <v>95948</v>
      </c>
      <c r="C3121" s="385">
        <v>7.2499999999999995E-2</v>
      </c>
    </row>
    <row r="3122" spans="1:3" x14ac:dyDescent="0.25">
      <c r="A3122" t="s">
        <v>258</v>
      </c>
      <c r="B3122">
        <v>95949</v>
      </c>
      <c r="C3122" s="385">
        <v>8.5000000000000006E-2</v>
      </c>
    </row>
    <row r="3123" spans="1:3" x14ac:dyDescent="0.25">
      <c r="A3123" t="s">
        <v>258</v>
      </c>
      <c r="B3123">
        <v>95950</v>
      </c>
      <c r="C3123" s="385">
        <v>7.2499999999999995E-2</v>
      </c>
    </row>
    <row r="3124" spans="1:3" x14ac:dyDescent="0.25">
      <c r="A3124" t="s">
        <v>258</v>
      </c>
      <c r="B3124">
        <v>95951</v>
      </c>
      <c r="C3124" s="385">
        <v>7.2499999999999995E-2</v>
      </c>
    </row>
    <row r="3125" spans="1:3" x14ac:dyDescent="0.25">
      <c r="A3125" t="s">
        <v>258</v>
      </c>
      <c r="B3125">
        <v>95953</v>
      </c>
      <c r="C3125" s="385">
        <v>7.2499999999999995E-2</v>
      </c>
    </row>
    <row r="3126" spans="1:3" x14ac:dyDescent="0.25">
      <c r="A3126" t="s">
        <v>258</v>
      </c>
      <c r="B3126">
        <v>95954</v>
      </c>
      <c r="C3126" s="385">
        <v>7.7499999999999999E-2</v>
      </c>
    </row>
    <row r="3127" spans="1:3" x14ac:dyDescent="0.25">
      <c r="A3127" t="s">
        <v>258</v>
      </c>
      <c r="B3127">
        <v>95955</v>
      </c>
      <c r="C3127" s="385">
        <v>7.2499999999999995E-2</v>
      </c>
    </row>
    <row r="3128" spans="1:3" x14ac:dyDescent="0.25">
      <c r="A3128" t="s">
        <v>258</v>
      </c>
      <c r="B3128">
        <v>95956</v>
      </c>
      <c r="C3128" s="385">
        <v>7.2499999999999995E-2</v>
      </c>
    </row>
    <row r="3129" spans="1:3" x14ac:dyDescent="0.25">
      <c r="A3129" t="s">
        <v>258</v>
      </c>
      <c r="B3129">
        <v>95957</v>
      </c>
      <c r="C3129" s="385">
        <v>7.2499999999999995E-2</v>
      </c>
    </row>
    <row r="3130" spans="1:3" x14ac:dyDescent="0.25">
      <c r="A3130" t="s">
        <v>258</v>
      </c>
      <c r="B3130">
        <v>95958</v>
      </c>
      <c r="C3130" s="385">
        <v>7.2499999999999995E-2</v>
      </c>
    </row>
    <row r="3131" spans="1:3" x14ac:dyDescent="0.25">
      <c r="A3131" t="s">
        <v>258</v>
      </c>
      <c r="B3131">
        <v>95959</v>
      </c>
      <c r="C3131" s="385">
        <v>8.3750000000000005E-2</v>
      </c>
    </row>
    <row r="3132" spans="1:3" x14ac:dyDescent="0.25">
      <c r="A3132" t="s">
        <v>258</v>
      </c>
      <c r="B3132">
        <v>95960</v>
      </c>
      <c r="C3132" s="385">
        <v>8.2500000000000004E-2</v>
      </c>
    </row>
    <row r="3133" spans="1:3" x14ac:dyDescent="0.25">
      <c r="A3133" t="s">
        <v>258</v>
      </c>
      <c r="B3133">
        <v>95961</v>
      </c>
      <c r="C3133" s="385">
        <v>8.2500000000000004E-2</v>
      </c>
    </row>
    <row r="3134" spans="1:3" x14ac:dyDescent="0.25">
      <c r="A3134" t="s">
        <v>258</v>
      </c>
      <c r="B3134">
        <v>95962</v>
      </c>
      <c r="C3134" s="385">
        <v>8.2500000000000004E-2</v>
      </c>
    </row>
    <row r="3135" spans="1:3" x14ac:dyDescent="0.25">
      <c r="A3135" t="s">
        <v>258</v>
      </c>
      <c r="B3135">
        <v>95963</v>
      </c>
      <c r="C3135" s="385">
        <v>7.7499999999999999E-2</v>
      </c>
    </row>
    <row r="3136" spans="1:3" x14ac:dyDescent="0.25">
      <c r="A3136" t="s">
        <v>258</v>
      </c>
      <c r="B3136">
        <v>95965</v>
      </c>
      <c r="C3136" s="385">
        <v>8.2500000000000004E-2</v>
      </c>
    </row>
    <row r="3137" spans="1:3" x14ac:dyDescent="0.25">
      <c r="A3137" t="s">
        <v>258</v>
      </c>
      <c r="B3137">
        <v>95966</v>
      </c>
      <c r="C3137" s="385">
        <v>8.2500000000000004E-2</v>
      </c>
    </row>
    <row r="3138" spans="1:3" x14ac:dyDescent="0.25">
      <c r="A3138" t="s">
        <v>258</v>
      </c>
      <c r="B3138">
        <v>95967</v>
      </c>
      <c r="C3138" s="385">
        <v>7.7499999999999999E-2</v>
      </c>
    </row>
    <row r="3139" spans="1:3" x14ac:dyDescent="0.25">
      <c r="A3139" t="s">
        <v>258</v>
      </c>
      <c r="B3139">
        <v>95968</v>
      </c>
      <c r="C3139" s="385">
        <v>7.2499999999999995E-2</v>
      </c>
    </row>
    <row r="3140" spans="1:3" x14ac:dyDescent="0.25">
      <c r="A3140" t="s">
        <v>258</v>
      </c>
      <c r="B3140">
        <v>95969</v>
      </c>
      <c r="C3140" s="385">
        <v>7.7499999999999999E-2</v>
      </c>
    </row>
    <row r="3141" spans="1:3" x14ac:dyDescent="0.25">
      <c r="A3141" t="s">
        <v>258</v>
      </c>
      <c r="B3141">
        <v>95970</v>
      </c>
      <c r="C3141" s="385">
        <v>7.2499999999999995E-2</v>
      </c>
    </row>
    <row r="3142" spans="1:3" x14ac:dyDescent="0.25">
      <c r="A3142" t="s">
        <v>258</v>
      </c>
      <c r="B3142">
        <v>95971</v>
      </c>
      <c r="C3142" s="385">
        <v>7.2499999999999995E-2</v>
      </c>
    </row>
    <row r="3143" spans="1:3" x14ac:dyDescent="0.25">
      <c r="A3143" t="s">
        <v>258</v>
      </c>
      <c r="B3143">
        <v>95972</v>
      </c>
      <c r="C3143" s="385">
        <v>8.2500000000000004E-2</v>
      </c>
    </row>
    <row r="3144" spans="1:3" x14ac:dyDescent="0.25">
      <c r="A3144" t="s">
        <v>258</v>
      </c>
      <c r="B3144">
        <v>95973</v>
      </c>
      <c r="C3144" s="385">
        <v>7.2499999999999995E-2</v>
      </c>
    </row>
    <row r="3145" spans="1:3" x14ac:dyDescent="0.25">
      <c r="A3145" t="s">
        <v>258</v>
      </c>
      <c r="B3145">
        <v>95974</v>
      </c>
      <c r="C3145" s="385">
        <v>7.2499999999999995E-2</v>
      </c>
    </row>
    <row r="3146" spans="1:3" x14ac:dyDescent="0.25">
      <c r="A3146" t="s">
        <v>258</v>
      </c>
      <c r="B3146">
        <v>95975</v>
      </c>
      <c r="C3146" s="385">
        <v>7.4999999999999997E-2</v>
      </c>
    </row>
    <row r="3147" spans="1:3" x14ac:dyDescent="0.25">
      <c r="A3147" t="s">
        <v>258</v>
      </c>
      <c r="B3147">
        <v>95976</v>
      </c>
      <c r="C3147" s="385">
        <v>7.2499999999999995E-2</v>
      </c>
    </row>
    <row r="3148" spans="1:3" x14ac:dyDescent="0.25">
      <c r="A3148" t="s">
        <v>258</v>
      </c>
      <c r="B3148">
        <v>95977</v>
      </c>
      <c r="C3148" s="385">
        <v>8.2500000000000004E-2</v>
      </c>
    </row>
    <row r="3149" spans="1:3" x14ac:dyDescent="0.25">
      <c r="A3149" t="s">
        <v>258</v>
      </c>
      <c r="B3149">
        <v>95978</v>
      </c>
      <c r="C3149" s="385">
        <v>7.2499999999999995E-2</v>
      </c>
    </row>
    <row r="3150" spans="1:3" x14ac:dyDescent="0.25">
      <c r="A3150" t="s">
        <v>258</v>
      </c>
      <c r="B3150">
        <v>95979</v>
      </c>
      <c r="C3150" s="385">
        <v>7.2499999999999995E-2</v>
      </c>
    </row>
    <row r="3151" spans="1:3" x14ac:dyDescent="0.25">
      <c r="A3151" t="s">
        <v>258</v>
      </c>
      <c r="B3151">
        <v>95980</v>
      </c>
      <c r="C3151" s="385">
        <v>7.2499999999999995E-2</v>
      </c>
    </row>
    <row r="3152" spans="1:3" x14ac:dyDescent="0.25">
      <c r="A3152" t="s">
        <v>258</v>
      </c>
      <c r="B3152">
        <v>95981</v>
      </c>
      <c r="C3152" s="385">
        <v>8.2500000000000004E-2</v>
      </c>
    </row>
    <row r="3153" spans="1:3" x14ac:dyDescent="0.25">
      <c r="A3153" t="s">
        <v>258</v>
      </c>
      <c r="B3153">
        <v>95982</v>
      </c>
      <c r="C3153" s="385">
        <v>7.2499999999999995E-2</v>
      </c>
    </row>
    <row r="3154" spans="1:3" x14ac:dyDescent="0.25">
      <c r="A3154" t="s">
        <v>258</v>
      </c>
      <c r="B3154">
        <v>95983</v>
      </c>
      <c r="C3154" s="385">
        <v>7.2499999999999995E-2</v>
      </c>
    </row>
    <row r="3155" spans="1:3" x14ac:dyDescent="0.25">
      <c r="A3155" t="s">
        <v>258</v>
      </c>
      <c r="B3155">
        <v>95984</v>
      </c>
      <c r="C3155" s="385">
        <v>7.2499999999999995E-2</v>
      </c>
    </row>
    <row r="3156" spans="1:3" x14ac:dyDescent="0.25">
      <c r="A3156" t="s">
        <v>258</v>
      </c>
      <c r="B3156">
        <v>95986</v>
      </c>
      <c r="C3156" s="385">
        <v>7.4999999999999997E-2</v>
      </c>
    </row>
    <row r="3157" spans="1:3" x14ac:dyDescent="0.25">
      <c r="A3157" t="s">
        <v>258</v>
      </c>
      <c r="B3157">
        <v>95987</v>
      </c>
      <c r="C3157" s="385">
        <v>7.7499999999999999E-2</v>
      </c>
    </row>
    <row r="3158" spans="1:3" x14ac:dyDescent="0.25">
      <c r="A3158" t="s">
        <v>258</v>
      </c>
      <c r="B3158">
        <v>95988</v>
      </c>
      <c r="C3158" s="385">
        <v>7.2499999999999995E-2</v>
      </c>
    </row>
    <row r="3159" spans="1:3" x14ac:dyDescent="0.25">
      <c r="A3159" t="s">
        <v>258</v>
      </c>
      <c r="B3159">
        <v>95991</v>
      </c>
      <c r="C3159" s="385">
        <v>7.2499999999999995E-2</v>
      </c>
    </row>
    <row r="3160" spans="1:3" x14ac:dyDescent="0.25">
      <c r="A3160" t="s">
        <v>258</v>
      </c>
      <c r="B3160">
        <v>95992</v>
      </c>
      <c r="C3160" s="385">
        <v>7.2499999999999995E-2</v>
      </c>
    </row>
    <row r="3161" spans="1:3" x14ac:dyDescent="0.25">
      <c r="A3161" t="s">
        <v>258</v>
      </c>
      <c r="B3161">
        <v>95993</v>
      </c>
      <c r="C3161" s="385">
        <v>7.2499999999999995E-2</v>
      </c>
    </row>
    <row r="3162" spans="1:3" x14ac:dyDescent="0.25">
      <c r="A3162" t="s">
        <v>258</v>
      </c>
      <c r="B3162">
        <v>96001</v>
      </c>
      <c r="C3162" s="385">
        <v>7.2499999999999995E-2</v>
      </c>
    </row>
    <row r="3163" spans="1:3" x14ac:dyDescent="0.25">
      <c r="A3163" t="s">
        <v>258</v>
      </c>
      <c r="B3163">
        <v>96002</v>
      </c>
      <c r="C3163" s="385">
        <v>7.2499999999999995E-2</v>
      </c>
    </row>
    <row r="3164" spans="1:3" x14ac:dyDescent="0.25">
      <c r="A3164" t="s">
        <v>258</v>
      </c>
      <c r="B3164">
        <v>96003</v>
      </c>
      <c r="C3164" s="385">
        <v>7.2499999999999995E-2</v>
      </c>
    </row>
    <row r="3165" spans="1:3" x14ac:dyDescent="0.25">
      <c r="A3165" t="s">
        <v>258</v>
      </c>
      <c r="B3165">
        <v>96006</v>
      </c>
      <c r="C3165" s="385">
        <v>7.2499999999999995E-2</v>
      </c>
    </row>
    <row r="3166" spans="1:3" x14ac:dyDescent="0.25">
      <c r="A3166" t="s">
        <v>258</v>
      </c>
      <c r="B3166">
        <v>96007</v>
      </c>
      <c r="C3166" s="385">
        <v>7.7499999999999999E-2</v>
      </c>
    </row>
    <row r="3167" spans="1:3" x14ac:dyDescent="0.25">
      <c r="A3167" t="s">
        <v>258</v>
      </c>
      <c r="B3167">
        <v>96008</v>
      </c>
      <c r="C3167" s="385">
        <v>7.2499999999999995E-2</v>
      </c>
    </row>
    <row r="3168" spans="1:3" x14ac:dyDescent="0.25">
      <c r="A3168" t="s">
        <v>258</v>
      </c>
      <c r="B3168">
        <v>96009</v>
      </c>
      <c r="C3168" s="385">
        <v>7.2499999999999995E-2</v>
      </c>
    </row>
    <row r="3169" spans="1:3" x14ac:dyDescent="0.25">
      <c r="A3169" t="s">
        <v>258</v>
      </c>
      <c r="B3169">
        <v>96010</v>
      </c>
      <c r="C3169" s="385">
        <v>7.2499999999999995E-2</v>
      </c>
    </row>
    <row r="3170" spans="1:3" x14ac:dyDescent="0.25">
      <c r="A3170" t="s">
        <v>258</v>
      </c>
      <c r="B3170">
        <v>96011</v>
      </c>
      <c r="C3170" s="385">
        <v>7.2499999999999995E-2</v>
      </c>
    </row>
    <row r="3171" spans="1:3" x14ac:dyDescent="0.25">
      <c r="A3171" t="s">
        <v>258</v>
      </c>
      <c r="B3171">
        <v>96013</v>
      </c>
      <c r="C3171" s="385">
        <v>7.2499999999999995E-2</v>
      </c>
    </row>
    <row r="3172" spans="1:3" x14ac:dyDescent="0.25">
      <c r="A3172" t="s">
        <v>258</v>
      </c>
      <c r="B3172">
        <v>96014</v>
      </c>
      <c r="C3172" s="385">
        <v>7.2499999999999995E-2</v>
      </c>
    </row>
    <row r="3173" spans="1:3" x14ac:dyDescent="0.25">
      <c r="A3173" t="s">
        <v>258</v>
      </c>
      <c r="B3173">
        <v>96015</v>
      </c>
      <c r="C3173" s="385">
        <v>7.2499999999999995E-2</v>
      </c>
    </row>
    <row r="3174" spans="1:3" x14ac:dyDescent="0.25">
      <c r="A3174" t="s">
        <v>258</v>
      </c>
      <c r="B3174">
        <v>96016</v>
      </c>
      <c r="C3174" s="385">
        <v>7.2499999999999995E-2</v>
      </c>
    </row>
    <row r="3175" spans="1:3" x14ac:dyDescent="0.25">
      <c r="A3175" t="s">
        <v>258</v>
      </c>
      <c r="B3175">
        <v>96017</v>
      </c>
      <c r="C3175" s="385">
        <v>7.2499999999999995E-2</v>
      </c>
    </row>
    <row r="3176" spans="1:3" x14ac:dyDescent="0.25">
      <c r="A3176" t="s">
        <v>258</v>
      </c>
      <c r="B3176">
        <v>96019</v>
      </c>
      <c r="C3176" s="385">
        <v>7.2499999999999995E-2</v>
      </c>
    </row>
    <row r="3177" spans="1:3" x14ac:dyDescent="0.25">
      <c r="A3177" t="s">
        <v>258</v>
      </c>
      <c r="B3177">
        <v>96020</v>
      </c>
      <c r="C3177" s="385">
        <v>7.2499999999999995E-2</v>
      </c>
    </row>
    <row r="3178" spans="1:3" x14ac:dyDescent="0.25">
      <c r="A3178" t="s">
        <v>258</v>
      </c>
      <c r="B3178">
        <v>96021</v>
      </c>
      <c r="C3178" s="385">
        <v>7.7499999999999999E-2</v>
      </c>
    </row>
    <row r="3179" spans="1:3" x14ac:dyDescent="0.25">
      <c r="A3179" t="s">
        <v>258</v>
      </c>
      <c r="B3179">
        <v>96022</v>
      </c>
      <c r="C3179" s="385">
        <v>7.2499999999999995E-2</v>
      </c>
    </row>
    <row r="3180" spans="1:3" x14ac:dyDescent="0.25">
      <c r="A3180" t="s">
        <v>258</v>
      </c>
      <c r="B3180">
        <v>96023</v>
      </c>
      <c r="C3180" s="385">
        <v>7.2499999999999995E-2</v>
      </c>
    </row>
    <row r="3181" spans="1:3" x14ac:dyDescent="0.25">
      <c r="A3181" t="s">
        <v>258</v>
      </c>
      <c r="B3181">
        <v>96024</v>
      </c>
      <c r="C3181" s="385">
        <v>7.2499999999999995E-2</v>
      </c>
    </row>
    <row r="3182" spans="1:3" x14ac:dyDescent="0.25">
      <c r="A3182" t="s">
        <v>258</v>
      </c>
      <c r="B3182">
        <v>96025</v>
      </c>
      <c r="C3182" s="385">
        <v>7.7499999999999999E-2</v>
      </c>
    </row>
    <row r="3183" spans="1:3" x14ac:dyDescent="0.25">
      <c r="A3183" t="s">
        <v>258</v>
      </c>
      <c r="B3183">
        <v>96027</v>
      </c>
      <c r="C3183" s="385">
        <v>7.2499999999999995E-2</v>
      </c>
    </row>
    <row r="3184" spans="1:3" x14ac:dyDescent="0.25">
      <c r="A3184" t="s">
        <v>258</v>
      </c>
      <c r="B3184">
        <v>96028</v>
      </c>
      <c r="C3184" s="385">
        <v>7.2499999999999995E-2</v>
      </c>
    </row>
    <row r="3185" spans="1:3" x14ac:dyDescent="0.25">
      <c r="A3185" t="s">
        <v>258</v>
      </c>
      <c r="B3185">
        <v>96029</v>
      </c>
      <c r="C3185" s="385">
        <v>7.2499999999999995E-2</v>
      </c>
    </row>
    <row r="3186" spans="1:3" x14ac:dyDescent="0.25">
      <c r="A3186" t="s">
        <v>258</v>
      </c>
      <c r="B3186">
        <v>96031</v>
      </c>
      <c r="C3186" s="385">
        <v>7.2499999999999995E-2</v>
      </c>
    </row>
    <row r="3187" spans="1:3" x14ac:dyDescent="0.25">
      <c r="A3187" t="s">
        <v>258</v>
      </c>
      <c r="B3187">
        <v>96032</v>
      </c>
      <c r="C3187" s="385">
        <v>7.2499999999999995E-2</v>
      </c>
    </row>
    <row r="3188" spans="1:3" x14ac:dyDescent="0.25">
      <c r="A3188" t="s">
        <v>258</v>
      </c>
      <c r="B3188">
        <v>96033</v>
      </c>
      <c r="C3188" s="385">
        <v>7.2499999999999995E-2</v>
      </c>
    </row>
    <row r="3189" spans="1:3" x14ac:dyDescent="0.25">
      <c r="A3189" t="s">
        <v>258</v>
      </c>
      <c r="B3189">
        <v>96034</v>
      </c>
      <c r="C3189" s="385">
        <v>7.2499999999999995E-2</v>
      </c>
    </row>
    <row r="3190" spans="1:3" x14ac:dyDescent="0.25">
      <c r="A3190" t="s">
        <v>258</v>
      </c>
      <c r="B3190">
        <v>96035</v>
      </c>
      <c r="C3190" s="385">
        <v>7.2499999999999995E-2</v>
      </c>
    </row>
    <row r="3191" spans="1:3" x14ac:dyDescent="0.25">
      <c r="A3191" t="s">
        <v>258</v>
      </c>
      <c r="B3191">
        <v>96037</v>
      </c>
      <c r="C3191" s="385">
        <v>7.2499999999999995E-2</v>
      </c>
    </row>
    <row r="3192" spans="1:3" x14ac:dyDescent="0.25">
      <c r="A3192" t="s">
        <v>258</v>
      </c>
      <c r="B3192">
        <v>96038</v>
      </c>
      <c r="C3192" s="385">
        <v>7.2499999999999995E-2</v>
      </c>
    </row>
    <row r="3193" spans="1:3" x14ac:dyDescent="0.25">
      <c r="A3193" t="s">
        <v>258</v>
      </c>
      <c r="B3193">
        <v>96039</v>
      </c>
      <c r="C3193" s="385">
        <v>7.2499999999999995E-2</v>
      </c>
    </row>
    <row r="3194" spans="1:3" x14ac:dyDescent="0.25">
      <c r="A3194" t="s">
        <v>258</v>
      </c>
      <c r="B3194">
        <v>96040</v>
      </c>
      <c r="C3194" s="385">
        <v>7.2499999999999995E-2</v>
      </c>
    </row>
    <row r="3195" spans="1:3" x14ac:dyDescent="0.25">
      <c r="A3195" t="s">
        <v>258</v>
      </c>
      <c r="B3195">
        <v>96041</v>
      </c>
      <c r="C3195" s="385">
        <v>7.2499999999999995E-2</v>
      </c>
    </row>
    <row r="3196" spans="1:3" x14ac:dyDescent="0.25">
      <c r="A3196" t="s">
        <v>258</v>
      </c>
      <c r="B3196">
        <v>96044</v>
      </c>
      <c r="C3196" s="385">
        <v>7.2499999999999995E-2</v>
      </c>
    </row>
    <row r="3197" spans="1:3" x14ac:dyDescent="0.25">
      <c r="A3197" t="s">
        <v>258</v>
      </c>
      <c r="B3197">
        <v>96046</v>
      </c>
      <c r="C3197" s="385">
        <v>7.2499999999999995E-2</v>
      </c>
    </row>
    <row r="3198" spans="1:3" x14ac:dyDescent="0.25">
      <c r="A3198" t="s">
        <v>258</v>
      </c>
      <c r="B3198">
        <v>96047</v>
      </c>
      <c r="C3198" s="385">
        <v>7.2499999999999995E-2</v>
      </c>
    </row>
    <row r="3199" spans="1:3" x14ac:dyDescent="0.25">
      <c r="A3199" t="s">
        <v>258</v>
      </c>
      <c r="B3199">
        <v>96048</v>
      </c>
      <c r="C3199" s="385">
        <v>7.2499999999999995E-2</v>
      </c>
    </row>
    <row r="3200" spans="1:3" x14ac:dyDescent="0.25">
      <c r="A3200" t="s">
        <v>258</v>
      </c>
      <c r="B3200">
        <v>96049</v>
      </c>
      <c r="C3200" s="385">
        <v>7.2499999999999995E-2</v>
      </c>
    </row>
    <row r="3201" spans="1:3" x14ac:dyDescent="0.25">
      <c r="A3201" t="s">
        <v>258</v>
      </c>
      <c r="B3201">
        <v>96050</v>
      </c>
      <c r="C3201" s="385">
        <v>7.2499999999999995E-2</v>
      </c>
    </row>
    <row r="3202" spans="1:3" x14ac:dyDescent="0.25">
      <c r="A3202" t="s">
        <v>258</v>
      </c>
      <c r="B3202">
        <v>96051</v>
      </c>
      <c r="C3202" s="385">
        <v>7.2499999999999995E-2</v>
      </c>
    </row>
    <row r="3203" spans="1:3" x14ac:dyDescent="0.25">
      <c r="A3203" t="s">
        <v>258</v>
      </c>
      <c r="B3203">
        <v>96052</v>
      </c>
      <c r="C3203" s="385">
        <v>7.2499999999999995E-2</v>
      </c>
    </row>
    <row r="3204" spans="1:3" x14ac:dyDescent="0.25">
      <c r="A3204" t="s">
        <v>258</v>
      </c>
      <c r="B3204">
        <v>96054</v>
      </c>
      <c r="C3204" s="385">
        <v>7.2499999999999995E-2</v>
      </c>
    </row>
    <row r="3205" spans="1:3" x14ac:dyDescent="0.25">
      <c r="A3205" t="s">
        <v>258</v>
      </c>
      <c r="B3205">
        <v>96055</v>
      </c>
      <c r="C3205" s="385">
        <v>7.2499999999999995E-2</v>
      </c>
    </row>
    <row r="3206" spans="1:3" x14ac:dyDescent="0.25">
      <c r="A3206" t="s">
        <v>258</v>
      </c>
      <c r="B3206">
        <v>96056</v>
      </c>
      <c r="C3206" s="385">
        <v>7.2499999999999995E-2</v>
      </c>
    </row>
    <row r="3207" spans="1:3" x14ac:dyDescent="0.25">
      <c r="A3207" t="s">
        <v>258</v>
      </c>
      <c r="B3207">
        <v>96057</v>
      </c>
      <c r="C3207" s="385">
        <v>7.2499999999999995E-2</v>
      </c>
    </row>
    <row r="3208" spans="1:3" x14ac:dyDescent="0.25">
      <c r="A3208" t="s">
        <v>258</v>
      </c>
      <c r="B3208">
        <v>96058</v>
      </c>
      <c r="C3208" s="385">
        <v>7.2499999999999995E-2</v>
      </c>
    </row>
    <row r="3209" spans="1:3" x14ac:dyDescent="0.25">
      <c r="A3209" t="s">
        <v>258</v>
      </c>
      <c r="B3209">
        <v>96059</v>
      </c>
      <c r="C3209" s="385">
        <v>7.2499999999999995E-2</v>
      </c>
    </row>
    <row r="3210" spans="1:3" x14ac:dyDescent="0.25">
      <c r="A3210" t="s">
        <v>258</v>
      </c>
      <c r="B3210">
        <v>96061</v>
      </c>
      <c r="C3210" s="385">
        <v>7.2499999999999995E-2</v>
      </c>
    </row>
    <row r="3211" spans="1:3" x14ac:dyDescent="0.25">
      <c r="A3211" t="s">
        <v>258</v>
      </c>
      <c r="B3211">
        <v>96062</v>
      </c>
      <c r="C3211" s="385">
        <v>7.2499999999999995E-2</v>
      </c>
    </row>
    <row r="3212" spans="1:3" x14ac:dyDescent="0.25">
      <c r="A3212" t="s">
        <v>258</v>
      </c>
      <c r="B3212">
        <v>96063</v>
      </c>
      <c r="C3212" s="385">
        <v>7.2499999999999995E-2</v>
      </c>
    </row>
    <row r="3213" spans="1:3" x14ac:dyDescent="0.25">
      <c r="A3213" t="s">
        <v>258</v>
      </c>
      <c r="B3213">
        <v>96064</v>
      </c>
      <c r="C3213" s="385">
        <v>7.7499999999999999E-2</v>
      </c>
    </row>
    <row r="3214" spans="1:3" x14ac:dyDescent="0.25">
      <c r="A3214" t="s">
        <v>258</v>
      </c>
      <c r="B3214">
        <v>96065</v>
      </c>
      <c r="C3214" s="385">
        <v>7.2499999999999995E-2</v>
      </c>
    </row>
    <row r="3215" spans="1:3" x14ac:dyDescent="0.25">
      <c r="A3215" t="s">
        <v>258</v>
      </c>
      <c r="B3215">
        <v>96067</v>
      </c>
      <c r="C3215" s="385">
        <v>7.4999999999999997E-2</v>
      </c>
    </row>
    <row r="3216" spans="1:3" x14ac:dyDescent="0.25">
      <c r="A3216" t="s">
        <v>258</v>
      </c>
      <c r="B3216">
        <v>96068</v>
      </c>
      <c r="C3216" s="385">
        <v>7.2499999999999995E-2</v>
      </c>
    </row>
    <row r="3217" spans="1:3" x14ac:dyDescent="0.25">
      <c r="A3217" t="s">
        <v>258</v>
      </c>
      <c r="B3217">
        <v>96069</v>
      </c>
      <c r="C3217" s="385">
        <v>7.2499999999999995E-2</v>
      </c>
    </row>
    <row r="3218" spans="1:3" x14ac:dyDescent="0.25">
      <c r="A3218" t="s">
        <v>258</v>
      </c>
      <c r="B3218">
        <v>96070</v>
      </c>
      <c r="C3218" s="385">
        <v>7.2499999999999995E-2</v>
      </c>
    </row>
    <row r="3219" spans="1:3" x14ac:dyDescent="0.25">
      <c r="A3219" t="s">
        <v>258</v>
      </c>
      <c r="B3219">
        <v>96071</v>
      </c>
      <c r="C3219" s="385">
        <v>7.2499999999999995E-2</v>
      </c>
    </row>
    <row r="3220" spans="1:3" x14ac:dyDescent="0.25">
      <c r="A3220" t="s">
        <v>258</v>
      </c>
      <c r="B3220">
        <v>96073</v>
      </c>
      <c r="C3220" s="385">
        <v>7.2499999999999995E-2</v>
      </c>
    </row>
    <row r="3221" spans="1:3" x14ac:dyDescent="0.25">
      <c r="A3221" t="s">
        <v>258</v>
      </c>
      <c r="B3221">
        <v>96074</v>
      </c>
      <c r="C3221" s="385">
        <v>7.2499999999999995E-2</v>
      </c>
    </row>
    <row r="3222" spans="1:3" x14ac:dyDescent="0.25">
      <c r="A3222" t="s">
        <v>258</v>
      </c>
      <c r="B3222">
        <v>96075</v>
      </c>
      <c r="C3222" s="385">
        <v>7.2499999999999995E-2</v>
      </c>
    </row>
    <row r="3223" spans="1:3" x14ac:dyDescent="0.25">
      <c r="A3223" t="s">
        <v>258</v>
      </c>
      <c r="B3223">
        <v>96076</v>
      </c>
      <c r="C3223" s="385">
        <v>7.2499999999999995E-2</v>
      </c>
    </row>
    <row r="3224" spans="1:3" x14ac:dyDescent="0.25">
      <c r="A3224" t="s">
        <v>258</v>
      </c>
      <c r="B3224">
        <v>96078</v>
      </c>
      <c r="C3224" s="385">
        <v>7.2499999999999995E-2</v>
      </c>
    </row>
    <row r="3225" spans="1:3" x14ac:dyDescent="0.25">
      <c r="A3225" t="s">
        <v>258</v>
      </c>
      <c r="B3225">
        <v>96079</v>
      </c>
      <c r="C3225" s="385">
        <v>7.2499999999999995E-2</v>
      </c>
    </row>
    <row r="3226" spans="1:3" x14ac:dyDescent="0.25">
      <c r="A3226" t="s">
        <v>258</v>
      </c>
      <c r="B3226">
        <v>96080</v>
      </c>
      <c r="C3226" s="385">
        <v>7.4999999999999997E-2</v>
      </c>
    </row>
    <row r="3227" spans="1:3" x14ac:dyDescent="0.25">
      <c r="A3227" t="s">
        <v>258</v>
      </c>
      <c r="B3227">
        <v>96084</v>
      </c>
      <c r="C3227" s="385">
        <v>7.2499999999999995E-2</v>
      </c>
    </row>
    <row r="3228" spans="1:3" x14ac:dyDescent="0.25">
      <c r="A3228" t="s">
        <v>258</v>
      </c>
      <c r="B3228">
        <v>96085</v>
      </c>
      <c r="C3228" s="385">
        <v>7.2499999999999995E-2</v>
      </c>
    </row>
    <row r="3229" spans="1:3" x14ac:dyDescent="0.25">
      <c r="A3229" t="s">
        <v>258</v>
      </c>
      <c r="B3229">
        <v>96086</v>
      </c>
      <c r="C3229" s="385">
        <v>7.2499999999999995E-2</v>
      </c>
    </row>
    <row r="3230" spans="1:3" x14ac:dyDescent="0.25">
      <c r="A3230" t="s">
        <v>258</v>
      </c>
      <c r="B3230">
        <v>96087</v>
      </c>
      <c r="C3230" s="385">
        <v>7.2499999999999995E-2</v>
      </c>
    </row>
    <row r="3231" spans="1:3" x14ac:dyDescent="0.25">
      <c r="A3231" t="s">
        <v>258</v>
      </c>
      <c r="B3231">
        <v>96088</v>
      </c>
      <c r="C3231" s="385">
        <v>7.2499999999999995E-2</v>
      </c>
    </row>
    <row r="3232" spans="1:3" x14ac:dyDescent="0.25">
      <c r="A3232" t="s">
        <v>258</v>
      </c>
      <c r="B3232">
        <v>96089</v>
      </c>
      <c r="C3232" s="385">
        <v>7.2499999999999995E-2</v>
      </c>
    </row>
    <row r="3233" spans="1:3" x14ac:dyDescent="0.25">
      <c r="A3233" t="s">
        <v>258</v>
      </c>
      <c r="B3233">
        <v>96090</v>
      </c>
      <c r="C3233" s="385">
        <v>7.2499999999999995E-2</v>
      </c>
    </row>
    <row r="3234" spans="1:3" x14ac:dyDescent="0.25">
      <c r="A3234" t="s">
        <v>258</v>
      </c>
      <c r="B3234">
        <v>96091</v>
      </c>
      <c r="C3234" s="385">
        <v>7.2499999999999995E-2</v>
      </c>
    </row>
    <row r="3235" spans="1:3" x14ac:dyDescent="0.25">
      <c r="A3235" t="s">
        <v>258</v>
      </c>
      <c r="B3235">
        <v>96092</v>
      </c>
      <c r="C3235" s="385">
        <v>7.2499999999999995E-2</v>
      </c>
    </row>
    <row r="3236" spans="1:3" x14ac:dyDescent="0.25">
      <c r="A3236" t="s">
        <v>258</v>
      </c>
      <c r="B3236">
        <v>96093</v>
      </c>
      <c r="C3236" s="385">
        <v>7.2499999999999995E-2</v>
      </c>
    </row>
    <row r="3237" spans="1:3" x14ac:dyDescent="0.25">
      <c r="A3237" t="s">
        <v>258</v>
      </c>
      <c r="B3237">
        <v>96094</v>
      </c>
      <c r="C3237" s="385">
        <v>7.4999999999999997E-2</v>
      </c>
    </row>
    <row r="3238" spans="1:3" x14ac:dyDescent="0.25">
      <c r="A3238" t="s">
        <v>258</v>
      </c>
      <c r="B3238">
        <v>96095</v>
      </c>
      <c r="C3238" s="385">
        <v>7.2499999999999995E-2</v>
      </c>
    </row>
    <row r="3239" spans="1:3" x14ac:dyDescent="0.25">
      <c r="A3239" t="s">
        <v>258</v>
      </c>
      <c r="B3239">
        <v>96096</v>
      </c>
      <c r="C3239" s="385">
        <v>7.2499999999999995E-2</v>
      </c>
    </row>
    <row r="3240" spans="1:3" x14ac:dyDescent="0.25">
      <c r="A3240" t="s">
        <v>258</v>
      </c>
      <c r="B3240">
        <v>96097</v>
      </c>
      <c r="C3240" s="385">
        <v>7.7499999999999999E-2</v>
      </c>
    </row>
    <row r="3241" spans="1:3" x14ac:dyDescent="0.25">
      <c r="A3241" t="s">
        <v>258</v>
      </c>
      <c r="B3241">
        <v>96099</v>
      </c>
      <c r="C3241" s="385">
        <v>7.2499999999999995E-2</v>
      </c>
    </row>
    <row r="3242" spans="1:3" x14ac:dyDescent="0.25">
      <c r="A3242" t="s">
        <v>258</v>
      </c>
      <c r="B3242">
        <v>96101</v>
      </c>
      <c r="C3242" s="385">
        <v>7.2499999999999995E-2</v>
      </c>
    </row>
    <row r="3243" spans="1:3" x14ac:dyDescent="0.25">
      <c r="A3243" t="s">
        <v>258</v>
      </c>
      <c r="B3243">
        <v>96103</v>
      </c>
      <c r="C3243" s="385">
        <v>7.2499999999999995E-2</v>
      </c>
    </row>
    <row r="3244" spans="1:3" x14ac:dyDescent="0.25">
      <c r="A3244" t="s">
        <v>258</v>
      </c>
      <c r="B3244">
        <v>96104</v>
      </c>
      <c r="C3244" s="385">
        <v>7.2499999999999995E-2</v>
      </c>
    </row>
    <row r="3245" spans="1:3" x14ac:dyDescent="0.25">
      <c r="A3245" t="s">
        <v>258</v>
      </c>
      <c r="B3245">
        <v>96105</v>
      </c>
      <c r="C3245" s="385">
        <v>7.2499999999999995E-2</v>
      </c>
    </row>
    <row r="3246" spans="1:3" x14ac:dyDescent="0.25">
      <c r="A3246" t="s">
        <v>258</v>
      </c>
      <c r="B3246">
        <v>96106</v>
      </c>
      <c r="C3246" s="385">
        <v>7.2499999999999995E-2</v>
      </c>
    </row>
    <row r="3247" spans="1:3" x14ac:dyDescent="0.25">
      <c r="A3247" t="s">
        <v>258</v>
      </c>
      <c r="B3247">
        <v>96107</v>
      </c>
      <c r="C3247" s="385">
        <v>7.2499999999999995E-2</v>
      </c>
    </row>
    <row r="3248" spans="1:3" x14ac:dyDescent="0.25">
      <c r="A3248" t="s">
        <v>258</v>
      </c>
      <c r="B3248">
        <v>96108</v>
      </c>
      <c r="C3248" s="385">
        <v>7.2499999999999995E-2</v>
      </c>
    </row>
    <row r="3249" spans="1:3" x14ac:dyDescent="0.25">
      <c r="A3249" t="s">
        <v>258</v>
      </c>
      <c r="B3249">
        <v>96109</v>
      </c>
      <c r="C3249" s="385">
        <v>7.2499999999999995E-2</v>
      </c>
    </row>
    <row r="3250" spans="1:3" x14ac:dyDescent="0.25">
      <c r="A3250" t="s">
        <v>258</v>
      </c>
      <c r="B3250">
        <v>96110</v>
      </c>
      <c r="C3250" s="385">
        <v>7.2499999999999995E-2</v>
      </c>
    </row>
    <row r="3251" spans="1:3" x14ac:dyDescent="0.25">
      <c r="A3251" t="s">
        <v>258</v>
      </c>
      <c r="B3251">
        <v>96111</v>
      </c>
      <c r="C3251" s="385">
        <v>7.4999999999999997E-2</v>
      </c>
    </row>
    <row r="3252" spans="1:3" x14ac:dyDescent="0.25">
      <c r="A3252" t="s">
        <v>258</v>
      </c>
      <c r="B3252">
        <v>96112</v>
      </c>
      <c r="C3252" s="385">
        <v>7.2499999999999995E-2</v>
      </c>
    </row>
    <row r="3253" spans="1:3" x14ac:dyDescent="0.25">
      <c r="A3253" t="s">
        <v>258</v>
      </c>
      <c r="B3253">
        <v>96113</v>
      </c>
      <c r="C3253" s="385">
        <v>7.2499999999999995E-2</v>
      </c>
    </row>
    <row r="3254" spans="1:3" x14ac:dyDescent="0.25">
      <c r="A3254" t="s">
        <v>258</v>
      </c>
      <c r="B3254">
        <v>96114</v>
      </c>
      <c r="C3254" s="385">
        <v>7.2499999999999995E-2</v>
      </c>
    </row>
    <row r="3255" spans="1:3" x14ac:dyDescent="0.25">
      <c r="A3255" t="s">
        <v>258</v>
      </c>
      <c r="B3255">
        <v>96115</v>
      </c>
      <c r="C3255" s="385">
        <v>7.2499999999999995E-2</v>
      </c>
    </row>
    <row r="3256" spans="1:3" x14ac:dyDescent="0.25">
      <c r="A3256" t="s">
        <v>258</v>
      </c>
      <c r="B3256">
        <v>96116</v>
      </c>
      <c r="C3256" s="385">
        <v>7.2499999999999995E-2</v>
      </c>
    </row>
    <row r="3257" spans="1:3" x14ac:dyDescent="0.25">
      <c r="A3257" t="s">
        <v>258</v>
      </c>
      <c r="B3257">
        <v>96117</v>
      </c>
      <c r="C3257" s="385">
        <v>7.2499999999999995E-2</v>
      </c>
    </row>
    <row r="3258" spans="1:3" x14ac:dyDescent="0.25">
      <c r="A3258" t="s">
        <v>258</v>
      </c>
      <c r="B3258">
        <v>96118</v>
      </c>
      <c r="C3258" s="385">
        <v>7.2499999999999995E-2</v>
      </c>
    </row>
    <row r="3259" spans="1:3" x14ac:dyDescent="0.25">
      <c r="A3259" t="s">
        <v>258</v>
      </c>
      <c r="B3259">
        <v>96119</v>
      </c>
      <c r="C3259" s="385">
        <v>7.2499999999999995E-2</v>
      </c>
    </row>
    <row r="3260" spans="1:3" x14ac:dyDescent="0.25">
      <c r="A3260" t="s">
        <v>258</v>
      </c>
      <c r="B3260">
        <v>96120</v>
      </c>
      <c r="C3260" s="385">
        <v>7.2499999999999995E-2</v>
      </c>
    </row>
    <row r="3261" spans="1:3" x14ac:dyDescent="0.25">
      <c r="A3261" t="s">
        <v>258</v>
      </c>
      <c r="B3261">
        <v>96121</v>
      </c>
      <c r="C3261" s="385">
        <v>7.2499999999999995E-2</v>
      </c>
    </row>
    <row r="3262" spans="1:3" x14ac:dyDescent="0.25">
      <c r="A3262" t="s">
        <v>258</v>
      </c>
      <c r="B3262">
        <v>96122</v>
      </c>
      <c r="C3262" s="385">
        <v>7.2499999999999995E-2</v>
      </c>
    </row>
    <row r="3263" spans="1:3" x14ac:dyDescent="0.25">
      <c r="A3263" t="s">
        <v>258</v>
      </c>
      <c r="B3263">
        <v>96123</v>
      </c>
      <c r="C3263" s="385">
        <v>7.2499999999999995E-2</v>
      </c>
    </row>
    <row r="3264" spans="1:3" x14ac:dyDescent="0.25">
      <c r="A3264" t="s">
        <v>258</v>
      </c>
      <c r="B3264">
        <v>96124</v>
      </c>
      <c r="C3264" s="385">
        <v>7.2499999999999995E-2</v>
      </c>
    </row>
    <row r="3265" spans="1:3" x14ac:dyDescent="0.25">
      <c r="A3265" t="s">
        <v>258</v>
      </c>
      <c r="B3265">
        <v>96125</v>
      </c>
      <c r="C3265" s="385">
        <v>7.2499999999999995E-2</v>
      </c>
    </row>
    <row r="3266" spans="1:3" x14ac:dyDescent="0.25">
      <c r="A3266" t="s">
        <v>258</v>
      </c>
      <c r="B3266">
        <v>96126</v>
      </c>
      <c r="C3266" s="385">
        <v>7.2499999999999995E-2</v>
      </c>
    </row>
    <row r="3267" spans="1:3" x14ac:dyDescent="0.25">
      <c r="A3267" t="s">
        <v>258</v>
      </c>
      <c r="B3267">
        <v>96127</v>
      </c>
      <c r="C3267" s="385">
        <v>7.2499999999999995E-2</v>
      </c>
    </row>
    <row r="3268" spans="1:3" x14ac:dyDescent="0.25">
      <c r="A3268" t="s">
        <v>258</v>
      </c>
      <c r="B3268">
        <v>96128</v>
      </c>
      <c r="C3268" s="385">
        <v>7.2499999999999995E-2</v>
      </c>
    </row>
    <row r="3269" spans="1:3" x14ac:dyDescent="0.25">
      <c r="A3269" t="s">
        <v>258</v>
      </c>
      <c r="B3269">
        <v>96129</v>
      </c>
      <c r="C3269" s="385">
        <v>7.2499999999999995E-2</v>
      </c>
    </row>
    <row r="3270" spans="1:3" x14ac:dyDescent="0.25">
      <c r="A3270" t="s">
        <v>258</v>
      </c>
      <c r="B3270">
        <v>96130</v>
      </c>
      <c r="C3270" s="385">
        <v>7.2499999999999995E-2</v>
      </c>
    </row>
    <row r="3271" spans="1:3" x14ac:dyDescent="0.25">
      <c r="A3271" t="s">
        <v>258</v>
      </c>
      <c r="B3271">
        <v>96132</v>
      </c>
      <c r="C3271" s="385">
        <v>7.2499999999999995E-2</v>
      </c>
    </row>
    <row r="3272" spans="1:3" x14ac:dyDescent="0.25">
      <c r="A3272" t="s">
        <v>258</v>
      </c>
      <c r="B3272">
        <v>96133</v>
      </c>
      <c r="C3272" s="385">
        <v>7.2499999999999995E-2</v>
      </c>
    </row>
    <row r="3273" spans="1:3" x14ac:dyDescent="0.25">
      <c r="A3273" t="s">
        <v>258</v>
      </c>
      <c r="B3273">
        <v>96134</v>
      </c>
      <c r="C3273" s="385">
        <v>7.2499999999999995E-2</v>
      </c>
    </row>
    <row r="3274" spans="1:3" x14ac:dyDescent="0.25">
      <c r="A3274" t="s">
        <v>258</v>
      </c>
      <c r="B3274">
        <v>96135</v>
      </c>
      <c r="C3274" s="385">
        <v>7.2499999999999995E-2</v>
      </c>
    </row>
    <row r="3275" spans="1:3" x14ac:dyDescent="0.25">
      <c r="A3275" t="s">
        <v>258</v>
      </c>
      <c r="B3275">
        <v>96136</v>
      </c>
      <c r="C3275" s="385">
        <v>7.2499999999999995E-2</v>
      </c>
    </row>
    <row r="3276" spans="1:3" x14ac:dyDescent="0.25">
      <c r="A3276" t="s">
        <v>258</v>
      </c>
      <c r="B3276">
        <v>96137</v>
      </c>
      <c r="C3276" s="385">
        <v>7.2499999999999995E-2</v>
      </c>
    </row>
    <row r="3277" spans="1:3" x14ac:dyDescent="0.25">
      <c r="A3277" t="s">
        <v>258</v>
      </c>
      <c r="B3277">
        <v>96140</v>
      </c>
      <c r="C3277" s="385">
        <v>7.2499999999999995E-2</v>
      </c>
    </row>
    <row r="3278" spans="1:3" x14ac:dyDescent="0.25">
      <c r="A3278" t="s">
        <v>258</v>
      </c>
      <c r="B3278">
        <v>96141</v>
      </c>
      <c r="C3278" s="385">
        <v>7.2499999999999995E-2</v>
      </c>
    </row>
    <row r="3279" spans="1:3" x14ac:dyDescent="0.25">
      <c r="A3279" t="s">
        <v>258</v>
      </c>
      <c r="B3279">
        <v>96142</v>
      </c>
      <c r="C3279" s="385">
        <v>7.2499999999999995E-2</v>
      </c>
    </row>
    <row r="3280" spans="1:3" x14ac:dyDescent="0.25">
      <c r="A3280" t="s">
        <v>258</v>
      </c>
      <c r="B3280">
        <v>96143</v>
      </c>
      <c r="C3280" s="385">
        <v>7.2499999999999995E-2</v>
      </c>
    </row>
    <row r="3281" spans="1:3" x14ac:dyDescent="0.25">
      <c r="A3281" t="s">
        <v>258</v>
      </c>
      <c r="B3281">
        <v>96145</v>
      </c>
      <c r="C3281" s="385">
        <v>7.2499999999999995E-2</v>
      </c>
    </row>
    <row r="3282" spans="1:3" x14ac:dyDescent="0.25">
      <c r="A3282" t="s">
        <v>258</v>
      </c>
      <c r="B3282">
        <v>96146</v>
      </c>
      <c r="C3282" s="385">
        <v>7.2499999999999995E-2</v>
      </c>
    </row>
    <row r="3283" spans="1:3" x14ac:dyDescent="0.25">
      <c r="A3283" t="s">
        <v>258</v>
      </c>
      <c r="B3283">
        <v>96148</v>
      </c>
      <c r="C3283" s="385">
        <v>7.2499999999999995E-2</v>
      </c>
    </row>
    <row r="3284" spans="1:3" x14ac:dyDescent="0.25">
      <c r="A3284" t="s">
        <v>258</v>
      </c>
      <c r="B3284">
        <v>96150</v>
      </c>
      <c r="C3284" s="385">
        <v>8.7499999999999994E-2</v>
      </c>
    </row>
    <row r="3285" spans="1:3" x14ac:dyDescent="0.25">
      <c r="A3285" t="s">
        <v>258</v>
      </c>
      <c r="B3285">
        <v>96151</v>
      </c>
      <c r="C3285" s="385">
        <v>8.7499999999999994E-2</v>
      </c>
    </row>
    <row r="3286" spans="1:3" x14ac:dyDescent="0.25">
      <c r="A3286" t="s">
        <v>258</v>
      </c>
      <c r="B3286">
        <v>96152</v>
      </c>
      <c r="C3286" s="385">
        <v>8.7499999999999994E-2</v>
      </c>
    </row>
    <row r="3287" spans="1:3" x14ac:dyDescent="0.25">
      <c r="A3287" t="s">
        <v>258</v>
      </c>
      <c r="B3287">
        <v>96154</v>
      </c>
      <c r="C3287" s="385">
        <v>8.7499999999999994E-2</v>
      </c>
    </row>
    <row r="3288" spans="1:3" x14ac:dyDescent="0.25">
      <c r="A3288" t="s">
        <v>258</v>
      </c>
      <c r="B3288">
        <v>96155</v>
      </c>
      <c r="C3288" s="385">
        <v>7.2499999999999995E-2</v>
      </c>
    </row>
    <row r="3289" spans="1:3" x14ac:dyDescent="0.25">
      <c r="A3289" t="s">
        <v>258</v>
      </c>
      <c r="B3289">
        <v>96156</v>
      </c>
      <c r="C3289" s="385">
        <v>7.2499999999999995E-2</v>
      </c>
    </row>
    <row r="3290" spans="1:3" x14ac:dyDescent="0.25">
      <c r="A3290" t="s">
        <v>258</v>
      </c>
      <c r="B3290">
        <v>96157</v>
      </c>
      <c r="C3290" s="385">
        <v>7.2499999999999995E-2</v>
      </c>
    </row>
    <row r="3291" spans="1:3" x14ac:dyDescent="0.25">
      <c r="A3291" t="s">
        <v>258</v>
      </c>
      <c r="B3291">
        <v>96158</v>
      </c>
      <c r="C3291" s="385">
        <v>8.7499999999999994E-2</v>
      </c>
    </row>
    <row r="3292" spans="1:3" x14ac:dyDescent="0.25">
      <c r="A3292" t="s">
        <v>258</v>
      </c>
      <c r="B3292">
        <v>96160</v>
      </c>
      <c r="C3292" s="385">
        <v>8.2500000000000004E-2</v>
      </c>
    </row>
    <row r="3293" spans="1:3" x14ac:dyDescent="0.25">
      <c r="A3293" t="s">
        <v>258</v>
      </c>
      <c r="B3293">
        <v>96161</v>
      </c>
      <c r="C3293" s="385">
        <v>8.2500000000000004E-2</v>
      </c>
    </row>
    <row r="3294" spans="1:3" x14ac:dyDescent="0.25">
      <c r="A3294" t="s">
        <v>258</v>
      </c>
      <c r="B3294">
        <v>96162</v>
      </c>
      <c r="C3294" s="385">
        <v>8.2500000000000004E-2</v>
      </c>
    </row>
    <row r="3295" spans="1:3" x14ac:dyDescent="0.25">
      <c r="A3295" t="s">
        <v>258</v>
      </c>
      <c r="B3295">
        <v>97635</v>
      </c>
      <c r="C3295" s="385">
        <v>7.2499999999999995E-2</v>
      </c>
    </row>
    <row r="3296" spans="1:3" x14ac:dyDescent="0.25">
      <c r="A3296" t="s">
        <v>287</v>
      </c>
      <c r="B3296">
        <v>80001</v>
      </c>
      <c r="C3296" s="385">
        <v>7.9600000000000004E-2</v>
      </c>
    </row>
    <row r="3297" spans="1:3" x14ac:dyDescent="0.25">
      <c r="A3297" t="s">
        <v>287</v>
      </c>
      <c r="B3297">
        <v>80002</v>
      </c>
      <c r="C3297" s="385">
        <v>8.8099999999999998E-2</v>
      </c>
    </row>
    <row r="3298" spans="1:3" x14ac:dyDescent="0.25">
      <c r="A3298" t="s">
        <v>287</v>
      </c>
      <c r="B3298">
        <v>80003</v>
      </c>
      <c r="C3298" s="385">
        <v>8.5999999999999993E-2</v>
      </c>
    </row>
    <row r="3299" spans="1:3" x14ac:dyDescent="0.25">
      <c r="A3299" t="s">
        <v>287</v>
      </c>
      <c r="B3299">
        <v>80004</v>
      </c>
      <c r="C3299" s="385">
        <v>7.9600000000000004E-2</v>
      </c>
    </row>
    <row r="3300" spans="1:3" x14ac:dyDescent="0.25">
      <c r="A3300" t="s">
        <v>287</v>
      </c>
      <c r="B3300">
        <v>80005</v>
      </c>
      <c r="C3300" s="385">
        <v>8.3500000000000005E-2</v>
      </c>
    </row>
    <row r="3301" spans="1:3" x14ac:dyDescent="0.25">
      <c r="A3301" t="s">
        <v>287</v>
      </c>
      <c r="B3301">
        <v>80006</v>
      </c>
      <c r="C3301" s="385">
        <v>7.9600000000000004E-2</v>
      </c>
    </row>
    <row r="3302" spans="1:3" x14ac:dyDescent="0.25">
      <c r="A3302" t="s">
        <v>287</v>
      </c>
      <c r="B3302">
        <v>80007</v>
      </c>
      <c r="C3302" s="385">
        <v>7.9600000000000004E-2</v>
      </c>
    </row>
    <row r="3303" spans="1:3" x14ac:dyDescent="0.25">
      <c r="A3303" t="s">
        <v>287</v>
      </c>
      <c r="B3303">
        <v>80010</v>
      </c>
      <c r="C3303" s="385">
        <v>8.8099999999999998E-2</v>
      </c>
    </row>
    <row r="3304" spans="1:3" x14ac:dyDescent="0.25">
      <c r="A3304" t="s">
        <v>287</v>
      </c>
      <c r="B3304">
        <v>80011</v>
      </c>
      <c r="C3304" s="385">
        <v>8.5000000000000006E-2</v>
      </c>
    </row>
    <row r="3305" spans="1:3" x14ac:dyDescent="0.25">
      <c r="A3305" t="s">
        <v>287</v>
      </c>
      <c r="B3305">
        <v>80012</v>
      </c>
      <c r="C3305" s="385">
        <v>8.8099999999999998E-2</v>
      </c>
    </row>
    <row r="3306" spans="1:3" x14ac:dyDescent="0.25">
      <c r="A3306" t="s">
        <v>287</v>
      </c>
      <c r="B3306">
        <v>80013</v>
      </c>
      <c r="C3306" s="385">
        <v>8.5000000000000006E-2</v>
      </c>
    </row>
    <row r="3307" spans="1:3" x14ac:dyDescent="0.25">
      <c r="A3307" t="s">
        <v>287</v>
      </c>
      <c r="B3307">
        <v>80014</v>
      </c>
      <c r="C3307" s="385">
        <v>8.8099999999999998E-2</v>
      </c>
    </row>
    <row r="3308" spans="1:3" x14ac:dyDescent="0.25">
      <c r="A3308" t="s">
        <v>287</v>
      </c>
      <c r="B3308">
        <v>80015</v>
      </c>
      <c r="C3308" s="385">
        <v>0.08</v>
      </c>
    </row>
    <row r="3309" spans="1:3" x14ac:dyDescent="0.25">
      <c r="A3309" t="s">
        <v>287</v>
      </c>
      <c r="B3309">
        <v>80016</v>
      </c>
      <c r="C3309" s="385">
        <v>8.7499999999999994E-2</v>
      </c>
    </row>
    <row r="3310" spans="1:3" x14ac:dyDescent="0.25">
      <c r="A3310" t="s">
        <v>287</v>
      </c>
      <c r="B3310">
        <v>80017</v>
      </c>
      <c r="C3310" s="385">
        <v>0.08</v>
      </c>
    </row>
    <row r="3311" spans="1:3" x14ac:dyDescent="0.25">
      <c r="A3311" t="s">
        <v>287</v>
      </c>
      <c r="B3311">
        <v>80018</v>
      </c>
      <c r="C3311" s="385">
        <v>0.08</v>
      </c>
    </row>
    <row r="3312" spans="1:3" x14ac:dyDescent="0.25">
      <c r="A3312" t="s">
        <v>287</v>
      </c>
      <c r="B3312">
        <v>80019</v>
      </c>
      <c r="C3312" s="385">
        <v>8.8099999999999998E-2</v>
      </c>
    </row>
    <row r="3313" spans="1:3" x14ac:dyDescent="0.25">
      <c r="A3313" t="s">
        <v>287</v>
      </c>
      <c r="B3313">
        <v>80020</v>
      </c>
      <c r="C3313" s="385">
        <v>8.6349999999999996E-2</v>
      </c>
    </row>
    <row r="3314" spans="1:3" x14ac:dyDescent="0.25">
      <c r="A3314" t="s">
        <v>287</v>
      </c>
      <c r="B3314">
        <v>80021</v>
      </c>
      <c r="C3314" s="385">
        <v>8.3500000000000005E-2</v>
      </c>
    </row>
    <row r="3315" spans="1:3" x14ac:dyDescent="0.25">
      <c r="A3315" t="s">
        <v>287</v>
      </c>
      <c r="B3315">
        <v>80022</v>
      </c>
      <c r="C3315" s="385">
        <v>9.2499999999999999E-2</v>
      </c>
    </row>
    <row r="3316" spans="1:3" x14ac:dyDescent="0.25">
      <c r="A3316" t="s">
        <v>287</v>
      </c>
      <c r="B3316">
        <v>80023</v>
      </c>
      <c r="C3316" s="385">
        <v>8.5999999999999993E-2</v>
      </c>
    </row>
    <row r="3317" spans="1:3" x14ac:dyDescent="0.25">
      <c r="A3317" t="s">
        <v>287</v>
      </c>
      <c r="B3317">
        <v>80024</v>
      </c>
      <c r="C3317" s="385">
        <v>4.7500000000000001E-2</v>
      </c>
    </row>
    <row r="3318" spans="1:3" x14ac:dyDescent="0.25">
      <c r="A3318" t="s">
        <v>287</v>
      </c>
      <c r="B3318">
        <v>80025</v>
      </c>
      <c r="C3318" s="385">
        <v>4.9849999999999998E-2</v>
      </c>
    </row>
    <row r="3319" spans="1:3" x14ac:dyDescent="0.25">
      <c r="A3319" t="s">
        <v>287</v>
      </c>
      <c r="B3319">
        <v>80026</v>
      </c>
      <c r="C3319" s="385">
        <v>8.8550000000000004E-2</v>
      </c>
    </row>
    <row r="3320" spans="1:3" x14ac:dyDescent="0.25">
      <c r="A3320" t="s">
        <v>287</v>
      </c>
      <c r="B3320">
        <v>80027</v>
      </c>
      <c r="C3320" s="385">
        <v>8.8550000000000004E-2</v>
      </c>
    </row>
    <row r="3321" spans="1:3" x14ac:dyDescent="0.25">
      <c r="A3321" t="s">
        <v>287</v>
      </c>
      <c r="B3321">
        <v>80030</v>
      </c>
      <c r="C3321" s="385">
        <v>8.5999999999999993E-2</v>
      </c>
    </row>
    <row r="3322" spans="1:3" x14ac:dyDescent="0.25">
      <c r="A3322" t="s">
        <v>287</v>
      </c>
      <c r="B3322">
        <v>80031</v>
      </c>
      <c r="C3322" s="385">
        <v>8.7499999999999994E-2</v>
      </c>
    </row>
    <row r="3323" spans="1:3" x14ac:dyDescent="0.25">
      <c r="A3323" t="s">
        <v>287</v>
      </c>
      <c r="B3323">
        <v>80033</v>
      </c>
      <c r="C3323" s="385">
        <v>0.08</v>
      </c>
    </row>
    <row r="3324" spans="1:3" x14ac:dyDescent="0.25">
      <c r="A3324" t="s">
        <v>287</v>
      </c>
      <c r="B3324">
        <v>80034</v>
      </c>
      <c r="C3324" s="385">
        <v>0.08</v>
      </c>
    </row>
    <row r="3325" spans="1:3" x14ac:dyDescent="0.25">
      <c r="A3325" t="s">
        <v>287</v>
      </c>
      <c r="B3325">
        <v>80035</v>
      </c>
      <c r="C3325" s="385">
        <v>8.5999999999999993E-2</v>
      </c>
    </row>
    <row r="3326" spans="1:3" x14ac:dyDescent="0.25">
      <c r="A3326" t="s">
        <v>287</v>
      </c>
      <c r="B3326">
        <v>80036</v>
      </c>
      <c r="C3326" s="385">
        <v>8.5999999999999993E-2</v>
      </c>
    </row>
    <row r="3327" spans="1:3" x14ac:dyDescent="0.25">
      <c r="A3327" t="s">
        <v>287</v>
      </c>
      <c r="B3327">
        <v>80037</v>
      </c>
      <c r="C3327" s="385">
        <v>9.2499999999999999E-2</v>
      </c>
    </row>
    <row r="3328" spans="1:3" x14ac:dyDescent="0.25">
      <c r="A3328" t="s">
        <v>287</v>
      </c>
      <c r="B3328">
        <v>80038</v>
      </c>
      <c r="C3328" s="385">
        <v>8.1500000000000003E-2</v>
      </c>
    </row>
    <row r="3329" spans="1:3" x14ac:dyDescent="0.25">
      <c r="A3329" t="s">
        <v>287</v>
      </c>
      <c r="B3329">
        <v>80040</v>
      </c>
      <c r="C3329" s="385">
        <v>8.5000000000000006E-2</v>
      </c>
    </row>
    <row r="3330" spans="1:3" x14ac:dyDescent="0.25">
      <c r="A3330" t="s">
        <v>287</v>
      </c>
      <c r="B3330">
        <v>80041</v>
      </c>
      <c r="C3330" s="385">
        <v>0.08</v>
      </c>
    </row>
    <row r="3331" spans="1:3" x14ac:dyDescent="0.25">
      <c r="A3331" t="s">
        <v>287</v>
      </c>
      <c r="B3331">
        <v>80042</v>
      </c>
      <c r="C3331" s="385">
        <v>8.5000000000000006E-2</v>
      </c>
    </row>
    <row r="3332" spans="1:3" x14ac:dyDescent="0.25">
      <c r="A3332" t="s">
        <v>287</v>
      </c>
      <c r="B3332">
        <v>80044</v>
      </c>
      <c r="C3332" s="385">
        <v>0.08</v>
      </c>
    </row>
    <row r="3333" spans="1:3" x14ac:dyDescent="0.25">
      <c r="A3333" t="s">
        <v>287</v>
      </c>
      <c r="B3333">
        <v>80045</v>
      </c>
      <c r="C3333" s="385">
        <v>8.5000000000000006E-2</v>
      </c>
    </row>
    <row r="3334" spans="1:3" x14ac:dyDescent="0.25">
      <c r="A3334" t="s">
        <v>287</v>
      </c>
      <c r="B3334">
        <v>80046</v>
      </c>
      <c r="C3334" s="385">
        <v>6.7500000000000004E-2</v>
      </c>
    </row>
    <row r="3335" spans="1:3" x14ac:dyDescent="0.25">
      <c r="A3335" t="s">
        <v>287</v>
      </c>
      <c r="B3335">
        <v>80047</v>
      </c>
      <c r="C3335" s="385">
        <v>0.08</v>
      </c>
    </row>
    <row r="3336" spans="1:3" x14ac:dyDescent="0.25">
      <c r="A3336" t="s">
        <v>287</v>
      </c>
      <c r="B3336">
        <v>80101</v>
      </c>
      <c r="C3336" s="385">
        <v>3.9E-2</v>
      </c>
    </row>
    <row r="3337" spans="1:3" x14ac:dyDescent="0.25">
      <c r="A3337" t="s">
        <v>287</v>
      </c>
      <c r="B3337">
        <v>80102</v>
      </c>
      <c r="C3337" s="385">
        <v>7.7499999999999999E-2</v>
      </c>
    </row>
    <row r="3338" spans="1:3" x14ac:dyDescent="0.25">
      <c r="A3338" t="s">
        <v>287</v>
      </c>
      <c r="B3338">
        <v>80103</v>
      </c>
      <c r="C3338" s="385">
        <v>3.9E-2</v>
      </c>
    </row>
    <row r="3339" spans="1:3" x14ac:dyDescent="0.25">
      <c r="A3339" t="s">
        <v>287</v>
      </c>
      <c r="B3339">
        <v>80104</v>
      </c>
      <c r="C3339" s="385">
        <v>7.9000000000000001E-2</v>
      </c>
    </row>
    <row r="3340" spans="1:3" x14ac:dyDescent="0.25">
      <c r="A3340" t="s">
        <v>287</v>
      </c>
      <c r="B3340">
        <v>80105</v>
      </c>
      <c r="C3340" s="385">
        <v>3.9E-2</v>
      </c>
    </row>
    <row r="3341" spans="1:3" x14ac:dyDescent="0.25">
      <c r="A3341" t="s">
        <v>287</v>
      </c>
      <c r="B3341">
        <v>80106</v>
      </c>
      <c r="C3341" s="385">
        <v>5.1299999999999998E-2</v>
      </c>
    </row>
    <row r="3342" spans="1:3" x14ac:dyDescent="0.25">
      <c r="A3342" t="s">
        <v>287</v>
      </c>
      <c r="B3342">
        <v>80107</v>
      </c>
      <c r="C3342" s="385">
        <v>7.9000000000000001E-2</v>
      </c>
    </row>
    <row r="3343" spans="1:3" x14ac:dyDescent="0.25">
      <c r="A3343" t="s">
        <v>287</v>
      </c>
      <c r="B3343">
        <v>80108</v>
      </c>
      <c r="C3343" s="385">
        <v>0.08</v>
      </c>
    </row>
    <row r="3344" spans="1:3" x14ac:dyDescent="0.25">
      <c r="A3344" t="s">
        <v>287</v>
      </c>
      <c r="B3344">
        <v>80109</v>
      </c>
      <c r="C3344" s="385">
        <v>7.9000000000000001E-2</v>
      </c>
    </row>
    <row r="3345" spans="1:3" x14ac:dyDescent="0.25">
      <c r="A3345" t="s">
        <v>287</v>
      </c>
      <c r="B3345">
        <v>80110</v>
      </c>
      <c r="C3345" s="385">
        <v>8.8099999999999998E-2</v>
      </c>
    </row>
    <row r="3346" spans="1:3" x14ac:dyDescent="0.25">
      <c r="A3346" t="s">
        <v>287</v>
      </c>
      <c r="B3346">
        <v>80111</v>
      </c>
      <c r="C3346" s="385">
        <v>8.8099999999999998E-2</v>
      </c>
    </row>
    <row r="3347" spans="1:3" x14ac:dyDescent="0.25">
      <c r="A3347" t="s">
        <v>287</v>
      </c>
      <c r="B3347">
        <v>80112</v>
      </c>
      <c r="C3347" s="385">
        <v>0.08</v>
      </c>
    </row>
    <row r="3348" spans="1:3" x14ac:dyDescent="0.25">
      <c r="A3348" t="s">
        <v>287</v>
      </c>
      <c r="B3348">
        <v>80113</v>
      </c>
      <c r="C3348" s="385">
        <v>8.8099999999999998E-2</v>
      </c>
    </row>
    <row r="3349" spans="1:3" x14ac:dyDescent="0.25">
      <c r="A3349" t="s">
        <v>287</v>
      </c>
      <c r="B3349">
        <v>80116</v>
      </c>
      <c r="C3349" s="385">
        <v>7.9000000000000001E-2</v>
      </c>
    </row>
    <row r="3350" spans="1:3" x14ac:dyDescent="0.25">
      <c r="A3350" t="s">
        <v>287</v>
      </c>
      <c r="B3350">
        <v>80117</v>
      </c>
      <c r="C3350" s="385">
        <v>5.3999999999999999E-2</v>
      </c>
    </row>
    <row r="3351" spans="1:3" x14ac:dyDescent="0.25">
      <c r="A3351" t="s">
        <v>287</v>
      </c>
      <c r="B3351">
        <v>80118</v>
      </c>
      <c r="C3351" s="385">
        <v>7.9000000000000001E-2</v>
      </c>
    </row>
    <row r="3352" spans="1:3" x14ac:dyDescent="0.25">
      <c r="A3352" t="s">
        <v>287</v>
      </c>
      <c r="B3352">
        <v>80120</v>
      </c>
      <c r="C3352" s="385">
        <v>8.7499999999999994E-2</v>
      </c>
    </row>
    <row r="3353" spans="1:3" x14ac:dyDescent="0.25">
      <c r="A3353" t="s">
        <v>287</v>
      </c>
      <c r="B3353">
        <v>80121</v>
      </c>
      <c r="C3353" s="385">
        <v>0.08</v>
      </c>
    </row>
    <row r="3354" spans="1:3" x14ac:dyDescent="0.25">
      <c r="A3354" t="s">
        <v>287</v>
      </c>
      <c r="B3354">
        <v>80122</v>
      </c>
      <c r="C3354" s="385">
        <v>0.08</v>
      </c>
    </row>
    <row r="3355" spans="1:3" x14ac:dyDescent="0.25">
      <c r="A3355" t="s">
        <v>287</v>
      </c>
      <c r="B3355">
        <v>80123</v>
      </c>
      <c r="C3355" s="385">
        <v>8.8099999999999998E-2</v>
      </c>
    </row>
    <row r="3356" spans="1:3" x14ac:dyDescent="0.25">
      <c r="A3356" t="s">
        <v>287</v>
      </c>
      <c r="B3356">
        <v>80124</v>
      </c>
      <c r="C3356" s="385">
        <v>7.8125E-2</v>
      </c>
    </row>
    <row r="3357" spans="1:3" x14ac:dyDescent="0.25">
      <c r="A3357" t="s">
        <v>287</v>
      </c>
      <c r="B3357">
        <v>80125</v>
      </c>
      <c r="C3357" s="385">
        <v>0.05</v>
      </c>
    </row>
    <row r="3358" spans="1:3" x14ac:dyDescent="0.25">
      <c r="A3358" t="s">
        <v>287</v>
      </c>
      <c r="B3358">
        <v>80126</v>
      </c>
      <c r="C3358" s="385">
        <v>0.05</v>
      </c>
    </row>
    <row r="3359" spans="1:3" x14ac:dyDescent="0.25">
      <c r="A3359" t="s">
        <v>287</v>
      </c>
      <c r="B3359">
        <v>80127</v>
      </c>
      <c r="C3359" s="385">
        <v>8.8099999999999998E-2</v>
      </c>
    </row>
    <row r="3360" spans="1:3" x14ac:dyDescent="0.25">
      <c r="A3360" t="s">
        <v>287</v>
      </c>
      <c r="B3360">
        <v>80128</v>
      </c>
      <c r="C3360" s="385">
        <v>8.6800000000000002E-2</v>
      </c>
    </row>
    <row r="3361" spans="1:3" x14ac:dyDescent="0.25">
      <c r="A3361" t="s">
        <v>287</v>
      </c>
      <c r="B3361">
        <v>80129</v>
      </c>
      <c r="C3361" s="385">
        <v>8.7499999999999994E-2</v>
      </c>
    </row>
    <row r="3362" spans="1:3" x14ac:dyDescent="0.25">
      <c r="A3362" t="s">
        <v>287</v>
      </c>
      <c r="B3362">
        <v>80130</v>
      </c>
      <c r="C3362" s="385">
        <v>0.05</v>
      </c>
    </row>
    <row r="3363" spans="1:3" x14ac:dyDescent="0.25">
      <c r="A3363" t="s">
        <v>287</v>
      </c>
      <c r="B3363">
        <v>80131</v>
      </c>
      <c r="C3363" s="385">
        <v>0.04</v>
      </c>
    </row>
    <row r="3364" spans="1:3" x14ac:dyDescent="0.25">
      <c r="A3364" t="s">
        <v>287</v>
      </c>
      <c r="B3364">
        <v>80132</v>
      </c>
      <c r="C3364" s="385">
        <v>8.6300000000000002E-2</v>
      </c>
    </row>
    <row r="3365" spans="1:3" x14ac:dyDescent="0.25">
      <c r="A3365" t="s">
        <v>287</v>
      </c>
      <c r="B3365">
        <v>80133</v>
      </c>
      <c r="C3365" s="385">
        <v>8.6300000000000002E-2</v>
      </c>
    </row>
    <row r="3366" spans="1:3" x14ac:dyDescent="0.25">
      <c r="A3366" t="s">
        <v>287</v>
      </c>
      <c r="B3366">
        <v>80134</v>
      </c>
      <c r="C3366" s="385">
        <v>0.08</v>
      </c>
    </row>
    <row r="3367" spans="1:3" x14ac:dyDescent="0.25">
      <c r="A3367" t="s">
        <v>287</v>
      </c>
      <c r="B3367">
        <v>80135</v>
      </c>
      <c r="C3367" s="385">
        <v>6.7500000000000004E-2</v>
      </c>
    </row>
    <row r="3368" spans="1:3" x14ac:dyDescent="0.25">
      <c r="A3368" t="s">
        <v>287</v>
      </c>
      <c r="B3368">
        <v>80136</v>
      </c>
      <c r="C3368" s="385">
        <v>3.7499999999999999E-2</v>
      </c>
    </row>
    <row r="3369" spans="1:3" x14ac:dyDescent="0.25">
      <c r="A3369" t="s">
        <v>287</v>
      </c>
      <c r="B3369">
        <v>80137</v>
      </c>
      <c r="C3369" s="385">
        <v>8.5000000000000006E-2</v>
      </c>
    </row>
    <row r="3370" spans="1:3" x14ac:dyDescent="0.25">
      <c r="A3370" t="s">
        <v>287</v>
      </c>
      <c r="B3370">
        <v>80138</v>
      </c>
      <c r="C3370" s="385">
        <v>8.7499999999999994E-2</v>
      </c>
    </row>
    <row r="3371" spans="1:3" x14ac:dyDescent="0.25">
      <c r="A3371" t="s">
        <v>287</v>
      </c>
      <c r="B3371">
        <v>80150</v>
      </c>
      <c r="C3371" s="385">
        <v>7.7499999999999999E-2</v>
      </c>
    </row>
    <row r="3372" spans="1:3" x14ac:dyDescent="0.25">
      <c r="A3372" t="s">
        <v>287</v>
      </c>
      <c r="B3372">
        <v>80151</v>
      </c>
      <c r="C3372" s="385">
        <v>7.7499999999999999E-2</v>
      </c>
    </row>
    <row r="3373" spans="1:3" x14ac:dyDescent="0.25">
      <c r="A3373" t="s">
        <v>287</v>
      </c>
      <c r="B3373">
        <v>80155</v>
      </c>
      <c r="C3373" s="385">
        <v>7.2499999999999995E-2</v>
      </c>
    </row>
    <row r="3374" spans="1:3" x14ac:dyDescent="0.25">
      <c r="A3374" t="s">
        <v>287</v>
      </c>
      <c r="B3374">
        <v>80160</v>
      </c>
      <c r="C3374" s="385">
        <v>0.08</v>
      </c>
    </row>
    <row r="3375" spans="1:3" x14ac:dyDescent="0.25">
      <c r="A3375" t="s">
        <v>287</v>
      </c>
      <c r="B3375">
        <v>80161</v>
      </c>
      <c r="C3375" s="385">
        <v>6.7500000000000004E-2</v>
      </c>
    </row>
    <row r="3376" spans="1:3" x14ac:dyDescent="0.25">
      <c r="A3376" t="s">
        <v>287</v>
      </c>
      <c r="B3376">
        <v>80162</v>
      </c>
      <c r="C3376" s="385">
        <v>0.05</v>
      </c>
    </row>
    <row r="3377" spans="1:3" x14ac:dyDescent="0.25">
      <c r="A3377" t="s">
        <v>287</v>
      </c>
      <c r="B3377">
        <v>80163</v>
      </c>
      <c r="C3377" s="385">
        <v>0.05</v>
      </c>
    </row>
    <row r="3378" spans="1:3" x14ac:dyDescent="0.25">
      <c r="A3378" t="s">
        <v>287</v>
      </c>
      <c r="B3378">
        <v>80165</v>
      </c>
      <c r="C3378" s="385">
        <v>0.08</v>
      </c>
    </row>
    <row r="3379" spans="1:3" x14ac:dyDescent="0.25">
      <c r="A3379" t="s">
        <v>287</v>
      </c>
      <c r="B3379">
        <v>80166</v>
      </c>
      <c r="C3379" s="385">
        <v>0.08</v>
      </c>
    </row>
    <row r="3380" spans="1:3" x14ac:dyDescent="0.25">
      <c r="A3380" t="s">
        <v>287</v>
      </c>
      <c r="B3380">
        <v>80201</v>
      </c>
      <c r="C3380" s="385">
        <v>8.8099999999999998E-2</v>
      </c>
    </row>
    <row r="3381" spans="1:3" x14ac:dyDescent="0.25">
      <c r="A3381" t="s">
        <v>287</v>
      </c>
      <c r="B3381">
        <v>80202</v>
      </c>
      <c r="C3381" s="385">
        <v>8.8099999999999998E-2</v>
      </c>
    </row>
    <row r="3382" spans="1:3" x14ac:dyDescent="0.25">
      <c r="A3382" t="s">
        <v>287</v>
      </c>
      <c r="B3382">
        <v>80203</v>
      </c>
      <c r="C3382" s="385">
        <v>8.8099999999999998E-2</v>
      </c>
    </row>
    <row r="3383" spans="1:3" x14ac:dyDescent="0.25">
      <c r="A3383" t="s">
        <v>287</v>
      </c>
      <c r="B3383">
        <v>80204</v>
      </c>
      <c r="C3383" s="385">
        <v>8.8099999999999998E-2</v>
      </c>
    </row>
    <row r="3384" spans="1:3" x14ac:dyDescent="0.25">
      <c r="A3384" t="s">
        <v>287</v>
      </c>
      <c r="B3384">
        <v>80205</v>
      </c>
      <c r="C3384" s="385">
        <v>8.8099999999999998E-2</v>
      </c>
    </row>
    <row r="3385" spans="1:3" x14ac:dyDescent="0.25">
      <c r="A3385" t="s">
        <v>287</v>
      </c>
      <c r="B3385">
        <v>80206</v>
      </c>
      <c r="C3385" s="385">
        <v>8.8099999999999998E-2</v>
      </c>
    </row>
    <row r="3386" spans="1:3" x14ac:dyDescent="0.25">
      <c r="A3386" t="s">
        <v>287</v>
      </c>
      <c r="B3386">
        <v>80207</v>
      </c>
      <c r="C3386" s="385">
        <v>8.8099999999999998E-2</v>
      </c>
    </row>
    <row r="3387" spans="1:3" x14ac:dyDescent="0.25">
      <c r="A3387" t="s">
        <v>287</v>
      </c>
      <c r="B3387">
        <v>80208</v>
      </c>
      <c r="C3387" s="385">
        <v>8.8099999999999998E-2</v>
      </c>
    </row>
    <row r="3388" spans="1:3" x14ac:dyDescent="0.25">
      <c r="A3388" t="s">
        <v>287</v>
      </c>
      <c r="B3388">
        <v>80209</v>
      </c>
      <c r="C3388" s="385">
        <v>8.8099999999999998E-2</v>
      </c>
    </row>
    <row r="3389" spans="1:3" x14ac:dyDescent="0.25">
      <c r="A3389" t="s">
        <v>287</v>
      </c>
      <c r="B3389">
        <v>80210</v>
      </c>
      <c r="C3389" s="385">
        <v>8.8099999999999998E-2</v>
      </c>
    </row>
    <row r="3390" spans="1:3" x14ac:dyDescent="0.25">
      <c r="A3390" t="s">
        <v>287</v>
      </c>
      <c r="B3390">
        <v>80211</v>
      </c>
      <c r="C3390" s="385">
        <v>8.8099999999999998E-2</v>
      </c>
    </row>
    <row r="3391" spans="1:3" x14ac:dyDescent="0.25">
      <c r="A3391" t="s">
        <v>287</v>
      </c>
      <c r="B3391">
        <v>80212</v>
      </c>
      <c r="C3391" s="385">
        <v>8.8099999999999998E-2</v>
      </c>
    </row>
    <row r="3392" spans="1:3" x14ac:dyDescent="0.25">
      <c r="A3392" t="s">
        <v>287</v>
      </c>
      <c r="B3392">
        <v>80214</v>
      </c>
      <c r="C3392" s="385">
        <v>8.8099999999999998E-2</v>
      </c>
    </row>
    <row r="3393" spans="1:3" x14ac:dyDescent="0.25">
      <c r="A3393" t="s">
        <v>287</v>
      </c>
      <c r="B3393">
        <v>80215</v>
      </c>
      <c r="C3393" s="385">
        <v>0.08</v>
      </c>
    </row>
    <row r="3394" spans="1:3" x14ac:dyDescent="0.25">
      <c r="A3394" t="s">
        <v>287</v>
      </c>
      <c r="B3394">
        <v>80216</v>
      </c>
      <c r="C3394" s="385">
        <v>9.2499999999999999E-2</v>
      </c>
    </row>
    <row r="3395" spans="1:3" x14ac:dyDescent="0.25">
      <c r="A3395" t="s">
        <v>287</v>
      </c>
      <c r="B3395">
        <v>80217</v>
      </c>
      <c r="C3395" s="385">
        <v>8.8099999999999998E-2</v>
      </c>
    </row>
    <row r="3396" spans="1:3" x14ac:dyDescent="0.25">
      <c r="A3396" t="s">
        <v>287</v>
      </c>
      <c r="B3396">
        <v>80218</v>
      </c>
      <c r="C3396" s="385">
        <v>8.8099999999999998E-2</v>
      </c>
    </row>
    <row r="3397" spans="1:3" x14ac:dyDescent="0.25">
      <c r="A3397" t="s">
        <v>287</v>
      </c>
      <c r="B3397">
        <v>80219</v>
      </c>
      <c r="C3397" s="385">
        <v>8.8099999999999998E-2</v>
      </c>
    </row>
    <row r="3398" spans="1:3" x14ac:dyDescent="0.25">
      <c r="A3398" t="s">
        <v>287</v>
      </c>
      <c r="B3398">
        <v>80220</v>
      </c>
      <c r="C3398" s="385">
        <v>8.8099999999999998E-2</v>
      </c>
    </row>
    <row r="3399" spans="1:3" x14ac:dyDescent="0.25">
      <c r="A3399" t="s">
        <v>287</v>
      </c>
      <c r="B3399">
        <v>80221</v>
      </c>
      <c r="C3399" s="385">
        <v>8.8099999999999998E-2</v>
      </c>
    </row>
    <row r="3400" spans="1:3" x14ac:dyDescent="0.25">
      <c r="A3400" t="s">
        <v>287</v>
      </c>
      <c r="B3400">
        <v>80222</v>
      </c>
      <c r="C3400" s="385">
        <v>8.8099999999999998E-2</v>
      </c>
    </row>
    <row r="3401" spans="1:3" x14ac:dyDescent="0.25">
      <c r="A3401" t="s">
        <v>287</v>
      </c>
      <c r="B3401">
        <v>80223</v>
      </c>
      <c r="C3401" s="385">
        <v>8.8099999999999998E-2</v>
      </c>
    </row>
    <row r="3402" spans="1:3" x14ac:dyDescent="0.25">
      <c r="A3402" t="s">
        <v>287</v>
      </c>
      <c r="B3402">
        <v>80224</v>
      </c>
      <c r="C3402" s="385">
        <v>8.8099999999999998E-2</v>
      </c>
    </row>
    <row r="3403" spans="1:3" x14ac:dyDescent="0.25">
      <c r="A3403" t="s">
        <v>287</v>
      </c>
      <c r="B3403">
        <v>80225</v>
      </c>
      <c r="C3403" s="385">
        <v>7.4999999999999997E-2</v>
      </c>
    </row>
    <row r="3404" spans="1:3" x14ac:dyDescent="0.25">
      <c r="A3404" t="s">
        <v>287</v>
      </c>
      <c r="B3404">
        <v>80226</v>
      </c>
      <c r="C3404" s="385">
        <v>8.8099999999999998E-2</v>
      </c>
    </row>
    <row r="3405" spans="1:3" x14ac:dyDescent="0.25">
      <c r="A3405" t="s">
        <v>287</v>
      </c>
      <c r="B3405">
        <v>80227</v>
      </c>
      <c r="C3405" s="385">
        <v>8.8099999999999998E-2</v>
      </c>
    </row>
    <row r="3406" spans="1:3" x14ac:dyDescent="0.25">
      <c r="A3406" t="s">
        <v>287</v>
      </c>
      <c r="B3406">
        <v>80228</v>
      </c>
      <c r="C3406" s="385">
        <v>7.4999999999999997E-2</v>
      </c>
    </row>
    <row r="3407" spans="1:3" x14ac:dyDescent="0.25">
      <c r="A3407" t="s">
        <v>287</v>
      </c>
      <c r="B3407">
        <v>80229</v>
      </c>
      <c r="C3407" s="385">
        <v>8.5000000000000006E-2</v>
      </c>
    </row>
    <row r="3408" spans="1:3" x14ac:dyDescent="0.25">
      <c r="A3408" t="s">
        <v>287</v>
      </c>
      <c r="B3408">
        <v>80230</v>
      </c>
      <c r="C3408" s="385">
        <v>8.8099999999999998E-2</v>
      </c>
    </row>
    <row r="3409" spans="1:3" x14ac:dyDescent="0.25">
      <c r="A3409" t="s">
        <v>287</v>
      </c>
      <c r="B3409">
        <v>80231</v>
      </c>
      <c r="C3409" s="385">
        <v>8.8099999999999998E-2</v>
      </c>
    </row>
    <row r="3410" spans="1:3" x14ac:dyDescent="0.25">
      <c r="A3410" t="s">
        <v>287</v>
      </c>
      <c r="B3410">
        <v>80232</v>
      </c>
      <c r="C3410" s="385">
        <v>8.8099999999999998E-2</v>
      </c>
    </row>
    <row r="3411" spans="1:3" x14ac:dyDescent="0.25">
      <c r="A3411" t="s">
        <v>287</v>
      </c>
      <c r="B3411">
        <v>80233</v>
      </c>
      <c r="C3411" s="385">
        <v>8.7499999999999994E-2</v>
      </c>
    </row>
    <row r="3412" spans="1:3" x14ac:dyDescent="0.25">
      <c r="A3412" t="s">
        <v>287</v>
      </c>
      <c r="B3412">
        <v>80234</v>
      </c>
      <c r="C3412" s="385">
        <v>8.7499999999999994E-2</v>
      </c>
    </row>
    <row r="3413" spans="1:3" x14ac:dyDescent="0.25">
      <c r="A3413" t="s">
        <v>287</v>
      </c>
      <c r="B3413">
        <v>80235</v>
      </c>
      <c r="C3413" s="385">
        <v>8.8099999999999998E-2</v>
      </c>
    </row>
    <row r="3414" spans="1:3" x14ac:dyDescent="0.25">
      <c r="A3414" t="s">
        <v>287</v>
      </c>
      <c r="B3414">
        <v>80236</v>
      </c>
      <c r="C3414" s="385">
        <v>8.8099999999999998E-2</v>
      </c>
    </row>
    <row r="3415" spans="1:3" x14ac:dyDescent="0.25">
      <c r="A3415" t="s">
        <v>287</v>
      </c>
      <c r="B3415">
        <v>80237</v>
      </c>
      <c r="C3415" s="385">
        <v>8.8099999999999998E-2</v>
      </c>
    </row>
    <row r="3416" spans="1:3" x14ac:dyDescent="0.25">
      <c r="A3416" t="s">
        <v>287</v>
      </c>
      <c r="B3416">
        <v>80238</v>
      </c>
      <c r="C3416" s="385">
        <v>8.8099999999999998E-2</v>
      </c>
    </row>
    <row r="3417" spans="1:3" x14ac:dyDescent="0.25">
      <c r="A3417" t="s">
        <v>287</v>
      </c>
      <c r="B3417">
        <v>80239</v>
      </c>
      <c r="C3417" s="385">
        <v>8.8099999999999998E-2</v>
      </c>
    </row>
    <row r="3418" spans="1:3" x14ac:dyDescent="0.25">
      <c r="A3418" t="s">
        <v>287</v>
      </c>
      <c r="B3418">
        <v>80241</v>
      </c>
      <c r="C3418" s="385">
        <v>8.7499999999999994E-2</v>
      </c>
    </row>
    <row r="3419" spans="1:3" x14ac:dyDescent="0.25">
      <c r="A3419" t="s">
        <v>287</v>
      </c>
      <c r="B3419">
        <v>80243</v>
      </c>
      <c r="C3419" s="385">
        <v>8.8099999999999998E-2</v>
      </c>
    </row>
    <row r="3420" spans="1:3" x14ac:dyDescent="0.25">
      <c r="A3420" t="s">
        <v>287</v>
      </c>
      <c r="B3420">
        <v>80244</v>
      </c>
      <c r="C3420" s="385">
        <v>8.8099999999999998E-2</v>
      </c>
    </row>
    <row r="3421" spans="1:3" x14ac:dyDescent="0.25">
      <c r="A3421" t="s">
        <v>287</v>
      </c>
      <c r="B3421">
        <v>80246</v>
      </c>
      <c r="C3421" s="385">
        <v>8.8099999999999998E-2</v>
      </c>
    </row>
    <row r="3422" spans="1:3" x14ac:dyDescent="0.25">
      <c r="A3422" t="s">
        <v>287</v>
      </c>
      <c r="B3422">
        <v>80247</v>
      </c>
      <c r="C3422" s="385">
        <v>8.8099999999999998E-2</v>
      </c>
    </row>
    <row r="3423" spans="1:3" x14ac:dyDescent="0.25">
      <c r="A3423" t="s">
        <v>287</v>
      </c>
      <c r="B3423">
        <v>80248</v>
      </c>
      <c r="C3423" s="385">
        <v>8.8099999999999998E-2</v>
      </c>
    </row>
    <row r="3424" spans="1:3" x14ac:dyDescent="0.25">
      <c r="A3424" t="s">
        <v>287</v>
      </c>
      <c r="B3424">
        <v>80249</v>
      </c>
      <c r="C3424" s="385">
        <v>8.8099999999999998E-2</v>
      </c>
    </row>
    <row r="3425" spans="1:3" x14ac:dyDescent="0.25">
      <c r="A3425" t="s">
        <v>287</v>
      </c>
      <c r="B3425">
        <v>80250</v>
      </c>
      <c r="C3425" s="385">
        <v>8.8099999999999998E-2</v>
      </c>
    </row>
    <row r="3426" spans="1:3" x14ac:dyDescent="0.25">
      <c r="A3426" t="s">
        <v>287</v>
      </c>
      <c r="B3426">
        <v>80256</v>
      </c>
      <c r="C3426" s="385">
        <v>8.8099999999999998E-2</v>
      </c>
    </row>
    <row r="3427" spans="1:3" x14ac:dyDescent="0.25">
      <c r="A3427" t="s">
        <v>287</v>
      </c>
      <c r="B3427">
        <v>80257</v>
      </c>
      <c r="C3427" s="385">
        <v>8.8099999999999998E-2</v>
      </c>
    </row>
    <row r="3428" spans="1:3" x14ac:dyDescent="0.25">
      <c r="A3428" t="s">
        <v>287</v>
      </c>
      <c r="B3428">
        <v>80259</v>
      </c>
      <c r="C3428" s="385">
        <v>8.8099999999999998E-2</v>
      </c>
    </row>
    <row r="3429" spans="1:3" x14ac:dyDescent="0.25">
      <c r="A3429" t="s">
        <v>287</v>
      </c>
      <c r="B3429">
        <v>80260</v>
      </c>
      <c r="C3429" s="385">
        <v>8.7499999999999994E-2</v>
      </c>
    </row>
    <row r="3430" spans="1:3" x14ac:dyDescent="0.25">
      <c r="A3430" t="s">
        <v>287</v>
      </c>
      <c r="B3430">
        <v>80261</v>
      </c>
      <c r="C3430" s="385">
        <v>8.8099999999999998E-2</v>
      </c>
    </row>
    <row r="3431" spans="1:3" x14ac:dyDescent="0.25">
      <c r="A3431" t="s">
        <v>287</v>
      </c>
      <c r="B3431">
        <v>80263</v>
      </c>
      <c r="C3431" s="385">
        <v>8.8099999999999998E-2</v>
      </c>
    </row>
    <row r="3432" spans="1:3" x14ac:dyDescent="0.25">
      <c r="A3432" t="s">
        <v>287</v>
      </c>
      <c r="B3432">
        <v>80264</v>
      </c>
      <c r="C3432" s="385">
        <v>8.8099999999999998E-2</v>
      </c>
    </row>
    <row r="3433" spans="1:3" x14ac:dyDescent="0.25">
      <c r="A3433" t="s">
        <v>287</v>
      </c>
      <c r="B3433">
        <v>80265</v>
      </c>
      <c r="C3433" s="385">
        <v>8.8099999999999998E-2</v>
      </c>
    </row>
    <row r="3434" spans="1:3" x14ac:dyDescent="0.25">
      <c r="A3434" t="s">
        <v>287</v>
      </c>
      <c r="B3434">
        <v>80266</v>
      </c>
      <c r="C3434" s="385">
        <v>9.2499999999999999E-2</v>
      </c>
    </row>
    <row r="3435" spans="1:3" x14ac:dyDescent="0.25">
      <c r="A3435" t="s">
        <v>287</v>
      </c>
      <c r="B3435">
        <v>80271</v>
      </c>
      <c r="C3435" s="385">
        <v>8.8099999999999998E-2</v>
      </c>
    </row>
    <row r="3436" spans="1:3" x14ac:dyDescent="0.25">
      <c r="A3436" t="s">
        <v>287</v>
      </c>
      <c r="B3436">
        <v>80273</v>
      </c>
      <c r="C3436" s="385">
        <v>8.8099999999999998E-2</v>
      </c>
    </row>
    <row r="3437" spans="1:3" x14ac:dyDescent="0.25">
      <c r="A3437" t="s">
        <v>287</v>
      </c>
      <c r="B3437">
        <v>80274</v>
      </c>
      <c r="C3437" s="385">
        <v>8.8099999999999998E-2</v>
      </c>
    </row>
    <row r="3438" spans="1:3" x14ac:dyDescent="0.25">
      <c r="A3438" t="s">
        <v>287</v>
      </c>
      <c r="B3438">
        <v>80281</v>
      </c>
      <c r="C3438" s="385">
        <v>8.8099999999999998E-2</v>
      </c>
    </row>
    <row r="3439" spans="1:3" x14ac:dyDescent="0.25">
      <c r="A3439" t="s">
        <v>287</v>
      </c>
      <c r="B3439">
        <v>80290</v>
      </c>
      <c r="C3439" s="385">
        <v>8.8099999999999998E-2</v>
      </c>
    </row>
    <row r="3440" spans="1:3" x14ac:dyDescent="0.25">
      <c r="A3440" t="s">
        <v>287</v>
      </c>
      <c r="B3440">
        <v>80291</v>
      </c>
      <c r="C3440" s="385">
        <v>8.8099999999999998E-2</v>
      </c>
    </row>
    <row r="3441" spans="1:3" x14ac:dyDescent="0.25">
      <c r="A3441" t="s">
        <v>287</v>
      </c>
      <c r="B3441">
        <v>80293</v>
      </c>
      <c r="C3441" s="385">
        <v>8.8099999999999998E-2</v>
      </c>
    </row>
    <row r="3442" spans="1:3" x14ac:dyDescent="0.25">
      <c r="A3442" t="s">
        <v>287</v>
      </c>
      <c r="B3442">
        <v>80294</v>
      </c>
      <c r="C3442" s="385">
        <v>8.8099999999999998E-2</v>
      </c>
    </row>
    <row r="3443" spans="1:3" x14ac:dyDescent="0.25">
      <c r="A3443" t="s">
        <v>287</v>
      </c>
      <c r="B3443">
        <v>80299</v>
      </c>
      <c r="C3443" s="385">
        <v>8.8099999999999998E-2</v>
      </c>
    </row>
    <row r="3444" spans="1:3" x14ac:dyDescent="0.25">
      <c r="A3444" t="s">
        <v>287</v>
      </c>
      <c r="B3444">
        <v>80301</v>
      </c>
      <c r="C3444" s="385">
        <v>8.8550000000000004E-2</v>
      </c>
    </row>
    <row r="3445" spans="1:3" x14ac:dyDescent="0.25">
      <c r="A3445" t="s">
        <v>287</v>
      </c>
      <c r="B3445">
        <v>80302</v>
      </c>
      <c r="C3445" s="385">
        <v>8.8450000000000001E-2</v>
      </c>
    </row>
    <row r="3446" spans="1:3" x14ac:dyDescent="0.25">
      <c r="A3446" t="s">
        <v>287</v>
      </c>
      <c r="B3446">
        <v>80303</v>
      </c>
      <c r="C3446" s="385">
        <v>8.8450000000000001E-2</v>
      </c>
    </row>
    <row r="3447" spans="1:3" x14ac:dyDescent="0.25">
      <c r="A3447" t="s">
        <v>287</v>
      </c>
      <c r="B3447">
        <v>80304</v>
      </c>
      <c r="C3447" s="385">
        <v>8.8450000000000001E-2</v>
      </c>
    </row>
    <row r="3448" spans="1:3" x14ac:dyDescent="0.25">
      <c r="A3448" t="s">
        <v>287</v>
      </c>
      <c r="B3448">
        <v>80305</v>
      </c>
      <c r="C3448" s="385">
        <v>8.8450000000000001E-2</v>
      </c>
    </row>
    <row r="3449" spans="1:3" x14ac:dyDescent="0.25">
      <c r="A3449" t="s">
        <v>287</v>
      </c>
      <c r="B3449">
        <v>80306</v>
      </c>
      <c r="C3449" s="385">
        <v>8.8450000000000001E-2</v>
      </c>
    </row>
    <row r="3450" spans="1:3" x14ac:dyDescent="0.25">
      <c r="A3450" t="s">
        <v>287</v>
      </c>
      <c r="B3450">
        <v>80307</v>
      </c>
      <c r="C3450" s="385">
        <v>8.8450000000000001E-2</v>
      </c>
    </row>
    <row r="3451" spans="1:3" x14ac:dyDescent="0.25">
      <c r="A3451" t="s">
        <v>287</v>
      </c>
      <c r="B3451">
        <v>80308</v>
      </c>
      <c r="C3451" s="385">
        <v>8.8450000000000001E-2</v>
      </c>
    </row>
    <row r="3452" spans="1:3" x14ac:dyDescent="0.25">
      <c r="A3452" t="s">
        <v>287</v>
      </c>
      <c r="B3452">
        <v>80309</v>
      </c>
      <c r="C3452" s="385">
        <v>8.8450000000000001E-2</v>
      </c>
    </row>
    <row r="3453" spans="1:3" x14ac:dyDescent="0.25">
      <c r="A3453" t="s">
        <v>287</v>
      </c>
      <c r="B3453">
        <v>80310</v>
      </c>
      <c r="C3453" s="385">
        <v>8.8450000000000001E-2</v>
      </c>
    </row>
    <row r="3454" spans="1:3" x14ac:dyDescent="0.25">
      <c r="A3454" t="s">
        <v>287</v>
      </c>
      <c r="B3454">
        <v>80314</v>
      </c>
      <c r="C3454" s="385">
        <v>8.8450000000000001E-2</v>
      </c>
    </row>
    <row r="3455" spans="1:3" x14ac:dyDescent="0.25">
      <c r="A3455" t="s">
        <v>287</v>
      </c>
      <c r="B3455">
        <v>80401</v>
      </c>
      <c r="C3455" s="385">
        <v>0.08</v>
      </c>
    </row>
    <row r="3456" spans="1:3" x14ac:dyDescent="0.25">
      <c r="A3456" t="s">
        <v>287</v>
      </c>
      <c r="B3456">
        <v>80402</v>
      </c>
      <c r="C3456" s="385">
        <v>7.4999999999999997E-2</v>
      </c>
    </row>
    <row r="3457" spans="1:3" x14ac:dyDescent="0.25">
      <c r="A3457" t="s">
        <v>287</v>
      </c>
      <c r="B3457">
        <v>80403</v>
      </c>
      <c r="C3457" s="385">
        <v>0.08</v>
      </c>
    </row>
    <row r="3458" spans="1:3" x14ac:dyDescent="0.25">
      <c r="A3458" t="s">
        <v>287</v>
      </c>
      <c r="B3458">
        <v>80419</v>
      </c>
      <c r="C3458" s="385">
        <v>7.4999999999999997E-2</v>
      </c>
    </row>
    <row r="3459" spans="1:3" x14ac:dyDescent="0.25">
      <c r="A3459" t="s">
        <v>287</v>
      </c>
      <c r="B3459">
        <v>80420</v>
      </c>
      <c r="C3459" s="385">
        <v>7.9000000000000001E-2</v>
      </c>
    </row>
    <row r="3460" spans="1:3" x14ac:dyDescent="0.25">
      <c r="A3460" t="s">
        <v>287</v>
      </c>
      <c r="B3460">
        <v>80421</v>
      </c>
      <c r="C3460" s="385">
        <v>4.4999999999999998E-2</v>
      </c>
    </row>
    <row r="3461" spans="1:3" x14ac:dyDescent="0.25">
      <c r="A3461" t="s">
        <v>287</v>
      </c>
      <c r="B3461">
        <v>80422</v>
      </c>
      <c r="C3461" s="385">
        <v>8.8999999999999996E-2</v>
      </c>
    </row>
    <row r="3462" spans="1:3" x14ac:dyDescent="0.25">
      <c r="A3462" t="s">
        <v>287</v>
      </c>
      <c r="B3462">
        <v>80423</v>
      </c>
      <c r="C3462" s="385">
        <v>4.3999999999999997E-2</v>
      </c>
    </row>
    <row r="3463" spans="1:3" x14ac:dyDescent="0.25">
      <c r="A3463" t="s">
        <v>287</v>
      </c>
      <c r="B3463">
        <v>80424</v>
      </c>
      <c r="C3463" s="385">
        <v>8.8749999999999996E-2</v>
      </c>
    </row>
    <row r="3464" spans="1:3" x14ac:dyDescent="0.25">
      <c r="A3464" t="s">
        <v>287</v>
      </c>
      <c r="B3464">
        <v>80425</v>
      </c>
      <c r="C3464" s="385">
        <v>4.4999999999999998E-2</v>
      </c>
    </row>
    <row r="3465" spans="1:3" x14ac:dyDescent="0.25">
      <c r="A3465" t="s">
        <v>287</v>
      </c>
      <c r="B3465">
        <v>80426</v>
      </c>
      <c r="C3465" s="385">
        <v>4.3999999999999997E-2</v>
      </c>
    </row>
    <row r="3466" spans="1:3" x14ac:dyDescent="0.25">
      <c r="A3466" t="s">
        <v>287</v>
      </c>
      <c r="B3466">
        <v>80427</v>
      </c>
      <c r="C3466" s="385">
        <v>8.8999999999999996E-2</v>
      </c>
    </row>
    <row r="3467" spans="1:3" x14ac:dyDescent="0.25">
      <c r="A3467" t="s">
        <v>287</v>
      </c>
      <c r="B3467">
        <v>80428</v>
      </c>
      <c r="C3467" s="385">
        <v>3.9E-2</v>
      </c>
    </row>
    <row r="3468" spans="1:3" x14ac:dyDescent="0.25">
      <c r="A3468" t="s">
        <v>287</v>
      </c>
      <c r="B3468">
        <v>80429</v>
      </c>
      <c r="C3468" s="385">
        <v>6.9000000000000006E-2</v>
      </c>
    </row>
    <row r="3469" spans="1:3" x14ac:dyDescent="0.25">
      <c r="A3469" t="s">
        <v>287</v>
      </c>
      <c r="B3469">
        <v>80430</v>
      </c>
      <c r="C3469" s="385">
        <v>6.9000000000000006E-2</v>
      </c>
    </row>
    <row r="3470" spans="1:3" x14ac:dyDescent="0.25">
      <c r="A3470" t="s">
        <v>287</v>
      </c>
      <c r="B3470">
        <v>80432</v>
      </c>
      <c r="C3470" s="385">
        <v>4.9000000000000002E-2</v>
      </c>
    </row>
    <row r="3471" spans="1:3" x14ac:dyDescent="0.25">
      <c r="A3471" t="s">
        <v>287</v>
      </c>
      <c r="B3471">
        <v>80433</v>
      </c>
      <c r="C3471" s="385">
        <v>5.2499999999999998E-2</v>
      </c>
    </row>
    <row r="3472" spans="1:3" x14ac:dyDescent="0.25">
      <c r="A3472" t="s">
        <v>287</v>
      </c>
      <c r="B3472">
        <v>80434</v>
      </c>
      <c r="C3472" s="385">
        <v>6.9000000000000006E-2</v>
      </c>
    </row>
    <row r="3473" spans="1:3" x14ac:dyDescent="0.25">
      <c r="A3473" t="s">
        <v>287</v>
      </c>
      <c r="B3473">
        <v>80435</v>
      </c>
      <c r="C3473" s="385">
        <v>8.8749999999999996E-2</v>
      </c>
    </row>
    <row r="3474" spans="1:3" x14ac:dyDescent="0.25">
      <c r="A3474" t="s">
        <v>287</v>
      </c>
      <c r="B3474">
        <v>80436</v>
      </c>
      <c r="C3474" s="385">
        <v>5.5500000000000001E-2</v>
      </c>
    </row>
    <row r="3475" spans="1:3" x14ac:dyDescent="0.25">
      <c r="A3475" t="s">
        <v>287</v>
      </c>
      <c r="B3475">
        <v>80437</v>
      </c>
      <c r="C3475" s="385">
        <v>4.4999999999999998E-2</v>
      </c>
    </row>
    <row r="3476" spans="1:3" x14ac:dyDescent="0.25">
      <c r="A3476" t="s">
        <v>287</v>
      </c>
      <c r="B3476">
        <v>80438</v>
      </c>
      <c r="C3476" s="385">
        <v>0.1055</v>
      </c>
    </row>
    <row r="3477" spans="1:3" x14ac:dyDescent="0.25">
      <c r="A3477" t="s">
        <v>287</v>
      </c>
      <c r="B3477">
        <v>80439</v>
      </c>
      <c r="C3477" s="385">
        <v>5.5500000000000001E-2</v>
      </c>
    </row>
    <row r="3478" spans="1:3" x14ac:dyDescent="0.25">
      <c r="A3478" t="s">
        <v>287</v>
      </c>
      <c r="B3478">
        <v>80440</v>
      </c>
      <c r="C3478" s="385">
        <v>8.8999999999999996E-2</v>
      </c>
    </row>
    <row r="3479" spans="1:3" x14ac:dyDescent="0.25">
      <c r="A3479" t="s">
        <v>287</v>
      </c>
      <c r="B3479">
        <v>80442</v>
      </c>
      <c r="C3479" s="385">
        <v>0.112</v>
      </c>
    </row>
    <row r="3480" spans="1:3" x14ac:dyDescent="0.25">
      <c r="A3480" t="s">
        <v>287</v>
      </c>
      <c r="B3480">
        <v>80443</v>
      </c>
      <c r="C3480" s="385">
        <v>8.3750000000000005E-2</v>
      </c>
    </row>
    <row r="3481" spans="1:3" x14ac:dyDescent="0.25">
      <c r="A3481" t="s">
        <v>287</v>
      </c>
      <c r="B3481">
        <v>80444</v>
      </c>
      <c r="C3481" s="385">
        <v>0.10050000000000001</v>
      </c>
    </row>
    <row r="3482" spans="1:3" x14ac:dyDescent="0.25">
      <c r="A3482" t="s">
        <v>287</v>
      </c>
      <c r="B3482">
        <v>80446</v>
      </c>
      <c r="C3482" s="385">
        <v>8.2000000000000003E-2</v>
      </c>
    </row>
    <row r="3483" spans="1:3" x14ac:dyDescent="0.25">
      <c r="A3483" t="s">
        <v>287</v>
      </c>
      <c r="B3483">
        <v>80447</v>
      </c>
      <c r="C3483" s="385">
        <v>9.1999999999999998E-2</v>
      </c>
    </row>
    <row r="3484" spans="1:3" x14ac:dyDescent="0.25">
      <c r="A3484" t="s">
        <v>287</v>
      </c>
      <c r="B3484">
        <v>80448</v>
      </c>
      <c r="C3484" s="385">
        <v>4.9000000000000002E-2</v>
      </c>
    </row>
    <row r="3485" spans="1:3" x14ac:dyDescent="0.25">
      <c r="A3485" t="s">
        <v>287</v>
      </c>
      <c r="B3485">
        <v>80449</v>
      </c>
      <c r="C3485" s="385">
        <v>5.6500000000000002E-2</v>
      </c>
    </row>
    <row r="3486" spans="1:3" x14ac:dyDescent="0.25">
      <c r="A3486" t="s">
        <v>287</v>
      </c>
      <c r="B3486">
        <v>80451</v>
      </c>
      <c r="C3486" s="385">
        <v>8.2000000000000003E-2</v>
      </c>
    </row>
    <row r="3487" spans="1:3" x14ac:dyDescent="0.25">
      <c r="A3487" t="s">
        <v>287</v>
      </c>
      <c r="B3487">
        <v>80452</v>
      </c>
      <c r="C3487" s="385">
        <v>9.5500000000000002E-2</v>
      </c>
    </row>
    <row r="3488" spans="1:3" x14ac:dyDescent="0.25">
      <c r="A3488" t="s">
        <v>287</v>
      </c>
      <c r="B3488">
        <v>80453</v>
      </c>
      <c r="C3488" s="385">
        <v>4.4999999999999998E-2</v>
      </c>
    </row>
    <row r="3489" spans="1:3" x14ac:dyDescent="0.25">
      <c r="A3489" t="s">
        <v>287</v>
      </c>
      <c r="B3489">
        <v>80454</v>
      </c>
      <c r="C3489" s="385">
        <v>4.4999999999999998E-2</v>
      </c>
    </row>
    <row r="3490" spans="1:3" x14ac:dyDescent="0.25">
      <c r="A3490" t="s">
        <v>287</v>
      </c>
      <c r="B3490">
        <v>80455</v>
      </c>
      <c r="C3490" s="385">
        <v>6.9849999999999995E-2</v>
      </c>
    </row>
    <row r="3491" spans="1:3" x14ac:dyDescent="0.25">
      <c r="A3491" t="s">
        <v>287</v>
      </c>
      <c r="B3491">
        <v>80456</v>
      </c>
      <c r="C3491" s="385">
        <v>4.9000000000000002E-2</v>
      </c>
    </row>
    <row r="3492" spans="1:3" x14ac:dyDescent="0.25">
      <c r="A3492" t="s">
        <v>287</v>
      </c>
      <c r="B3492">
        <v>80457</v>
      </c>
      <c r="C3492" s="385">
        <v>4.4999999999999998E-2</v>
      </c>
    </row>
    <row r="3493" spans="1:3" x14ac:dyDescent="0.25">
      <c r="A3493" t="s">
        <v>287</v>
      </c>
      <c r="B3493">
        <v>80459</v>
      </c>
      <c r="C3493" s="385">
        <v>8.2000000000000003E-2</v>
      </c>
    </row>
    <row r="3494" spans="1:3" x14ac:dyDescent="0.25">
      <c r="A3494" t="s">
        <v>287</v>
      </c>
      <c r="B3494">
        <v>80461</v>
      </c>
      <c r="C3494" s="385">
        <v>6.9000000000000006E-2</v>
      </c>
    </row>
    <row r="3495" spans="1:3" x14ac:dyDescent="0.25">
      <c r="A3495" t="s">
        <v>287</v>
      </c>
      <c r="B3495">
        <v>80463</v>
      </c>
      <c r="C3495" s="385">
        <v>4.3999999999999997E-2</v>
      </c>
    </row>
    <row r="3496" spans="1:3" x14ac:dyDescent="0.25">
      <c r="A3496" t="s">
        <v>287</v>
      </c>
      <c r="B3496">
        <v>80465</v>
      </c>
      <c r="C3496" s="385">
        <v>8.2500000000000004E-2</v>
      </c>
    </row>
    <row r="3497" spans="1:3" x14ac:dyDescent="0.25">
      <c r="A3497" t="s">
        <v>287</v>
      </c>
      <c r="B3497">
        <v>80466</v>
      </c>
      <c r="C3497" s="385">
        <v>8.9849999999999999E-2</v>
      </c>
    </row>
    <row r="3498" spans="1:3" x14ac:dyDescent="0.25">
      <c r="A3498" t="s">
        <v>287</v>
      </c>
      <c r="B3498">
        <v>80467</v>
      </c>
      <c r="C3498" s="385">
        <v>6.9000000000000006E-2</v>
      </c>
    </row>
    <row r="3499" spans="1:3" x14ac:dyDescent="0.25">
      <c r="A3499" t="s">
        <v>287</v>
      </c>
      <c r="B3499">
        <v>80468</v>
      </c>
      <c r="C3499" s="385">
        <v>4.2000000000000003E-2</v>
      </c>
    </row>
    <row r="3500" spans="1:3" x14ac:dyDescent="0.25">
      <c r="A3500" t="s">
        <v>287</v>
      </c>
      <c r="B3500">
        <v>80469</v>
      </c>
      <c r="C3500" s="385">
        <v>3.9E-2</v>
      </c>
    </row>
    <row r="3501" spans="1:3" x14ac:dyDescent="0.25">
      <c r="A3501" t="s">
        <v>287</v>
      </c>
      <c r="B3501">
        <v>80470</v>
      </c>
      <c r="C3501" s="385">
        <v>4.4999999999999998E-2</v>
      </c>
    </row>
    <row r="3502" spans="1:3" x14ac:dyDescent="0.25">
      <c r="A3502" t="s">
        <v>287</v>
      </c>
      <c r="B3502">
        <v>80471</v>
      </c>
      <c r="C3502" s="385">
        <v>4.9849999999999998E-2</v>
      </c>
    </row>
    <row r="3503" spans="1:3" x14ac:dyDescent="0.25">
      <c r="A3503" t="s">
        <v>287</v>
      </c>
      <c r="B3503">
        <v>80473</v>
      </c>
      <c r="C3503" s="385">
        <v>6.9000000000000006E-2</v>
      </c>
    </row>
    <row r="3504" spans="1:3" x14ac:dyDescent="0.25">
      <c r="A3504" t="s">
        <v>287</v>
      </c>
      <c r="B3504">
        <v>80474</v>
      </c>
      <c r="C3504" s="385">
        <v>2.9000000000000001E-2</v>
      </c>
    </row>
    <row r="3505" spans="1:3" x14ac:dyDescent="0.25">
      <c r="A3505" t="s">
        <v>287</v>
      </c>
      <c r="B3505">
        <v>80475</v>
      </c>
      <c r="C3505" s="385">
        <v>3.9E-2</v>
      </c>
    </row>
    <row r="3506" spans="1:3" x14ac:dyDescent="0.25">
      <c r="A3506" t="s">
        <v>287</v>
      </c>
      <c r="B3506">
        <v>80476</v>
      </c>
      <c r="C3506" s="385">
        <v>8.5500000000000007E-2</v>
      </c>
    </row>
    <row r="3507" spans="1:3" x14ac:dyDescent="0.25">
      <c r="A3507" t="s">
        <v>287</v>
      </c>
      <c r="B3507">
        <v>80477</v>
      </c>
      <c r="C3507" s="385">
        <v>8.4000000000000005E-2</v>
      </c>
    </row>
    <row r="3508" spans="1:3" x14ac:dyDescent="0.25">
      <c r="A3508" t="s">
        <v>287</v>
      </c>
      <c r="B3508">
        <v>80478</v>
      </c>
      <c r="C3508" s="385">
        <v>4.2000000000000003E-2</v>
      </c>
    </row>
    <row r="3509" spans="1:3" x14ac:dyDescent="0.25">
      <c r="A3509" t="s">
        <v>287</v>
      </c>
      <c r="B3509">
        <v>80479</v>
      </c>
      <c r="C3509" s="385">
        <v>3.9E-2</v>
      </c>
    </row>
    <row r="3510" spans="1:3" x14ac:dyDescent="0.25">
      <c r="A3510" t="s">
        <v>287</v>
      </c>
      <c r="B3510">
        <v>80480</v>
      </c>
      <c r="C3510" s="385">
        <v>7.9000000000000001E-2</v>
      </c>
    </row>
    <row r="3511" spans="1:3" x14ac:dyDescent="0.25">
      <c r="A3511" t="s">
        <v>287</v>
      </c>
      <c r="B3511">
        <v>80481</v>
      </c>
      <c r="C3511" s="385">
        <v>6.9849999999999995E-2</v>
      </c>
    </row>
    <row r="3512" spans="1:3" x14ac:dyDescent="0.25">
      <c r="A3512" t="s">
        <v>287</v>
      </c>
      <c r="B3512">
        <v>80482</v>
      </c>
      <c r="C3512" s="385">
        <v>0.112</v>
      </c>
    </row>
    <row r="3513" spans="1:3" x14ac:dyDescent="0.25">
      <c r="A3513" t="s">
        <v>287</v>
      </c>
      <c r="B3513">
        <v>80483</v>
      </c>
      <c r="C3513" s="385">
        <v>5.8999999999999997E-2</v>
      </c>
    </row>
    <row r="3514" spans="1:3" x14ac:dyDescent="0.25">
      <c r="A3514" t="s">
        <v>287</v>
      </c>
      <c r="B3514">
        <v>80487</v>
      </c>
      <c r="C3514" s="385">
        <v>8.4000000000000005E-2</v>
      </c>
    </row>
    <row r="3515" spans="1:3" x14ac:dyDescent="0.25">
      <c r="A3515" t="s">
        <v>287</v>
      </c>
      <c r="B3515">
        <v>80488</v>
      </c>
      <c r="C3515" s="385">
        <v>8.4000000000000005E-2</v>
      </c>
    </row>
    <row r="3516" spans="1:3" x14ac:dyDescent="0.25">
      <c r="A3516" t="s">
        <v>287</v>
      </c>
      <c r="B3516">
        <v>80497</v>
      </c>
      <c r="C3516" s="385">
        <v>8.3750000000000005E-2</v>
      </c>
    </row>
    <row r="3517" spans="1:3" x14ac:dyDescent="0.25">
      <c r="A3517" t="s">
        <v>287</v>
      </c>
      <c r="B3517">
        <v>80498</v>
      </c>
      <c r="C3517" s="385">
        <v>0.10375</v>
      </c>
    </row>
    <row r="3518" spans="1:3" x14ac:dyDescent="0.25">
      <c r="A3518" t="s">
        <v>287</v>
      </c>
      <c r="B3518">
        <v>80501</v>
      </c>
      <c r="C3518" s="385">
        <v>8.5150000000000003E-2</v>
      </c>
    </row>
    <row r="3519" spans="1:3" x14ac:dyDescent="0.25">
      <c r="A3519" t="s">
        <v>287</v>
      </c>
      <c r="B3519">
        <v>80502</v>
      </c>
      <c r="C3519" s="385">
        <v>8.5150000000000003E-2</v>
      </c>
    </row>
    <row r="3520" spans="1:3" x14ac:dyDescent="0.25">
      <c r="A3520" t="s">
        <v>287</v>
      </c>
      <c r="B3520">
        <v>80503</v>
      </c>
      <c r="C3520" s="385">
        <v>8.8450000000000001E-2</v>
      </c>
    </row>
    <row r="3521" spans="1:3" x14ac:dyDescent="0.25">
      <c r="A3521" t="s">
        <v>287</v>
      </c>
      <c r="B3521">
        <v>80504</v>
      </c>
      <c r="C3521" s="385">
        <v>8.5150000000000003E-2</v>
      </c>
    </row>
    <row r="3522" spans="1:3" x14ac:dyDescent="0.25">
      <c r="A3522" t="s">
        <v>287</v>
      </c>
      <c r="B3522">
        <v>80510</v>
      </c>
      <c r="C3522" s="385">
        <v>4.9849999999999998E-2</v>
      </c>
    </row>
    <row r="3523" spans="1:3" x14ac:dyDescent="0.25">
      <c r="A3523" t="s">
        <v>287</v>
      </c>
      <c r="B3523">
        <v>80511</v>
      </c>
      <c r="C3523" s="385">
        <v>3.6999999999999998E-2</v>
      </c>
    </row>
    <row r="3524" spans="1:3" x14ac:dyDescent="0.25">
      <c r="A3524" t="s">
        <v>287</v>
      </c>
      <c r="B3524">
        <v>80512</v>
      </c>
      <c r="C3524" s="385">
        <v>3.6999999999999998E-2</v>
      </c>
    </row>
    <row r="3525" spans="1:3" x14ac:dyDescent="0.25">
      <c r="A3525" t="s">
        <v>287</v>
      </c>
      <c r="B3525">
        <v>80513</v>
      </c>
      <c r="C3525" s="385">
        <v>7.6999999999999999E-2</v>
      </c>
    </row>
    <row r="3526" spans="1:3" x14ac:dyDescent="0.25">
      <c r="A3526" t="s">
        <v>287</v>
      </c>
      <c r="B3526">
        <v>80514</v>
      </c>
      <c r="C3526" s="385">
        <v>6.4000000000000001E-2</v>
      </c>
    </row>
    <row r="3527" spans="1:3" x14ac:dyDescent="0.25">
      <c r="A3527" t="s">
        <v>287</v>
      </c>
      <c r="B3527">
        <v>80515</v>
      </c>
      <c r="C3527" s="385">
        <v>3.6999999999999998E-2</v>
      </c>
    </row>
    <row r="3528" spans="1:3" x14ac:dyDescent="0.25">
      <c r="A3528" t="s">
        <v>287</v>
      </c>
      <c r="B3528">
        <v>80516</v>
      </c>
      <c r="C3528" s="385">
        <v>8.4849999999999995E-2</v>
      </c>
    </row>
    <row r="3529" spans="1:3" x14ac:dyDescent="0.25">
      <c r="A3529" t="s">
        <v>287</v>
      </c>
      <c r="B3529">
        <v>80517</v>
      </c>
      <c r="C3529" s="385">
        <v>8.6999999999999994E-2</v>
      </c>
    </row>
    <row r="3530" spans="1:3" x14ac:dyDescent="0.25">
      <c r="A3530" t="s">
        <v>287</v>
      </c>
      <c r="B3530">
        <v>80520</v>
      </c>
      <c r="C3530" s="385">
        <v>8.5150000000000003E-2</v>
      </c>
    </row>
    <row r="3531" spans="1:3" x14ac:dyDescent="0.25">
      <c r="A3531" t="s">
        <v>287</v>
      </c>
      <c r="B3531">
        <v>80521</v>
      </c>
      <c r="C3531" s="385">
        <v>7.5499999999999998E-2</v>
      </c>
    </row>
    <row r="3532" spans="1:3" x14ac:dyDescent="0.25">
      <c r="A3532" t="s">
        <v>287</v>
      </c>
      <c r="B3532">
        <v>80522</v>
      </c>
      <c r="C3532" s="385">
        <v>7.5499999999999998E-2</v>
      </c>
    </row>
    <row r="3533" spans="1:3" x14ac:dyDescent="0.25">
      <c r="A3533" t="s">
        <v>287</v>
      </c>
      <c r="B3533">
        <v>80523</v>
      </c>
      <c r="C3533" s="385">
        <v>7.5499999999999998E-2</v>
      </c>
    </row>
    <row r="3534" spans="1:3" x14ac:dyDescent="0.25">
      <c r="A3534" t="s">
        <v>287</v>
      </c>
      <c r="B3534">
        <v>80524</v>
      </c>
      <c r="C3534" s="385">
        <v>7.5499999999999998E-2</v>
      </c>
    </row>
    <row r="3535" spans="1:3" x14ac:dyDescent="0.25">
      <c r="A3535" t="s">
        <v>287</v>
      </c>
      <c r="B3535">
        <v>80525</v>
      </c>
      <c r="C3535" s="385">
        <v>7.5499999999999998E-2</v>
      </c>
    </row>
    <row r="3536" spans="1:3" x14ac:dyDescent="0.25">
      <c r="A3536" t="s">
        <v>287</v>
      </c>
      <c r="B3536">
        <v>80526</v>
      </c>
      <c r="C3536" s="385">
        <v>7.5499999999999998E-2</v>
      </c>
    </row>
    <row r="3537" spans="1:3" x14ac:dyDescent="0.25">
      <c r="A3537" t="s">
        <v>287</v>
      </c>
      <c r="B3537">
        <v>80527</v>
      </c>
      <c r="C3537" s="385">
        <v>7.5499999999999998E-2</v>
      </c>
    </row>
    <row r="3538" spans="1:3" x14ac:dyDescent="0.25">
      <c r="A3538" t="s">
        <v>287</v>
      </c>
      <c r="B3538">
        <v>80528</v>
      </c>
      <c r="C3538" s="385">
        <v>7.6499999999999999E-2</v>
      </c>
    </row>
    <row r="3539" spans="1:3" x14ac:dyDescent="0.25">
      <c r="A3539" t="s">
        <v>287</v>
      </c>
      <c r="B3539">
        <v>80530</v>
      </c>
      <c r="C3539" s="385">
        <v>6.5000000000000002E-2</v>
      </c>
    </row>
    <row r="3540" spans="1:3" x14ac:dyDescent="0.25">
      <c r="A3540" t="s">
        <v>287</v>
      </c>
      <c r="B3540">
        <v>80532</v>
      </c>
      <c r="C3540" s="385">
        <v>3.6999999999999998E-2</v>
      </c>
    </row>
    <row r="3541" spans="1:3" x14ac:dyDescent="0.25">
      <c r="A3541" t="s">
        <v>287</v>
      </c>
      <c r="B3541">
        <v>80533</v>
      </c>
      <c r="C3541" s="385">
        <v>4.9849999999999998E-2</v>
      </c>
    </row>
    <row r="3542" spans="1:3" x14ac:dyDescent="0.25">
      <c r="A3542" t="s">
        <v>287</v>
      </c>
      <c r="B3542">
        <v>80534</v>
      </c>
      <c r="C3542" s="385">
        <v>7.1999999999999995E-2</v>
      </c>
    </row>
    <row r="3543" spans="1:3" x14ac:dyDescent="0.25">
      <c r="A3543" t="s">
        <v>287</v>
      </c>
      <c r="B3543">
        <v>80535</v>
      </c>
      <c r="C3543" s="385">
        <v>3.6999999999999998E-2</v>
      </c>
    </row>
    <row r="3544" spans="1:3" x14ac:dyDescent="0.25">
      <c r="A3544" t="s">
        <v>287</v>
      </c>
      <c r="B3544">
        <v>80536</v>
      </c>
      <c r="C3544" s="385">
        <v>3.6999999999999998E-2</v>
      </c>
    </row>
    <row r="3545" spans="1:3" x14ac:dyDescent="0.25">
      <c r="A3545" t="s">
        <v>287</v>
      </c>
      <c r="B3545">
        <v>80537</v>
      </c>
      <c r="C3545" s="385">
        <v>7.6999999999999999E-2</v>
      </c>
    </row>
    <row r="3546" spans="1:3" x14ac:dyDescent="0.25">
      <c r="A3546" t="s">
        <v>287</v>
      </c>
      <c r="B3546">
        <v>80538</v>
      </c>
      <c r="C3546" s="385">
        <v>7.6499999999999999E-2</v>
      </c>
    </row>
    <row r="3547" spans="1:3" x14ac:dyDescent="0.25">
      <c r="A3547" t="s">
        <v>287</v>
      </c>
      <c r="B3547">
        <v>80539</v>
      </c>
      <c r="C3547" s="385">
        <v>6.7000000000000004E-2</v>
      </c>
    </row>
    <row r="3548" spans="1:3" x14ac:dyDescent="0.25">
      <c r="A3548" t="s">
        <v>287</v>
      </c>
      <c r="B3548">
        <v>80540</v>
      </c>
      <c r="C3548" s="385">
        <v>8.4849999999999995E-2</v>
      </c>
    </row>
    <row r="3549" spans="1:3" x14ac:dyDescent="0.25">
      <c r="A3549" t="s">
        <v>287</v>
      </c>
      <c r="B3549">
        <v>80541</v>
      </c>
      <c r="C3549" s="385">
        <v>3.6999999999999998E-2</v>
      </c>
    </row>
    <row r="3550" spans="1:3" x14ac:dyDescent="0.25">
      <c r="A3550" t="s">
        <v>287</v>
      </c>
      <c r="B3550">
        <v>80542</v>
      </c>
      <c r="C3550" s="385">
        <v>5.8999999999999997E-2</v>
      </c>
    </row>
    <row r="3551" spans="1:3" x14ac:dyDescent="0.25">
      <c r="A3551" t="s">
        <v>287</v>
      </c>
      <c r="B3551">
        <v>80543</v>
      </c>
      <c r="C3551" s="385">
        <v>7.0099999999999996E-2</v>
      </c>
    </row>
    <row r="3552" spans="1:3" x14ac:dyDescent="0.25">
      <c r="A3552" t="s">
        <v>287</v>
      </c>
      <c r="B3552">
        <v>80544</v>
      </c>
      <c r="C3552" s="385">
        <v>5.985E-2</v>
      </c>
    </row>
    <row r="3553" spans="1:3" x14ac:dyDescent="0.25">
      <c r="A3553" t="s">
        <v>287</v>
      </c>
      <c r="B3553">
        <v>80545</v>
      </c>
      <c r="C3553" s="385">
        <v>3.6999999999999998E-2</v>
      </c>
    </row>
    <row r="3554" spans="1:3" x14ac:dyDescent="0.25">
      <c r="A3554" t="s">
        <v>287</v>
      </c>
      <c r="B3554">
        <v>80546</v>
      </c>
      <c r="C3554" s="385">
        <v>5.8999999999999997E-2</v>
      </c>
    </row>
    <row r="3555" spans="1:3" x14ac:dyDescent="0.25">
      <c r="A3555" t="s">
        <v>287</v>
      </c>
      <c r="B3555">
        <v>80547</v>
      </c>
      <c r="C3555" s="385">
        <v>6.7000000000000004E-2</v>
      </c>
    </row>
    <row r="3556" spans="1:3" x14ac:dyDescent="0.25">
      <c r="A3556" t="s">
        <v>287</v>
      </c>
      <c r="B3556">
        <v>80549</v>
      </c>
      <c r="C3556" s="385">
        <v>6.7000000000000004E-2</v>
      </c>
    </row>
    <row r="3557" spans="1:3" x14ac:dyDescent="0.25">
      <c r="A3557" t="s">
        <v>287</v>
      </c>
      <c r="B3557">
        <v>80550</v>
      </c>
      <c r="C3557" s="385">
        <v>7.6499999999999999E-2</v>
      </c>
    </row>
    <row r="3558" spans="1:3" x14ac:dyDescent="0.25">
      <c r="A3558" t="s">
        <v>287</v>
      </c>
      <c r="B3558">
        <v>80551</v>
      </c>
      <c r="C3558" s="385">
        <v>6.8500000000000005E-2</v>
      </c>
    </row>
    <row r="3559" spans="1:3" x14ac:dyDescent="0.25">
      <c r="A3559" t="s">
        <v>287</v>
      </c>
      <c r="B3559">
        <v>80553</v>
      </c>
      <c r="C3559" s="385">
        <v>7.5499999999999998E-2</v>
      </c>
    </row>
    <row r="3560" spans="1:3" x14ac:dyDescent="0.25">
      <c r="A3560" t="s">
        <v>287</v>
      </c>
      <c r="B3560">
        <v>80601</v>
      </c>
      <c r="C3560" s="385">
        <v>9.2499999999999999E-2</v>
      </c>
    </row>
    <row r="3561" spans="1:3" x14ac:dyDescent="0.25">
      <c r="A3561" t="s">
        <v>287</v>
      </c>
      <c r="B3561">
        <v>80602</v>
      </c>
      <c r="C3561" s="385">
        <v>8.5000000000000006E-2</v>
      </c>
    </row>
    <row r="3562" spans="1:3" x14ac:dyDescent="0.25">
      <c r="A3562" t="s">
        <v>287</v>
      </c>
      <c r="B3562">
        <v>80603</v>
      </c>
      <c r="C3562" s="385">
        <v>9.2499999999999999E-2</v>
      </c>
    </row>
    <row r="3563" spans="1:3" x14ac:dyDescent="0.25">
      <c r="A3563" t="s">
        <v>287</v>
      </c>
      <c r="B3563">
        <v>80610</v>
      </c>
      <c r="C3563" s="385">
        <v>5.8999999999999997E-2</v>
      </c>
    </row>
    <row r="3564" spans="1:3" x14ac:dyDescent="0.25">
      <c r="A3564" t="s">
        <v>287</v>
      </c>
      <c r="B3564">
        <v>80611</v>
      </c>
      <c r="C3564" s="385">
        <v>2.9000000000000001E-2</v>
      </c>
    </row>
    <row r="3565" spans="1:3" x14ac:dyDescent="0.25">
      <c r="A3565" t="s">
        <v>287</v>
      </c>
      <c r="B3565">
        <v>80612</v>
      </c>
      <c r="C3565" s="385">
        <v>3.6999999999999998E-2</v>
      </c>
    </row>
    <row r="3566" spans="1:3" x14ac:dyDescent="0.25">
      <c r="A3566" t="s">
        <v>287</v>
      </c>
      <c r="B3566">
        <v>80614</v>
      </c>
      <c r="C3566" s="385">
        <v>8.5000000000000006E-2</v>
      </c>
    </row>
    <row r="3567" spans="1:3" x14ac:dyDescent="0.25">
      <c r="A3567" t="s">
        <v>287</v>
      </c>
      <c r="B3567">
        <v>80615</v>
      </c>
      <c r="C3567" s="385">
        <v>5.8999999999999997E-2</v>
      </c>
    </row>
    <row r="3568" spans="1:3" x14ac:dyDescent="0.25">
      <c r="A3568" t="s">
        <v>287</v>
      </c>
      <c r="B3568">
        <v>80620</v>
      </c>
      <c r="C3568" s="385">
        <v>7.3999999999999996E-2</v>
      </c>
    </row>
    <row r="3569" spans="1:3" x14ac:dyDescent="0.25">
      <c r="A3569" t="s">
        <v>287</v>
      </c>
      <c r="B3569">
        <v>80621</v>
      </c>
      <c r="C3569" s="385">
        <v>7.6499999999999999E-2</v>
      </c>
    </row>
    <row r="3570" spans="1:3" x14ac:dyDescent="0.25">
      <c r="A3570" t="s">
        <v>287</v>
      </c>
      <c r="B3570">
        <v>80622</v>
      </c>
      <c r="C3570" s="385">
        <v>2.9000000000000001E-2</v>
      </c>
    </row>
    <row r="3571" spans="1:3" x14ac:dyDescent="0.25">
      <c r="A3571" t="s">
        <v>287</v>
      </c>
      <c r="B3571">
        <v>80623</v>
      </c>
      <c r="C3571" s="385">
        <v>6.9000000000000006E-2</v>
      </c>
    </row>
    <row r="3572" spans="1:3" x14ac:dyDescent="0.25">
      <c r="A3572" t="s">
        <v>287</v>
      </c>
      <c r="B3572">
        <v>80624</v>
      </c>
      <c r="C3572" s="385">
        <v>2.9000000000000001E-2</v>
      </c>
    </row>
    <row r="3573" spans="1:3" x14ac:dyDescent="0.25">
      <c r="A3573" t="s">
        <v>287</v>
      </c>
      <c r="B3573">
        <v>80631</v>
      </c>
      <c r="C3573" s="385">
        <v>7.3999999999999996E-2</v>
      </c>
    </row>
    <row r="3574" spans="1:3" x14ac:dyDescent="0.25">
      <c r="A3574" t="s">
        <v>287</v>
      </c>
      <c r="B3574">
        <v>80632</v>
      </c>
      <c r="C3574" s="385">
        <v>7.0099999999999996E-2</v>
      </c>
    </row>
    <row r="3575" spans="1:3" x14ac:dyDescent="0.25">
      <c r="A3575" t="s">
        <v>287</v>
      </c>
      <c r="B3575">
        <v>80633</v>
      </c>
      <c r="C3575" s="385">
        <v>7.0099999999999996E-2</v>
      </c>
    </row>
    <row r="3576" spans="1:3" x14ac:dyDescent="0.25">
      <c r="A3576" t="s">
        <v>287</v>
      </c>
      <c r="B3576">
        <v>80634</v>
      </c>
      <c r="C3576" s="385">
        <v>7.3999999999999996E-2</v>
      </c>
    </row>
    <row r="3577" spans="1:3" x14ac:dyDescent="0.25">
      <c r="A3577" t="s">
        <v>287</v>
      </c>
      <c r="B3577">
        <v>80638</v>
      </c>
      <c r="C3577" s="385">
        <v>7.0099999999999996E-2</v>
      </c>
    </row>
    <row r="3578" spans="1:3" x14ac:dyDescent="0.25">
      <c r="A3578" t="s">
        <v>287</v>
      </c>
      <c r="B3578">
        <v>80639</v>
      </c>
      <c r="C3578" s="385">
        <v>7.0099999999999996E-2</v>
      </c>
    </row>
    <row r="3579" spans="1:3" x14ac:dyDescent="0.25">
      <c r="A3579" t="s">
        <v>287</v>
      </c>
      <c r="B3579">
        <v>80640</v>
      </c>
      <c r="C3579" s="385">
        <v>9.2499999999999999E-2</v>
      </c>
    </row>
    <row r="3580" spans="1:3" x14ac:dyDescent="0.25">
      <c r="A3580" t="s">
        <v>287</v>
      </c>
      <c r="B3580">
        <v>80642</v>
      </c>
      <c r="C3580" s="385">
        <v>6.9000000000000006E-2</v>
      </c>
    </row>
    <row r="3581" spans="1:3" x14ac:dyDescent="0.25">
      <c r="A3581" t="s">
        <v>287</v>
      </c>
      <c r="B3581">
        <v>80643</v>
      </c>
      <c r="C3581" s="385">
        <v>6.9000000000000006E-2</v>
      </c>
    </row>
    <row r="3582" spans="1:3" x14ac:dyDescent="0.25">
      <c r="A3582" t="s">
        <v>287</v>
      </c>
      <c r="B3582">
        <v>80644</v>
      </c>
      <c r="C3582" s="385">
        <v>6.5000000000000002E-2</v>
      </c>
    </row>
    <row r="3583" spans="1:3" x14ac:dyDescent="0.25">
      <c r="A3583" t="s">
        <v>287</v>
      </c>
      <c r="B3583">
        <v>80645</v>
      </c>
      <c r="C3583" s="385">
        <v>7.3999999999999996E-2</v>
      </c>
    </row>
    <row r="3584" spans="1:3" x14ac:dyDescent="0.25">
      <c r="A3584" t="s">
        <v>287</v>
      </c>
      <c r="B3584">
        <v>80646</v>
      </c>
      <c r="C3584" s="385">
        <v>2.9000000000000001E-2</v>
      </c>
    </row>
    <row r="3585" spans="1:3" x14ac:dyDescent="0.25">
      <c r="A3585" t="s">
        <v>287</v>
      </c>
      <c r="B3585">
        <v>80648</v>
      </c>
      <c r="C3585" s="385">
        <v>4.9000000000000002E-2</v>
      </c>
    </row>
    <row r="3586" spans="1:3" x14ac:dyDescent="0.25">
      <c r="A3586" t="s">
        <v>287</v>
      </c>
      <c r="B3586">
        <v>80649</v>
      </c>
      <c r="C3586" s="385">
        <v>2.9000000000000001E-2</v>
      </c>
    </row>
    <row r="3587" spans="1:3" x14ac:dyDescent="0.25">
      <c r="A3587" t="s">
        <v>287</v>
      </c>
      <c r="B3587">
        <v>80650</v>
      </c>
      <c r="C3587" s="385">
        <v>4.9000000000000002E-2</v>
      </c>
    </row>
    <row r="3588" spans="1:3" x14ac:dyDescent="0.25">
      <c r="A3588" t="s">
        <v>287</v>
      </c>
      <c r="B3588">
        <v>80651</v>
      </c>
      <c r="C3588" s="385">
        <v>6.9000000000000006E-2</v>
      </c>
    </row>
    <row r="3589" spans="1:3" x14ac:dyDescent="0.25">
      <c r="A3589" t="s">
        <v>287</v>
      </c>
      <c r="B3589">
        <v>80652</v>
      </c>
      <c r="C3589" s="385">
        <v>3.7499999999999999E-2</v>
      </c>
    </row>
    <row r="3590" spans="1:3" x14ac:dyDescent="0.25">
      <c r="A3590" t="s">
        <v>287</v>
      </c>
      <c r="B3590">
        <v>80653</v>
      </c>
      <c r="C3590" s="385">
        <v>2.9000000000000001E-2</v>
      </c>
    </row>
    <row r="3591" spans="1:3" x14ac:dyDescent="0.25">
      <c r="A3591" t="s">
        <v>287</v>
      </c>
      <c r="B3591">
        <v>80654</v>
      </c>
      <c r="C3591" s="385">
        <v>4.9000000000000002E-2</v>
      </c>
    </row>
    <row r="3592" spans="1:3" x14ac:dyDescent="0.25">
      <c r="A3592" t="s">
        <v>287</v>
      </c>
      <c r="B3592">
        <v>80701</v>
      </c>
      <c r="C3592" s="385">
        <v>6.9000000000000006E-2</v>
      </c>
    </row>
    <row r="3593" spans="1:3" x14ac:dyDescent="0.25">
      <c r="A3593" t="s">
        <v>287</v>
      </c>
      <c r="B3593">
        <v>80705</v>
      </c>
      <c r="C3593" s="385">
        <v>5.8999999999999997E-2</v>
      </c>
    </row>
    <row r="3594" spans="1:3" x14ac:dyDescent="0.25">
      <c r="A3594" t="s">
        <v>287</v>
      </c>
      <c r="B3594">
        <v>80720</v>
      </c>
      <c r="C3594" s="385">
        <v>6.9000000000000006E-2</v>
      </c>
    </row>
    <row r="3595" spans="1:3" x14ac:dyDescent="0.25">
      <c r="A3595" t="s">
        <v>287</v>
      </c>
      <c r="B3595">
        <v>80721</v>
      </c>
      <c r="C3595" s="385">
        <v>5.8999999999999997E-2</v>
      </c>
    </row>
    <row r="3596" spans="1:3" x14ac:dyDescent="0.25">
      <c r="A3596" t="s">
        <v>287</v>
      </c>
      <c r="B3596">
        <v>80722</v>
      </c>
      <c r="C3596" s="385">
        <v>3.9E-2</v>
      </c>
    </row>
    <row r="3597" spans="1:3" x14ac:dyDescent="0.25">
      <c r="A3597" t="s">
        <v>287</v>
      </c>
      <c r="B3597">
        <v>80723</v>
      </c>
      <c r="C3597" s="385">
        <v>6.9000000000000006E-2</v>
      </c>
    </row>
    <row r="3598" spans="1:3" x14ac:dyDescent="0.25">
      <c r="A3598" t="s">
        <v>287</v>
      </c>
      <c r="B3598">
        <v>80726</v>
      </c>
      <c r="C3598" s="385">
        <v>5.8999999999999997E-2</v>
      </c>
    </row>
    <row r="3599" spans="1:3" x14ac:dyDescent="0.25">
      <c r="A3599" t="s">
        <v>287</v>
      </c>
      <c r="B3599">
        <v>80727</v>
      </c>
      <c r="C3599" s="385">
        <v>0.05</v>
      </c>
    </row>
    <row r="3600" spans="1:3" x14ac:dyDescent="0.25">
      <c r="A3600" t="s">
        <v>287</v>
      </c>
      <c r="B3600">
        <v>80728</v>
      </c>
      <c r="C3600" s="385">
        <v>5.8999999999999997E-2</v>
      </c>
    </row>
    <row r="3601" spans="1:3" x14ac:dyDescent="0.25">
      <c r="A3601" t="s">
        <v>287</v>
      </c>
      <c r="B3601">
        <v>80729</v>
      </c>
      <c r="C3601" s="385">
        <v>2.9000000000000001E-2</v>
      </c>
    </row>
    <row r="3602" spans="1:3" x14ac:dyDescent="0.25">
      <c r="A3602" t="s">
        <v>287</v>
      </c>
      <c r="B3602">
        <v>80731</v>
      </c>
      <c r="C3602" s="385">
        <v>7.3999999999999996E-2</v>
      </c>
    </row>
    <row r="3603" spans="1:3" x14ac:dyDescent="0.25">
      <c r="A3603" t="s">
        <v>287</v>
      </c>
      <c r="B3603">
        <v>80732</v>
      </c>
      <c r="C3603" s="385">
        <v>2.9000000000000001E-2</v>
      </c>
    </row>
    <row r="3604" spans="1:3" x14ac:dyDescent="0.25">
      <c r="A3604" t="s">
        <v>287</v>
      </c>
      <c r="B3604">
        <v>80733</v>
      </c>
      <c r="C3604" s="385">
        <v>4.3999999999999997E-2</v>
      </c>
    </row>
    <row r="3605" spans="1:3" x14ac:dyDescent="0.25">
      <c r="A3605" t="s">
        <v>287</v>
      </c>
      <c r="B3605">
        <v>80734</v>
      </c>
      <c r="C3605" s="385">
        <v>5.3999999999999999E-2</v>
      </c>
    </row>
    <row r="3606" spans="1:3" x14ac:dyDescent="0.25">
      <c r="A3606" t="s">
        <v>287</v>
      </c>
      <c r="B3606">
        <v>80735</v>
      </c>
      <c r="C3606" s="385">
        <v>2.9000000000000001E-2</v>
      </c>
    </row>
    <row r="3607" spans="1:3" x14ac:dyDescent="0.25">
      <c r="A3607" t="s">
        <v>287</v>
      </c>
      <c r="B3607">
        <v>80736</v>
      </c>
      <c r="C3607" s="385">
        <v>3.9E-2</v>
      </c>
    </row>
    <row r="3608" spans="1:3" x14ac:dyDescent="0.25">
      <c r="A3608" t="s">
        <v>287</v>
      </c>
      <c r="B3608">
        <v>80737</v>
      </c>
      <c r="C3608" s="385">
        <v>8.2000000000000003E-2</v>
      </c>
    </row>
    <row r="3609" spans="1:3" x14ac:dyDescent="0.25">
      <c r="A3609" t="s">
        <v>287</v>
      </c>
      <c r="B3609">
        <v>80740</v>
      </c>
      <c r="C3609" s="385">
        <v>4.3999999999999997E-2</v>
      </c>
    </row>
    <row r="3610" spans="1:3" x14ac:dyDescent="0.25">
      <c r="A3610" t="s">
        <v>287</v>
      </c>
      <c r="B3610">
        <v>80741</v>
      </c>
      <c r="C3610" s="385">
        <v>4.3999999999999997E-2</v>
      </c>
    </row>
    <row r="3611" spans="1:3" x14ac:dyDescent="0.25">
      <c r="A3611" t="s">
        <v>287</v>
      </c>
      <c r="B3611">
        <v>80742</v>
      </c>
      <c r="C3611" s="385">
        <v>2.9000000000000001E-2</v>
      </c>
    </row>
    <row r="3612" spans="1:3" x14ac:dyDescent="0.25">
      <c r="A3612" t="s">
        <v>287</v>
      </c>
      <c r="B3612">
        <v>80743</v>
      </c>
      <c r="C3612" s="385">
        <v>6.4000000000000001E-2</v>
      </c>
    </row>
    <row r="3613" spans="1:3" x14ac:dyDescent="0.25">
      <c r="A3613" t="s">
        <v>287</v>
      </c>
      <c r="B3613">
        <v>80744</v>
      </c>
      <c r="C3613" s="385">
        <v>6.9000000000000006E-2</v>
      </c>
    </row>
    <row r="3614" spans="1:3" x14ac:dyDescent="0.25">
      <c r="A3614" t="s">
        <v>287</v>
      </c>
      <c r="B3614">
        <v>80745</v>
      </c>
      <c r="C3614" s="385">
        <v>3.9E-2</v>
      </c>
    </row>
    <row r="3615" spans="1:3" x14ac:dyDescent="0.25">
      <c r="A3615" t="s">
        <v>287</v>
      </c>
      <c r="B3615">
        <v>80746</v>
      </c>
      <c r="C3615" s="385">
        <v>3.9E-2</v>
      </c>
    </row>
    <row r="3616" spans="1:3" x14ac:dyDescent="0.25">
      <c r="A3616" t="s">
        <v>287</v>
      </c>
      <c r="B3616">
        <v>80747</v>
      </c>
      <c r="C3616" s="385">
        <v>3.9E-2</v>
      </c>
    </row>
    <row r="3617" spans="1:3" x14ac:dyDescent="0.25">
      <c r="A3617" t="s">
        <v>287</v>
      </c>
      <c r="B3617">
        <v>80749</v>
      </c>
      <c r="C3617" s="385">
        <v>6.9000000000000006E-2</v>
      </c>
    </row>
    <row r="3618" spans="1:3" x14ac:dyDescent="0.25">
      <c r="A3618" t="s">
        <v>287</v>
      </c>
      <c r="B3618">
        <v>80750</v>
      </c>
      <c r="C3618" s="385">
        <v>2.9000000000000001E-2</v>
      </c>
    </row>
    <row r="3619" spans="1:3" x14ac:dyDescent="0.25">
      <c r="A3619" t="s">
        <v>287</v>
      </c>
      <c r="B3619">
        <v>80751</v>
      </c>
      <c r="C3619" s="385">
        <v>7.0000000000000007E-2</v>
      </c>
    </row>
    <row r="3620" spans="1:3" x14ac:dyDescent="0.25">
      <c r="A3620" t="s">
        <v>287</v>
      </c>
      <c r="B3620">
        <v>80754</v>
      </c>
      <c r="C3620" s="385">
        <v>2.9000000000000001E-2</v>
      </c>
    </row>
    <row r="3621" spans="1:3" x14ac:dyDescent="0.25">
      <c r="A3621" t="s">
        <v>287</v>
      </c>
      <c r="B3621">
        <v>80755</v>
      </c>
      <c r="C3621" s="385">
        <v>2.9000000000000001E-2</v>
      </c>
    </row>
    <row r="3622" spans="1:3" x14ac:dyDescent="0.25">
      <c r="A3622" t="s">
        <v>287</v>
      </c>
      <c r="B3622">
        <v>80757</v>
      </c>
      <c r="C3622" s="385">
        <v>4.3999999999999997E-2</v>
      </c>
    </row>
    <row r="3623" spans="1:3" x14ac:dyDescent="0.25">
      <c r="A3623" t="s">
        <v>287</v>
      </c>
      <c r="B3623">
        <v>80758</v>
      </c>
      <c r="C3623" s="385">
        <v>5.3999999999999999E-2</v>
      </c>
    </row>
    <row r="3624" spans="1:3" x14ac:dyDescent="0.25">
      <c r="A3624" t="s">
        <v>287</v>
      </c>
      <c r="B3624">
        <v>80759</v>
      </c>
      <c r="C3624" s="385">
        <v>5.8999999999999997E-2</v>
      </c>
    </row>
    <row r="3625" spans="1:3" x14ac:dyDescent="0.25">
      <c r="A3625" t="s">
        <v>287</v>
      </c>
      <c r="B3625">
        <v>80801</v>
      </c>
      <c r="C3625" s="385">
        <v>4.3999999999999997E-2</v>
      </c>
    </row>
    <row r="3626" spans="1:3" x14ac:dyDescent="0.25">
      <c r="A3626" t="s">
        <v>287</v>
      </c>
      <c r="B3626">
        <v>80802</v>
      </c>
      <c r="C3626" s="385">
        <v>2.9000000000000001E-2</v>
      </c>
    </row>
    <row r="3627" spans="1:3" x14ac:dyDescent="0.25">
      <c r="A3627" t="s">
        <v>287</v>
      </c>
      <c r="B3627">
        <v>80804</v>
      </c>
      <c r="C3627" s="385">
        <v>4.9000000000000002E-2</v>
      </c>
    </row>
    <row r="3628" spans="1:3" x14ac:dyDescent="0.25">
      <c r="A3628" t="s">
        <v>287</v>
      </c>
      <c r="B3628">
        <v>80805</v>
      </c>
      <c r="C3628" s="385">
        <v>2.9000000000000001E-2</v>
      </c>
    </row>
    <row r="3629" spans="1:3" x14ac:dyDescent="0.25">
      <c r="A3629" t="s">
        <v>287</v>
      </c>
      <c r="B3629">
        <v>80807</v>
      </c>
      <c r="C3629" s="385">
        <v>4.9000000000000002E-2</v>
      </c>
    </row>
    <row r="3630" spans="1:3" x14ac:dyDescent="0.25">
      <c r="A3630" t="s">
        <v>287</v>
      </c>
      <c r="B3630">
        <v>80808</v>
      </c>
      <c r="C3630" s="385">
        <v>8.1299999999999997E-2</v>
      </c>
    </row>
    <row r="3631" spans="1:3" x14ac:dyDescent="0.25">
      <c r="A3631" t="s">
        <v>287</v>
      </c>
      <c r="B3631">
        <v>80809</v>
      </c>
      <c r="C3631" s="385">
        <v>5.1299999999999998E-2</v>
      </c>
    </row>
    <row r="3632" spans="1:3" x14ac:dyDescent="0.25">
      <c r="A3632" t="s">
        <v>287</v>
      </c>
      <c r="B3632">
        <v>80810</v>
      </c>
      <c r="C3632" s="385">
        <v>4.9000000000000002E-2</v>
      </c>
    </row>
    <row r="3633" spans="1:3" x14ac:dyDescent="0.25">
      <c r="A3633" t="s">
        <v>287</v>
      </c>
      <c r="B3633">
        <v>80812</v>
      </c>
      <c r="C3633" s="385">
        <v>4.3999999999999997E-2</v>
      </c>
    </row>
    <row r="3634" spans="1:3" x14ac:dyDescent="0.25">
      <c r="A3634" t="s">
        <v>287</v>
      </c>
      <c r="B3634">
        <v>80813</v>
      </c>
      <c r="C3634" s="385">
        <v>6.2E-2</v>
      </c>
    </row>
    <row r="3635" spans="1:3" x14ac:dyDescent="0.25">
      <c r="A3635" t="s">
        <v>287</v>
      </c>
      <c r="B3635">
        <v>80814</v>
      </c>
      <c r="C3635" s="385">
        <v>4.3999999999999997E-2</v>
      </c>
    </row>
    <row r="3636" spans="1:3" x14ac:dyDescent="0.25">
      <c r="A3636" t="s">
        <v>287</v>
      </c>
      <c r="B3636">
        <v>80815</v>
      </c>
      <c r="C3636" s="385">
        <v>4.9000000000000002E-2</v>
      </c>
    </row>
    <row r="3637" spans="1:3" x14ac:dyDescent="0.25">
      <c r="A3637" t="s">
        <v>287</v>
      </c>
      <c r="B3637">
        <v>80816</v>
      </c>
      <c r="C3637" s="385">
        <v>4.3999999999999997E-2</v>
      </c>
    </row>
    <row r="3638" spans="1:3" x14ac:dyDescent="0.25">
      <c r="A3638" t="s">
        <v>287</v>
      </c>
      <c r="B3638">
        <v>80817</v>
      </c>
      <c r="C3638" s="385">
        <v>8.5300000000000001E-2</v>
      </c>
    </row>
    <row r="3639" spans="1:3" x14ac:dyDescent="0.25">
      <c r="A3639" t="s">
        <v>287</v>
      </c>
      <c r="B3639">
        <v>80818</v>
      </c>
      <c r="C3639" s="385">
        <v>4.9000000000000002E-2</v>
      </c>
    </row>
    <row r="3640" spans="1:3" x14ac:dyDescent="0.25">
      <c r="A3640" t="s">
        <v>287</v>
      </c>
      <c r="B3640">
        <v>80819</v>
      </c>
      <c r="C3640" s="385">
        <v>8.1299999999999997E-2</v>
      </c>
    </row>
    <row r="3641" spans="1:3" x14ac:dyDescent="0.25">
      <c r="A3641" t="s">
        <v>287</v>
      </c>
      <c r="B3641">
        <v>80820</v>
      </c>
      <c r="C3641" s="385">
        <v>5.3999999999999999E-2</v>
      </c>
    </row>
    <row r="3642" spans="1:3" x14ac:dyDescent="0.25">
      <c r="A3642" t="s">
        <v>287</v>
      </c>
      <c r="B3642">
        <v>80821</v>
      </c>
      <c r="C3642" s="385">
        <v>6.9000000000000006E-2</v>
      </c>
    </row>
    <row r="3643" spans="1:3" x14ac:dyDescent="0.25">
      <c r="A3643" t="s">
        <v>287</v>
      </c>
      <c r="B3643">
        <v>80822</v>
      </c>
      <c r="C3643" s="385">
        <v>2.9000000000000001E-2</v>
      </c>
    </row>
    <row r="3644" spans="1:3" x14ac:dyDescent="0.25">
      <c r="A3644" t="s">
        <v>287</v>
      </c>
      <c r="B3644">
        <v>80823</v>
      </c>
      <c r="C3644" s="385">
        <v>4.9000000000000002E-2</v>
      </c>
    </row>
    <row r="3645" spans="1:3" x14ac:dyDescent="0.25">
      <c r="A3645" t="s">
        <v>287</v>
      </c>
      <c r="B3645">
        <v>80824</v>
      </c>
      <c r="C3645" s="385">
        <v>2.9000000000000001E-2</v>
      </c>
    </row>
    <row r="3646" spans="1:3" x14ac:dyDescent="0.25">
      <c r="A3646" t="s">
        <v>287</v>
      </c>
      <c r="B3646">
        <v>80825</v>
      </c>
      <c r="C3646" s="385">
        <v>4.9000000000000002E-2</v>
      </c>
    </row>
    <row r="3647" spans="1:3" x14ac:dyDescent="0.25">
      <c r="A3647" t="s">
        <v>287</v>
      </c>
      <c r="B3647">
        <v>80826</v>
      </c>
      <c r="C3647" s="385">
        <v>4.9000000000000002E-2</v>
      </c>
    </row>
    <row r="3648" spans="1:3" x14ac:dyDescent="0.25">
      <c r="A3648" t="s">
        <v>287</v>
      </c>
      <c r="B3648">
        <v>80827</v>
      </c>
      <c r="C3648" s="385">
        <v>5.3999999999999999E-2</v>
      </c>
    </row>
    <row r="3649" spans="1:3" x14ac:dyDescent="0.25">
      <c r="A3649" t="s">
        <v>287</v>
      </c>
      <c r="B3649">
        <v>80828</v>
      </c>
      <c r="C3649" s="385">
        <v>7.6499999999999999E-2</v>
      </c>
    </row>
    <row r="3650" spans="1:3" x14ac:dyDescent="0.25">
      <c r="A3650" t="s">
        <v>287</v>
      </c>
      <c r="B3650">
        <v>80829</v>
      </c>
      <c r="C3650" s="385">
        <v>9.0300000000000005E-2</v>
      </c>
    </row>
    <row r="3651" spans="1:3" x14ac:dyDescent="0.25">
      <c r="A3651" t="s">
        <v>287</v>
      </c>
      <c r="B3651">
        <v>80830</v>
      </c>
      <c r="C3651" s="385">
        <v>3.9E-2</v>
      </c>
    </row>
    <row r="3652" spans="1:3" x14ac:dyDescent="0.25">
      <c r="A3652" t="s">
        <v>287</v>
      </c>
      <c r="B3652">
        <v>80831</v>
      </c>
      <c r="C3652" s="385">
        <v>8.2000000000000003E-2</v>
      </c>
    </row>
    <row r="3653" spans="1:3" x14ac:dyDescent="0.25">
      <c r="A3653" t="s">
        <v>287</v>
      </c>
      <c r="B3653">
        <v>80832</v>
      </c>
      <c r="C3653" s="385">
        <v>7.1300000000000002E-2</v>
      </c>
    </row>
    <row r="3654" spans="1:3" x14ac:dyDescent="0.25">
      <c r="A3654" t="s">
        <v>287</v>
      </c>
      <c r="B3654">
        <v>80833</v>
      </c>
      <c r="C3654" s="385">
        <v>5.1299999999999998E-2</v>
      </c>
    </row>
    <row r="3655" spans="1:3" x14ac:dyDescent="0.25">
      <c r="A3655" t="s">
        <v>287</v>
      </c>
      <c r="B3655">
        <v>80834</v>
      </c>
      <c r="C3655" s="385">
        <v>4.9000000000000002E-2</v>
      </c>
    </row>
    <row r="3656" spans="1:3" x14ac:dyDescent="0.25">
      <c r="A3656" t="s">
        <v>287</v>
      </c>
      <c r="B3656">
        <v>80835</v>
      </c>
      <c r="C3656" s="385">
        <v>7.9000000000000001E-2</v>
      </c>
    </row>
    <row r="3657" spans="1:3" x14ac:dyDescent="0.25">
      <c r="A3657" t="s">
        <v>287</v>
      </c>
      <c r="B3657">
        <v>80836</v>
      </c>
      <c r="C3657" s="385">
        <v>4.9000000000000002E-2</v>
      </c>
    </row>
    <row r="3658" spans="1:3" x14ac:dyDescent="0.25">
      <c r="A3658" t="s">
        <v>287</v>
      </c>
      <c r="B3658">
        <v>80840</v>
      </c>
      <c r="C3658" s="385">
        <v>5.1299999999999998E-2</v>
      </c>
    </row>
    <row r="3659" spans="1:3" x14ac:dyDescent="0.25">
      <c r="A3659" t="s">
        <v>287</v>
      </c>
      <c r="B3659">
        <v>80841</v>
      </c>
      <c r="C3659" s="385">
        <v>5.1299999999999998E-2</v>
      </c>
    </row>
    <row r="3660" spans="1:3" x14ac:dyDescent="0.25">
      <c r="A3660" t="s">
        <v>287</v>
      </c>
      <c r="B3660">
        <v>80860</v>
      </c>
      <c r="C3660" s="385">
        <v>6.9000000000000006E-2</v>
      </c>
    </row>
    <row r="3661" spans="1:3" x14ac:dyDescent="0.25">
      <c r="A3661" t="s">
        <v>287</v>
      </c>
      <c r="B3661">
        <v>80861</v>
      </c>
      <c r="C3661" s="385">
        <v>2.9000000000000001E-2</v>
      </c>
    </row>
    <row r="3662" spans="1:3" x14ac:dyDescent="0.25">
      <c r="A3662" t="s">
        <v>287</v>
      </c>
      <c r="B3662">
        <v>80862</v>
      </c>
      <c r="C3662" s="385">
        <v>4.9000000000000002E-2</v>
      </c>
    </row>
    <row r="3663" spans="1:3" x14ac:dyDescent="0.25">
      <c r="A3663" t="s">
        <v>287</v>
      </c>
      <c r="B3663">
        <v>80863</v>
      </c>
      <c r="C3663" s="385">
        <v>8.4900000000000003E-2</v>
      </c>
    </row>
    <row r="3664" spans="1:3" x14ac:dyDescent="0.25">
      <c r="A3664" t="s">
        <v>287</v>
      </c>
      <c r="B3664">
        <v>80864</v>
      </c>
      <c r="C3664" s="385">
        <v>5.1299999999999998E-2</v>
      </c>
    </row>
    <row r="3665" spans="1:3" x14ac:dyDescent="0.25">
      <c r="A3665" t="s">
        <v>287</v>
      </c>
      <c r="B3665">
        <v>80866</v>
      </c>
      <c r="C3665" s="385">
        <v>8.4900000000000003E-2</v>
      </c>
    </row>
    <row r="3666" spans="1:3" x14ac:dyDescent="0.25">
      <c r="A3666" t="s">
        <v>287</v>
      </c>
      <c r="B3666">
        <v>80901</v>
      </c>
      <c r="C3666" s="385">
        <v>8.2000000000000003E-2</v>
      </c>
    </row>
    <row r="3667" spans="1:3" x14ac:dyDescent="0.25">
      <c r="A3667" t="s">
        <v>287</v>
      </c>
      <c r="B3667">
        <v>80902</v>
      </c>
      <c r="C3667" s="385">
        <v>5.1299999999999998E-2</v>
      </c>
    </row>
    <row r="3668" spans="1:3" x14ac:dyDescent="0.25">
      <c r="A3668" t="s">
        <v>287</v>
      </c>
      <c r="B3668">
        <v>80903</v>
      </c>
      <c r="C3668" s="385">
        <v>8.2000000000000003E-2</v>
      </c>
    </row>
    <row r="3669" spans="1:3" x14ac:dyDescent="0.25">
      <c r="A3669" t="s">
        <v>287</v>
      </c>
      <c r="B3669">
        <v>80904</v>
      </c>
      <c r="C3669" s="385">
        <v>8.2000000000000003E-2</v>
      </c>
    </row>
    <row r="3670" spans="1:3" x14ac:dyDescent="0.25">
      <c r="A3670" t="s">
        <v>287</v>
      </c>
      <c r="B3670">
        <v>80905</v>
      </c>
      <c r="C3670" s="385">
        <v>8.2000000000000003E-2</v>
      </c>
    </row>
    <row r="3671" spans="1:3" x14ac:dyDescent="0.25">
      <c r="A3671" t="s">
        <v>287</v>
      </c>
      <c r="B3671">
        <v>80906</v>
      </c>
      <c r="C3671" s="385">
        <v>8.5300000000000001E-2</v>
      </c>
    </row>
    <row r="3672" spans="1:3" x14ac:dyDescent="0.25">
      <c r="A3672" t="s">
        <v>287</v>
      </c>
      <c r="B3672">
        <v>80907</v>
      </c>
      <c r="C3672" s="385">
        <v>8.2000000000000003E-2</v>
      </c>
    </row>
    <row r="3673" spans="1:3" x14ac:dyDescent="0.25">
      <c r="A3673" t="s">
        <v>287</v>
      </c>
      <c r="B3673">
        <v>80908</v>
      </c>
      <c r="C3673" s="385">
        <v>8.2000000000000003E-2</v>
      </c>
    </row>
    <row r="3674" spans="1:3" x14ac:dyDescent="0.25">
      <c r="A3674" t="s">
        <v>287</v>
      </c>
      <c r="B3674">
        <v>80909</v>
      </c>
      <c r="C3674" s="385">
        <v>8.2000000000000003E-2</v>
      </c>
    </row>
    <row r="3675" spans="1:3" x14ac:dyDescent="0.25">
      <c r="A3675" t="s">
        <v>287</v>
      </c>
      <c r="B3675">
        <v>80910</v>
      </c>
      <c r="C3675" s="385">
        <v>8.2000000000000003E-2</v>
      </c>
    </row>
    <row r="3676" spans="1:3" x14ac:dyDescent="0.25">
      <c r="A3676" t="s">
        <v>287</v>
      </c>
      <c r="B3676">
        <v>80911</v>
      </c>
      <c r="C3676" s="385">
        <v>8.2000000000000003E-2</v>
      </c>
    </row>
    <row r="3677" spans="1:3" x14ac:dyDescent="0.25">
      <c r="A3677" t="s">
        <v>287</v>
      </c>
      <c r="B3677">
        <v>80912</v>
      </c>
      <c r="C3677" s="385">
        <v>5.1299999999999998E-2</v>
      </c>
    </row>
    <row r="3678" spans="1:3" x14ac:dyDescent="0.25">
      <c r="A3678" t="s">
        <v>287</v>
      </c>
      <c r="B3678">
        <v>80913</v>
      </c>
      <c r="C3678" s="385">
        <v>8.2000000000000003E-2</v>
      </c>
    </row>
    <row r="3679" spans="1:3" x14ac:dyDescent="0.25">
      <c r="A3679" t="s">
        <v>287</v>
      </c>
      <c r="B3679">
        <v>80914</v>
      </c>
      <c r="C3679" s="385">
        <v>8.2000000000000003E-2</v>
      </c>
    </row>
    <row r="3680" spans="1:3" x14ac:dyDescent="0.25">
      <c r="A3680" t="s">
        <v>287</v>
      </c>
      <c r="B3680">
        <v>80915</v>
      </c>
      <c r="C3680" s="385">
        <v>8.2000000000000003E-2</v>
      </c>
    </row>
    <row r="3681" spans="1:3" x14ac:dyDescent="0.25">
      <c r="A3681" t="s">
        <v>287</v>
      </c>
      <c r="B3681">
        <v>80916</v>
      </c>
      <c r="C3681" s="385">
        <v>8.2000000000000003E-2</v>
      </c>
    </row>
    <row r="3682" spans="1:3" x14ac:dyDescent="0.25">
      <c r="A3682" t="s">
        <v>287</v>
      </c>
      <c r="B3682">
        <v>80917</v>
      </c>
      <c r="C3682" s="385">
        <v>8.2000000000000003E-2</v>
      </c>
    </row>
    <row r="3683" spans="1:3" x14ac:dyDescent="0.25">
      <c r="A3683" t="s">
        <v>287</v>
      </c>
      <c r="B3683">
        <v>80918</v>
      </c>
      <c r="C3683" s="385">
        <v>8.2000000000000003E-2</v>
      </c>
    </row>
    <row r="3684" spans="1:3" x14ac:dyDescent="0.25">
      <c r="A3684" t="s">
        <v>287</v>
      </c>
      <c r="B3684">
        <v>80919</v>
      </c>
      <c r="C3684" s="385">
        <v>8.2000000000000003E-2</v>
      </c>
    </row>
    <row r="3685" spans="1:3" x14ac:dyDescent="0.25">
      <c r="A3685" t="s">
        <v>287</v>
      </c>
      <c r="B3685">
        <v>80920</v>
      </c>
      <c r="C3685" s="385">
        <v>8.2000000000000003E-2</v>
      </c>
    </row>
    <row r="3686" spans="1:3" x14ac:dyDescent="0.25">
      <c r="A3686" t="s">
        <v>287</v>
      </c>
      <c r="B3686">
        <v>80921</v>
      </c>
      <c r="C3686" s="385">
        <v>8.6300000000000002E-2</v>
      </c>
    </row>
    <row r="3687" spans="1:3" x14ac:dyDescent="0.25">
      <c r="A3687" t="s">
        <v>287</v>
      </c>
      <c r="B3687">
        <v>80922</v>
      </c>
      <c r="C3687" s="385">
        <v>8.2000000000000003E-2</v>
      </c>
    </row>
    <row r="3688" spans="1:3" x14ac:dyDescent="0.25">
      <c r="A3688" t="s">
        <v>287</v>
      </c>
      <c r="B3688">
        <v>80923</v>
      </c>
      <c r="C3688" s="385">
        <v>8.2000000000000003E-2</v>
      </c>
    </row>
    <row r="3689" spans="1:3" x14ac:dyDescent="0.25">
      <c r="A3689" t="s">
        <v>287</v>
      </c>
      <c r="B3689">
        <v>80924</v>
      </c>
      <c r="C3689" s="385">
        <v>8.2000000000000003E-2</v>
      </c>
    </row>
    <row r="3690" spans="1:3" x14ac:dyDescent="0.25">
      <c r="A3690" t="s">
        <v>287</v>
      </c>
      <c r="B3690">
        <v>80925</v>
      </c>
      <c r="C3690" s="385">
        <v>8.5300000000000001E-2</v>
      </c>
    </row>
    <row r="3691" spans="1:3" x14ac:dyDescent="0.25">
      <c r="A3691" t="s">
        <v>287</v>
      </c>
      <c r="B3691">
        <v>80926</v>
      </c>
      <c r="C3691" s="385">
        <v>8.2000000000000003E-2</v>
      </c>
    </row>
    <row r="3692" spans="1:3" x14ac:dyDescent="0.25">
      <c r="A3692" t="s">
        <v>287</v>
      </c>
      <c r="B3692">
        <v>80927</v>
      </c>
      <c r="C3692" s="385">
        <v>8.2000000000000003E-2</v>
      </c>
    </row>
    <row r="3693" spans="1:3" x14ac:dyDescent="0.25">
      <c r="A3693" t="s">
        <v>287</v>
      </c>
      <c r="B3693">
        <v>80928</v>
      </c>
      <c r="C3693" s="385">
        <v>5.1299999999999998E-2</v>
      </c>
    </row>
    <row r="3694" spans="1:3" x14ac:dyDescent="0.25">
      <c r="A3694" t="s">
        <v>287</v>
      </c>
      <c r="B3694">
        <v>80929</v>
      </c>
      <c r="C3694" s="385">
        <v>8.2000000000000003E-2</v>
      </c>
    </row>
    <row r="3695" spans="1:3" x14ac:dyDescent="0.25">
      <c r="A3695" t="s">
        <v>287</v>
      </c>
      <c r="B3695">
        <v>80930</v>
      </c>
      <c r="C3695" s="385">
        <v>5.1299999999999998E-2</v>
      </c>
    </row>
    <row r="3696" spans="1:3" x14ac:dyDescent="0.25">
      <c r="A3696" t="s">
        <v>287</v>
      </c>
      <c r="B3696">
        <v>80931</v>
      </c>
      <c r="C3696" s="385">
        <v>5.1299999999999998E-2</v>
      </c>
    </row>
    <row r="3697" spans="1:3" x14ac:dyDescent="0.25">
      <c r="A3697" t="s">
        <v>287</v>
      </c>
      <c r="B3697">
        <v>80932</v>
      </c>
      <c r="C3697" s="385">
        <v>8.2000000000000003E-2</v>
      </c>
    </row>
    <row r="3698" spans="1:3" x14ac:dyDescent="0.25">
      <c r="A3698" t="s">
        <v>287</v>
      </c>
      <c r="B3698">
        <v>80933</v>
      </c>
      <c r="C3698" s="385">
        <v>8.2000000000000003E-2</v>
      </c>
    </row>
    <row r="3699" spans="1:3" x14ac:dyDescent="0.25">
      <c r="A3699" t="s">
        <v>287</v>
      </c>
      <c r="B3699">
        <v>80934</v>
      </c>
      <c r="C3699" s="385">
        <v>8.2000000000000003E-2</v>
      </c>
    </row>
    <row r="3700" spans="1:3" x14ac:dyDescent="0.25">
      <c r="A3700" t="s">
        <v>287</v>
      </c>
      <c r="B3700">
        <v>80935</v>
      </c>
      <c r="C3700" s="385">
        <v>8.2000000000000003E-2</v>
      </c>
    </row>
    <row r="3701" spans="1:3" x14ac:dyDescent="0.25">
      <c r="A3701" t="s">
        <v>287</v>
      </c>
      <c r="B3701">
        <v>80936</v>
      </c>
      <c r="C3701" s="385">
        <v>8.2000000000000003E-2</v>
      </c>
    </row>
    <row r="3702" spans="1:3" x14ac:dyDescent="0.25">
      <c r="A3702" t="s">
        <v>287</v>
      </c>
      <c r="B3702">
        <v>80937</v>
      </c>
      <c r="C3702" s="385">
        <v>8.2000000000000003E-2</v>
      </c>
    </row>
    <row r="3703" spans="1:3" x14ac:dyDescent="0.25">
      <c r="A3703" t="s">
        <v>287</v>
      </c>
      <c r="B3703">
        <v>80938</v>
      </c>
      <c r="C3703" s="385">
        <v>8.2000000000000003E-2</v>
      </c>
    </row>
    <row r="3704" spans="1:3" x14ac:dyDescent="0.25">
      <c r="A3704" t="s">
        <v>287</v>
      </c>
      <c r="B3704">
        <v>80939</v>
      </c>
      <c r="C3704" s="385">
        <v>8.2000000000000003E-2</v>
      </c>
    </row>
    <row r="3705" spans="1:3" x14ac:dyDescent="0.25">
      <c r="A3705" t="s">
        <v>287</v>
      </c>
      <c r="B3705">
        <v>80941</v>
      </c>
      <c r="C3705" s="385">
        <v>8.2000000000000003E-2</v>
      </c>
    </row>
    <row r="3706" spans="1:3" x14ac:dyDescent="0.25">
      <c r="A3706" t="s">
        <v>287</v>
      </c>
      <c r="B3706">
        <v>80942</v>
      </c>
      <c r="C3706" s="385">
        <v>8.2000000000000003E-2</v>
      </c>
    </row>
    <row r="3707" spans="1:3" x14ac:dyDescent="0.25">
      <c r="A3707" t="s">
        <v>287</v>
      </c>
      <c r="B3707">
        <v>80946</v>
      </c>
      <c r="C3707" s="385">
        <v>8.2000000000000003E-2</v>
      </c>
    </row>
    <row r="3708" spans="1:3" x14ac:dyDescent="0.25">
      <c r="A3708" t="s">
        <v>287</v>
      </c>
      <c r="B3708">
        <v>80947</v>
      </c>
      <c r="C3708" s="385">
        <v>8.2000000000000003E-2</v>
      </c>
    </row>
    <row r="3709" spans="1:3" x14ac:dyDescent="0.25">
      <c r="A3709" t="s">
        <v>287</v>
      </c>
      <c r="B3709">
        <v>80949</v>
      </c>
      <c r="C3709" s="385">
        <v>8.2000000000000003E-2</v>
      </c>
    </row>
    <row r="3710" spans="1:3" x14ac:dyDescent="0.25">
      <c r="A3710" t="s">
        <v>287</v>
      </c>
      <c r="B3710">
        <v>80950</v>
      </c>
      <c r="C3710" s="385">
        <v>8.2000000000000003E-2</v>
      </c>
    </row>
    <row r="3711" spans="1:3" x14ac:dyDescent="0.25">
      <c r="A3711" t="s">
        <v>287</v>
      </c>
      <c r="B3711">
        <v>80951</v>
      </c>
      <c r="C3711" s="385">
        <v>8.2000000000000003E-2</v>
      </c>
    </row>
    <row r="3712" spans="1:3" x14ac:dyDescent="0.25">
      <c r="A3712" t="s">
        <v>287</v>
      </c>
      <c r="B3712">
        <v>80960</v>
      </c>
      <c r="C3712" s="385">
        <v>8.2000000000000003E-2</v>
      </c>
    </row>
    <row r="3713" spans="1:3" x14ac:dyDescent="0.25">
      <c r="A3713" t="s">
        <v>287</v>
      </c>
      <c r="B3713">
        <v>80962</v>
      </c>
      <c r="C3713" s="385">
        <v>8.2000000000000003E-2</v>
      </c>
    </row>
    <row r="3714" spans="1:3" x14ac:dyDescent="0.25">
      <c r="A3714" t="s">
        <v>287</v>
      </c>
      <c r="B3714">
        <v>80970</v>
      </c>
      <c r="C3714" s="385">
        <v>5.1299999999999998E-2</v>
      </c>
    </row>
    <row r="3715" spans="1:3" x14ac:dyDescent="0.25">
      <c r="A3715" t="s">
        <v>287</v>
      </c>
      <c r="B3715">
        <v>80977</v>
      </c>
      <c r="C3715" s="385">
        <v>5.1299999999999998E-2</v>
      </c>
    </row>
    <row r="3716" spans="1:3" x14ac:dyDescent="0.25">
      <c r="A3716" t="s">
        <v>287</v>
      </c>
      <c r="B3716">
        <v>80995</v>
      </c>
      <c r="C3716" s="385">
        <v>8.2000000000000003E-2</v>
      </c>
    </row>
    <row r="3717" spans="1:3" x14ac:dyDescent="0.25">
      <c r="A3717" t="s">
        <v>287</v>
      </c>
      <c r="B3717">
        <v>80997</v>
      </c>
      <c r="C3717" s="385">
        <v>8.2000000000000003E-2</v>
      </c>
    </row>
    <row r="3718" spans="1:3" x14ac:dyDescent="0.25">
      <c r="A3718" t="s">
        <v>287</v>
      </c>
      <c r="B3718">
        <v>81001</v>
      </c>
      <c r="C3718" s="385">
        <v>7.5999999999999998E-2</v>
      </c>
    </row>
    <row r="3719" spans="1:3" x14ac:dyDescent="0.25">
      <c r="A3719" t="s">
        <v>287</v>
      </c>
      <c r="B3719">
        <v>81002</v>
      </c>
      <c r="C3719" s="385">
        <v>7.5999999999999998E-2</v>
      </c>
    </row>
    <row r="3720" spans="1:3" x14ac:dyDescent="0.25">
      <c r="A3720" t="s">
        <v>287</v>
      </c>
      <c r="B3720">
        <v>81003</v>
      </c>
      <c r="C3720" s="385">
        <v>7.5999999999999998E-2</v>
      </c>
    </row>
    <row r="3721" spans="1:3" x14ac:dyDescent="0.25">
      <c r="A3721" t="s">
        <v>287</v>
      </c>
      <c r="B3721">
        <v>81004</v>
      </c>
      <c r="C3721" s="385">
        <v>7.5999999999999998E-2</v>
      </c>
    </row>
    <row r="3722" spans="1:3" x14ac:dyDescent="0.25">
      <c r="A3722" t="s">
        <v>287</v>
      </c>
      <c r="B3722">
        <v>81005</v>
      </c>
      <c r="C3722" s="385">
        <v>7.5999999999999998E-2</v>
      </c>
    </row>
    <row r="3723" spans="1:3" x14ac:dyDescent="0.25">
      <c r="A3723" t="s">
        <v>287</v>
      </c>
      <c r="B3723">
        <v>81006</v>
      </c>
      <c r="C3723" s="385">
        <v>7.5999999999999998E-2</v>
      </c>
    </row>
    <row r="3724" spans="1:3" x14ac:dyDescent="0.25">
      <c r="A3724" t="s">
        <v>287</v>
      </c>
      <c r="B3724">
        <v>81007</v>
      </c>
      <c r="C3724" s="385">
        <v>4.9000000000000002E-2</v>
      </c>
    </row>
    <row r="3725" spans="1:3" x14ac:dyDescent="0.25">
      <c r="A3725" t="s">
        <v>287</v>
      </c>
      <c r="B3725">
        <v>81008</v>
      </c>
      <c r="C3725" s="385">
        <v>7.5999999999999998E-2</v>
      </c>
    </row>
    <row r="3726" spans="1:3" x14ac:dyDescent="0.25">
      <c r="A3726" t="s">
        <v>287</v>
      </c>
      <c r="B3726">
        <v>81009</v>
      </c>
      <c r="C3726" s="385">
        <v>7.5999999999999998E-2</v>
      </c>
    </row>
    <row r="3727" spans="1:3" x14ac:dyDescent="0.25">
      <c r="A3727" t="s">
        <v>287</v>
      </c>
      <c r="B3727">
        <v>81010</v>
      </c>
      <c r="C3727" s="385">
        <v>7.5999999999999998E-2</v>
      </c>
    </row>
    <row r="3728" spans="1:3" x14ac:dyDescent="0.25">
      <c r="A3728" t="s">
        <v>287</v>
      </c>
      <c r="B3728">
        <v>81011</v>
      </c>
      <c r="C3728" s="385">
        <v>7.5999999999999998E-2</v>
      </c>
    </row>
    <row r="3729" spans="1:3" x14ac:dyDescent="0.25">
      <c r="A3729" t="s">
        <v>287</v>
      </c>
      <c r="B3729">
        <v>81012</v>
      </c>
      <c r="C3729" s="385">
        <v>7.5999999999999998E-2</v>
      </c>
    </row>
    <row r="3730" spans="1:3" x14ac:dyDescent="0.25">
      <c r="A3730" t="s">
        <v>287</v>
      </c>
      <c r="B3730">
        <v>81019</v>
      </c>
      <c r="C3730" s="385">
        <v>3.9E-2</v>
      </c>
    </row>
    <row r="3731" spans="1:3" x14ac:dyDescent="0.25">
      <c r="A3731" t="s">
        <v>287</v>
      </c>
      <c r="B3731">
        <v>81020</v>
      </c>
      <c r="C3731" s="385">
        <v>7.3999999999999996E-2</v>
      </c>
    </row>
    <row r="3732" spans="1:3" x14ac:dyDescent="0.25">
      <c r="A3732" t="s">
        <v>287</v>
      </c>
      <c r="B3732">
        <v>81021</v>
      </c>
      <c r="C3732" s="385">
        <v>4.9000000000000002E-2</v>
      </c>
    </row>
    <row r="3733" spans="1:3" x14ac:dyDescent="0.25">
      <c r="A3733" t="s">
        <v>287</v>
      </c>
      <c r="B3733">
        <v>81022</v>
      </c>
      <c r="C3733" s="385">
        <v>3.9E-2</v>
      </c>
    </row>
    <row r="3734" spans="1:3" x14ac:dyDescent="0.25">
      <c r="A3734" t="s">
        <v>287</v>
      </c>
      <c r="B3734">
        <v>81023</v>
      </c>
      <c r="C3734" s="385">
        <v>3.9E-2</v>
      </c>
    </row>
    <row r="3735" spans="1:3" x14ac:dyDescent="0.25">
      <c r="A3735" t="s">
        <v>287</v>
      </c>
      <c r="B3735">
        <v>81024</v>
      </c>
      <c r="C3735" s="385">
        <v>4.3999999999999997E-2</v>
      </c>
    </row>
    <row r="3736" spans="1:3" x14ac:dyDescent="0.25">
      <c r="A3736" t="s">
        <v>287</v>
      </c>
      <c r="B3736">
        <v>81025</v>
      </c>
      <c r="C3736" s="385">
        <v>3.9E-2</v>
      </c>
    </row>
    <row r="3737" spans="1:3" x14ac:dyDescent="0.25">
      <c r="A3737" t="s">
        <v>287</v>
      </c>
      <c r="B3737">
        <v>81027</v>
      </c>
      <c r="C3737" s="385">
        <v>4.3999999999999997E-2</v>
      </c>
    </row>
    <row r="3738" spans="1:3" x14ac:dyDescent="0.25">
      <c r="A3738" t="s">
        <v>287</v>
      </c>
      <c r="B3738">
        <v>81029</v>
      </c>
      <c r="C3738" s="385">
        <v>2.9000000000000001E-2</v>
      </c>
    </row>
    <row r="3739" spans="1:3" x14ac:dyDescent="0.25">
      <c r="A3739" t="s">
        <v>287</v>
      </c>
      <c r="B3739">
        <v>81030</v>
      </c>
      <c r="C3739" s="385">
        <v>3.9E-2</v>
      </c>
    </row>
    <row r="3740" spans="1:3" x14ac:dyDescent="0.25">
      <c r="A3740" t="s">
        <v>287</v>
      </c>
      <c r="B3740">
        <v>81033</v>
      </c>
      <c r="C3740" s="385">
        <v>4.9000000000000002E-2</v>
      </c>
    </row>
    <row r="3741" spans="1:3" x14ac:dyDescent="0.25">
      <c r="A3741" t="s">
        <v>287</v>
      </c>
      <c r="B3741">
        <v>81034</v>
      </c>
      <c r="C3741" s="385">
        <v>6.9000000000000006E-2</v>
      </c>
    </row>
    <row r="3742" spans="1:3" x14ac:dyDescent="0.25">
      <c r="A3742" t="s">
        <v>287</v>
      </c>
      <c r="B3742">
        <v>81036</v>
      </c>
      <c r="C3742" s="385">
        <v>4.9000000000000002E-2</v>
      </c>
    </row>
    <row r="3743" spans="1:3" x14ac:dyDescent="0.25">
      <c r="A3743" t="s">
        <v>287</v>
      </c>
      <c r="B3743">
        <v>81038</v>
      </c>
      <c r="C3743" s="385">
        <v>3.9E-2</v>
      </c>
    </row>
    <row r="3744" spans="1:3" x14ac:dyDescent="0.25">
      <c r="A3744" t="s">
        <v>287</v>
      </c>
      <c r="B3744">
        <v>81039</v>
      </c>
      <c r="C3744" s="385">
        <v>6.9000000000000006E-2</v>
      </c>
    </row>
    <row r="3745" spans="1:3" x14ac:dyDescent="0.25">
      <c r="A3745" t="s">
        <v>287</v>
      </c>
      <c r="B3745">
        <v>81040</v>
      </c>
      <c r="C3745" s="385">
        <v>5.8999999999999997E-2</v>
      </c>
    </row>
    <row r="3746" spans="1:3" x14ac:dyDescent="0.25">
      <c r="A3746" t="s">
        <v>287</v>
      </c>
      <c r="B3746">
        <v>81041</v>
      </c>
      <c r="C3746" s="385">
        <v>5.8999999999999997E-2</v>
      </c>
    </row>
    <row r="3747" spans="1:3" x14ac:dyDescent="0.25">
      <c r="A3747" t="s">
        <v>287</v>
      </c>
      <c r="B3747">
        <v>81043</v>
      </c>
      <c r="C3747" s="385">
        <v>3.9E-2</v>
      </c>
    </row>
    <row r="3748" spans="1:3" x14ac:dyDescent="0.25">
      <c r="A3748" t="s">
        <v>287</v>
      </c>
      <c r="B3748">
        <v>81044</v>
      </c>
      <c r="C3748" s="385">
        <v>3.9E-2</v>
      </c>
    </row>
    <row r="3749" spans="1:3" x14ac:dyDescent="0.25">
      <c r="A3749" t="s">
        <v>287</v>
      </c>
      <c r="B3749">
        <v>81045</v>
      </c>
      <c r="C3749" s="385">
        <v>4.9000000000000002E-2</v>
      </c>
    </row>
    <row r="3750" spans="1:3" x14ac:dyDescent="0.25">
      <c r="A3750" t="s">
        <v>287</v>
      </c>
      <c r="B3750">
        <v>81046</v>
      </c>
      <c r="C3750" s="385">
        <v>4.3999999999999997E-2</v>
      </c>
    </row>
    <row r="3751" spans="1:3" x14ac:dyDescent="0.25">
      <c r="A3751" t="s">
        <v>287</v>
      </c>
      <c r="B3751">
        <v>81047</v>
      </c>
      <c r="C3751" s="385">
        <v>6.9000000000000006E-2</v>
      </c>
    </row>
    <row r="3752" spans="1:3" x14ac:dyDescent="0.25">
      <c r="A3752" t="s">
        <v>287</v>
      </c>
      <c r="B3752">
        <v>81049</v>
      </c>
      <c r="C3752" s="385">
        <v>4.3999999999999997E-2</v>
      </c>
    </row>
    <row r="3753" spans="1:3" x14ac:dyDescent="0.25">
      <c r="A3753" t="s">
        <v>287</v>
      </c>
      <c r="B3753">
        <v>81050</v>
      </c>
      <c r="C3753" s="385">
        <v>7.9000000000000001E-2</v>
      </c>
    </row>
    <row r="3754" spans="1:3" x14ac:dyDescent="0.25">
      <c r="A3754" t="s">
        <v>287</v>
      </c>
      <c r="B3754">
        <v>81052</v>
      </c>
      <c r="C3754" s="385">
        <v>6.9000000000000006E-2</v>
      </c>
    </row>
    <row r="3755" spans="1:3" x14ac:dyDescent="0.25">
      <c r="A3755" t="s">
        <v>287</v>
      </c>
      <c r="B3755">
        <v>81054</v>
      </c>
      <c r="C3755" s="385">
        <v>7.9000000000000001E-2</v>
      </c>
    </row>
    <row r="3756" spans="1:3" x14ac:dyDescent="0.25">
      <c r="A3756" t="s">
        <v>287</v>
      </c>
      <c r="B3756">
        <v>81055</v>
      </c>
      <c r="C3756" s="385">
        <v>9.4E-2</v>
      </c>
    </row>
    <row r="3757" spans="1:3" x14ac:dyDescent="0.25">
      <c r="A3757" t="s">
        <v>287</v>
      </c>
      <c r="B3757">
        <v>81057</v>
      </c>
      <c r="C3757" s="385">
        <v>3.9E-2</v>
      </c>
    </row>
    <row r="3758" spans="1:3" x14ac:dyDescent="0.25">
      <c r="A3758" t="s">
        <v>287</v>
      </c>
      <c r="B3758">
        <v>81058</v>
      </c>
      <c r="C3758" s="385">
        <v>5.8999999999999997E-2</v>
      </c>
    </row>
    <row r="3759" spans="1:3" x14ac:dyDescent="0.25">
      <c r="A3759" t="s">
        <v>287</v>
      </c>
      <c r="B3759">
        <v>81059</v>
      </c>
      <c r="C3759" s="385">
        <v>4.3999999999999997E-2</v>
      </c>
    </row>
    <row r="3760" spans="1:3" x14ac:dyDescent="0.25">
      <c r="A3760" t="s">
        <v>287</v>
      </c>
      <c r="B3760">
        <v>81062</v>
      </c>
      <c r="C3760" s="385">
        <v>4.9000000000000002E-2</v>
      </c>
    </row>
    <row r="3761" spans="1:3" x14ac:dyDescent="0.25">
      <c r="A3761" t="s">
        <v>287</v>
      </c>
      <c r="B3761">
        <v>81063</v>
      </c>
      <c r="C3761" s="385">
        <v>6.9000000000000006E-2</v>
      </c>
    </row>
    <row r="3762" spans="1:3" x14ac:dyDescent="0.25">
      <c r="A3762" t="s">
        <v>287</v>
      </c>
      <c r="B3762">
        <v>81064</v>
      </c>
      <c r="C3762" s="385">
        <v>4.3999999999999997E-2</v>
      </c>
    </row>
    <row r="3763" spans="1:3" x14ac:dyDescent="0.25">
      <c r="A3763" t="s">
        <v>287</v>
      </c>
      <c r="B3763">
        <v>81067</v>
      </c>
      <c r="C3763" s="385">
        <v>7.9000000000000001E-2</v>
      </c>
    </row>
    <row r="3764" spans="1:3" x14ac:dyDescent="0.25">
      <c r="A3764" t="s">
        <v>287</v>
      </c>
      <c r="B3764">
        <v>81069</v>
      </c>
      <c r="C3764" s="385">
        <v>5.8999999999999997E-2</v>
      </c>
    </row>
    <row r="3765" spans="1:3" x14ac:dyDescent="0.25">
      <c r="A3765" t="s">
        <v>287</v>
      </c>
      <c r="B3765">
        <v>81071</v>
      </c>
      <c r="C3765" s="385">
        <v>3.9E-2</v>
      </c>
    </row>
    <row r="3766" spans="1:3" x14ac:dyDescent="0.25">
      <c r="A3766" t="s">
        <v>287</v>
      </c>
      <c r="B3766">
        <v>81073</v>
      </c>
      <c r="C3766" s="385">
        <v>4.9000000000000002E-2</v>
      </c>
    </row>
    <row r="3767" spans="1:3" x14ac:dyDescent="0.25">
      <c r="A3767" t="s">
        <v>287</v>
      </c>
      <c r="B3767">
        <v>81076</v>
      </c>
      <c r="C3767" s="385">
        <v>4.9000000000000002E-2</v>
      </c>
    </row>
    <row r="3768" spans="1:3" x14ac:dyDescent="0.25">
      <c r="A3768" t="s">
        <v>287</v>
      </c>
      <c r="B3768">
        <v>81077</v>
      </c>
      <c r="C3768" s="385">
        <v>3.9E-2</v>
      </c>
    </row>
    <row r="3769" spans="1:3" x14ac:dyDescent="0.25">
      <c r="A3769" t="s">
        <v>287</v>
      </c>
      <c r="B3769">
        <v>81081</v>
      </c>
      <c r="C3769" s="385">
        <v>4.3999999999999997E-2</v>
      </c>
    </row>
    <row r="3770" spans="1:3" x14ac:dyDescent="0.25">
      <c r="A3770" t="s">
        <v>287</v>
      </c>
      <c r="B3770">
        <v>81082</v>
      </c>
      <c r="C3770" s="385">
        <v>8.4000000000000005E-2</v>
      </c>
    </row>
    <row r="3771" spans="1:3" x14ac:dyDescent="0.25">
      <c r="A3771" t="s">
        <v>287</v>
      </c>
      <c r="B3771">
        <v>81084</v>
      </c>
      <c r="C3771" s="385">
        <v>3.9E-2</v>
      </c>
    </row>
    <row r="3772" spans="1:3" x14ac:dyDescent="0.25">
      <c r="A3772" t="s">
        <v>287</v>
      </c>
      <c r="B3772">
        <v>81087</v>
      </c>
      <c r="C3772" s="385">
        <v>2.9000000000000001E-2</v>
      </c>
    </row>
    <row r="3773" spans="1:3" x14ac:dyDescent="0.25">
      <c r="A3773" t="s">
        <v>287</v>
      </c>
      <c r="B3773">
        <v>81089</v>
      </c>
      <c r="C3773" s="385">
        <v>8.8999999999999996E-2</v>
      </c>
    </row>
    <row r="3774" spans="1:3" x14ac:dyDescent="0.25">
      <c r="A3774" t="s">
        <v>287</v>
      </c>
      <c r="B3774">
        <v>81090</v>
      </c>
      <c r="C3774" s="385">
        <v>5.8999999999999997E-2</v>
      </c>
    </row>
    <row r="3775" spans="1:3" x14ac:dyDescent="0.25">
      <c r="A3775" t="s">
        <v>287</v>
      </c>
      <c r="B3775">
        <v>81091</v>
      </c>
      <c r="C3775" s="385">
        <v>4.3999999999999997E-2</v>
      </c>
    </row>
    <row r="3776" spans="1:3" x14ac:dyDescent="0.25">
      <c r="A3776" t="s">
        <v>287</v>
      </c>
      <c r="B3776">
        <v>81092</v>
      </c>
      <c r="C3776" s="385">
        <v>5.8999999999999997E-2</v>
      </c>
    </row>
    <row r="3777" spans="1:3" x14ac:dyDescent="0.25">
      <c r="A3777" t="s">
        <v>287</v>
      </c>
      <c r="B3777">
        <v>81101</v>
      </c>
      <c r="C3777" s="385">
        <v>8.4000000000000005E-2</v>
      </c>
    </row>
    <row r="3778" spans="1:3" x14ac:dyDescent="0.25">
      <c r="A3778" t="s">
        <v>287</v>
      </c>
      <c r="B3778">
        <v>81102</v>
      </c>
      <c r="C3778" s="385">
        <v>8.4000000000000005E-2</v>
      </c>
    </row>
    <row r="3779" spans="1:3" x14ac:dyDescent="0.25">
      <c r="A3779" t="s">
        <v>287</v>
      </c>
      <c r="B3779">
        <v>81120</v>
      </c>
      <c r="C3779" s="385">
        <v>8.8999999999999996E-2</v>
      </c>
    </row>
    <row r="3780" spans="1:3" x14ac:dyDescent="0.25">
      <c r="A3780" t="s">
        <v>287</v>
      </c>
      <c r="B3780">
        <v>81121</v>
      </c>
      <c r="C3780" s="385">
        <v>6.9000000000000006E-2</v>
      </c>
    </row>
    <row r="3781" spans="1:3" x14ac:dyDescent="0.25">
      <c r="A3781" t="s">
        <v>287</v>
      </c>
      <c r="B3781">
        <v>81122</v>
      </c>
      <c r="C3781" s="385">
        <v>7.9000000000000001E-2</v>
      </c>
    </row>
    <row r="3782" spans="1:3" x14ac:dyDescent="0.25">
      <c r="A3782" t="s">
        <v>287</v>
      </c>
      <c r="B3782">
        <v>81123</v>
      </c>
      <c r="C3782" s="385">
        <v>6.9000000000000006E-2</v>
      </c>
    </row>
    <row r="3783" spans="1:3" x14ac:dyDescent="0.25">
      <c r="A3783" t="s">
        <v>287</v>
      </c>
      <c r="B3783">
        <v>81124</v>
      </c>
      <c r="C3783" s="385">
        <v>4.9000000000000002E-2</v>
      </c>
    </row>
    <row r="3784" spans="1:3" x14ac:dyDescent="0.25">
      <c r="A3784" t="s">
        <v>287</v>
      </c>
      <c r="B3784">
        <v>81125</v>
      </c>
      <c r="C3784" s="385">
        <v>9.5000000000000001E-2</v>
      </c>
    </row>
    <row r="3785" spans="1:3" x14ac:dyDescent="0.25">
      <c r="A3785" t="s">
        <v>287</v>
      </c>
      <c r="B3785">
        <v>81126</v>
      </c>
      <c r="C3785" s="385">
        <v>3.9E-2</v>
      </c>
    </row>
    <row r="3786" spans="1:3" x14ac:dyDescent="0.25">
      <c r="A3786" t="s">
        <v>287</v>
      </c>
      <c r="B3786">
        <v>81128</v>
      </c>
      <c r="C3786" s="385">
        <v>6.9000000000000006E-2</v>
      </c>
    </row>
    <row r="3787" spans="1:3" x14ac:dyDescent="0.25">
      <c r="A3787" t="s">
        <v>287</v>
      </c>
      <c r="B3787">
        <v>81129</v>
      </c>
      <c r="C3787" s="385">
        <v>4.9000000000000002E-2</v>
      </c>
    </row>
    <row r="3788" spans="1:3" x14ac:dyDescent="0.25">
      <c r="A3788" t="s">
        <v>287</v>
      </c>
      <c r="B3788">
        <v>81130</v>
      </c>
      <c r="C3788" s="385">
        <v>9.5000000000000001E-2</v>
      </c>
    </row>
    <row r="3789" spans="1:3" x14ac:dyDescent="0.25">
      <c r="A3789" t="s">
        <v>287</v>
      </c>
      <c r="B3789">
        <v>81131</v>
      </c>
      <c r="C3789" s="385">
        <v>8.8999999999999996E-2</v>
      </c>
    </row>
    <row r="3790" spans="1:3" x14ac:dyDescent="0.25">
      <c r="A3790" t="s">
        <v>287</v>
      </c>
      <c r="B3790">
        <v>81132</v>
      </c>
      <c r="C3790" s="385">
        <v>7.4999999999999997E-2</v>
      </c>
    </row>
    <row r="3791" spans="1:3" x14ac:dyDescent="0.25">
      <c r="A3791" t="s">
        <v>287</v>
      </c>
      <c r="B3791">
        <v>81133</v>
      </c>
      <c r="C3791" s="385">
        <v>3.9E-2</v>
      </c>
    </row>
    <row r="3792" spans="1:3" x14ac:dyDescent="0.25">
      <c r="A3792" t="s">
        <v>287</v>
      </c>
      <c r="B3792">
        <v>81135</v>
      </c>
      <c r="C3792" s="385">
        <v>5.5E-2</v>
      </c>
    </row>
    <row r="3793" spans="1:3" x14ac:dyDescent="0.25">
      <c r="A3793" t="s">
        <v>287</v>
      </c>
      <c r="B3793">
        <v>81136</v>
      </c>
      <c r="C3793" s="385">
        <v>7.9000000000000001E-2</v>
      </c>
    </row>
    <row r="3794" spans="1:3" x14ac:dyDescent="0.25">
      <c r="A3794" t="s">
        <v>287</v>
      </c>
      <c r="B3794">
        <v>81137</v>
      </c>
      <c r="C3794" s="385">
        <v>7.9000000000000001E-2</v>
      </c>
    </row>
    <row r="3795" spans="1:3" x14ac:dyDescent="0.25">
      <c r="A3795" t="s">
        <v>287</v>
      </c>
      <c r="B3795">
        <v>81138</v>
      </c>
      <c r="C3795" s="385">
        <v>3.9E-2</v>
      </c>
    </row>
    <row r="3796" spans="1:3" x14ac:dyDescent="0.25">
      <c r="A3796" t="s">
        <v>287</v>
      </c>
      <c r="B3796">
        <v>81140</v>
      </c>
      <c r="C3796" s="385">
        <v>7.9000000000000001E-2</v>
      </c>
    </row>
    <row r="3797" spans="1:3" x14ac:dyDescent="0.25">
      <c r="A3797" t="s">
        <v>287</v>
      </c>
      <c r="B3797">
        <v>81141</v>
      </c>
      <c r="C3797" s="385">
        <v>5.8999999999999997E-2</v>
      </c>
    </row>
    <row r="3798" spans="1:3" x14ac:dyDescent="0.25">
      <c r="A3798" t="s">
        <v>287</v>
      </c>
      <c r="B3798">
        <v>81143</v>
      </c>
      <c r="C3798" s="385">
        <v>7.3999999999999996E-2</v>
      </c>
    </row>
    <row r="3799" spans="1:3" x14ac:dyDescent="0.25">
      <c r="A3799" t="s">
        <v>287</v>
      </c>
      <c r="B3799">
        <v>81144</v>
      </c>
      <c r="C3799" s="385">
        <v>8.5000000000000006E-2</v>
      </c>
    </row>
    <row r="3800" spans="1:3" x14ac:dyDescent="0.25">
      <c r="A3800" t="s">
        <v>287</v>
      </c>
      <c r="B3800">
        <v>81146</v>
      </c>
      <c r="C3800" s="385">
        <v>5.8999999999999997E-2</v>
      </c>
    </row>
    <row r="3801" spans="1:3" x14ac:dyDescent="0.25">
      <c r="A3801" t="s">
        <v>287</v>
      </c>
      <c r="B3801">
        <v>81147</v>
      </c>
      <c r="C3801" s="385">
        <v>7.9000000000000001E-2</v>
      </c>
    </row>
    <row r="3802" spans="1:3" x14ac:dyDescent="0.25">
      <c r="A3802" t="s">
        <v>287</v>
      </c>
      <c r="B3802">
        <v>81148</v>
      </c>
      <c r="C3802" s="385">
        <v>5.8999999999999997E-2</v>
      </c>
    </row>
    <row r="3803" spans="1:3" x14ac:dyDescent="0.25">
      <c r="A3803" t="s">
        <v>287</v>
      </c>
      <c r="B3803">
        <v>81149</v>
      </c>
      <c r="C3803" s="385">
        <v>9.4E-2</v>
      </c>
    </row>
    <row r="3804" spans="1:3" x14ac:dyDescent="0.25">
      <c r="A3804" t="s">
        <v>287</v>
      </c>
      <c r="B3804">
        <v>81151</v>
      </c>
      <c r="C3804" s="385">
        <v>4.9000000000000002E-2</v>
      </c>
    </row>
    <row r="3805" spans="1:3" x14ac:dyDescent="0.25">
      <c r="A3805" t="s">
        <v>287</v>
      </c>
      <c r="B3805">
        <v>81152</v>
      </c>
      <c r="C3805" s="385">
        <v>6.9000000000000006E-2</v>
      </c>
    </row>
    <row r="3806" spans="1:3" x14ac:dyDescent="0.25">
      <c r="A3806" t="s">
        <v>287</v>
      </c>
      <c r="B3806">
        <v>81154</v>
      </c>
      <c r="C3806" s="385">
        <v>7.4999999999999997E-2</v>
      </c>
    </row>
    <row r="3807" spans="1:3" x14ac:dyDescent="0.25">
      <c r="A3807" t="s">
        <v>287</v>
      </c>
      <c r="B3807">
        <v>81155</v>
      </c>
      <c r="C3807" s="385">
        <v>5.3999999999999999E-2</v>
      </c>
    </row>
    <row r="3808" spans="1:3" x14ac:dyDescent="0.25">
      <c r="A3808" t="s">
        <v>287</v>
      </c>
      <c r="B3808">
        <v>81157</v>
      </c>
      <c r="C3808" s="385">
        <v>6.9000000000000006E-2</v>
      </c>
    </row>
    <row r="3809" spans="1:3" x14ac:dyDescent="0.25">
      <c r="A3809" t="s">
        <v>287</v>
      </c>
      <c r="B3809">
        <v>81201</v>
      </c>
      <c r="C3809" s="385">
        <v>8.6499999999999994E-2</v>
      </c>
    </row>
    <row r="3810" spans="1:3" x14ac:dyDescent="0.25">
      <c r="A3810" t="s">
        <v>287</v>
      </c>
      <c r="B3810">
        <v>81210</v>
      </c>
      <c r="C3810" s="385">
        <v>4.9000000000000002E-2</v>
      </c>
    </row>
    <row r="3811" spans="1:3" x14ac:dyDescent="0.25">
      <c r="A3811" t="s">
        <v>287</v>
      </c>
      <c r="B3811">
        <v>81211</v>
      </c>
      <c r="C3811" s="385">
        <v>8.1500000000000003E-2</v>
      </c>
    </row>
    <row r="3812" spans="1:3" x14ac:dyDescent="0.25">
      <c r="A3812" t="s">
        <v>287</v>
      </c>
      <c r="B3812">
        <v>81212</v>
      </c>
      <c r="C3812" s="385">
        <v>8.4000000000000005E-2</v>
      </c>
    </row>
    <row r="3813" spans="1:3" x14ac:dyDescent="0.25">
      <c r="A3813" t="s">
        <v>287</v>
      </c>
      <c r="B3813">
        <v>81215</v>
      </c>
      <c r="C3813" s="385">
        <v>8.4000000000000005E-2</v>
      </c>
    </row>
    <row r="3814" spans="1:3" x14ac:dyDescent="0.25">
      <c r="A3814" t="s">
        <v>287</v>
      </c>
      <c r="B3814">
        <v>81220</v>
      </c>
      <c r="C3814" s="385">
        <v>4.9000000000000002E-2</v>
      </c>
    </row>
    <row r="3815" spans="1:3" x14ac:dyDescent="0.25">
      <c r="A3815" t="s">
        <v>287</v>
      </c>
      <c r="B3815">
        <v>81221</v>
      </c>
      <c r="C3815" s="385">
        <v>5.3999999999999999E-2</v>
      </c>
    </row>
    <row r="3816" spans="1:3" x14ac:dyDescent="0.25">
      <c r="A3816" t="s">
        <v>287</v>
      </c>
      <c r="B3816">
        <v>81222</v>
      </c>
      <c r="C3816" s="385">
        <v>5.3999999999999999E-2</v>
      </c>
    </row>
    <row r="3817" spans="1:3" x14ac:dyDescent="0.25">
      <c r="A3817" t="s">
        <v>287</v>
      </c>
      <c r="B3817">
        <v>81223</v>
      </c>
      <c r="C3817" s="385">
        <v>5.3999999999999999E-2</v>
      </c>
    </row>
    <row r="3818" spans="1:3" x14ac:dyDescent="0.25">
      <c r="A3818" t="s">
        <v>287</v>
      </c>
      <c r="B3818">
        <v>81224</v>
      </c>
      <c r="C3818" s="385">
        <v>9.4E-2</v>
      </c>
    </row>
    <row r="3819" spans="1:3" x14ac:dyDescent="0.25">
      <c r="A3819" t="s">
        <v>287</v>
      </c>
      <c r="B3819">
        <v>81225</v>
      </c>
      <c r="C3819" s="385">
        <v>9.9000000000000005E-2</v>
      </c>
    </row>
    <row r="3820" spans="1:3" x14ac:dyDescent="0.25">
      <c r="A3820" t="s">
        <v>287</v>
      </c>
      <c r="B3820">
        <v>81226</v>
      </c>
      <c r="C3820" s="385">
        <v>7.9000000000000001E-2</v>
      </c>
    </row>
    <row r="3821" spans="1:3" x14ac:dyDescent="0.25">
      <c r="A3821" t="s">
        <v>287</v>
      </c>
      <c r="B3821">
        <v>81227</v>
      </c>
      <c r="C3821" s="385">
        <v>5.6500000000000002E-2</v>
      </c>
    </row>
    <row r="3822" spans="1:3" x14ac:dyDescent="0.25">
      <c r="A3822" t="s">
        <v>287</v>
      </c>
      <c r="B3822">
        <v>81228</v>
      </c>
      <c r="C3822" s="385">
        <v>6.9000000000000006E-2</v>
      </c>
    </row>
    <row r="3823" spans="1:3" x14ac:dyDescent="0.25">
      <c r="A3823" t="s">
        <v>287</v>
      </c>
      <c r="B3823">
        <v>81230</v>
      </c>
      <c r="C3823" s="385">
        <v>8.8999999999999996E-2</v>
      </c>
    </row>
    <row r="3824" spans="1:3" x14ac:dyDescent="0.25">
      <c r="A3824" t="s">
        <v>287</v>
      </c>
      <c r="B3824">
        <v>81231</v>
      </c>
      <c r="C3824" s="385">
        <v>8.8999999999999996E-2</v>
      </c>
    </row>
    <row r="3825" spans="1:3" x14ac:dyDescent="0.25">
      <c r="A3825" t="s">
        <v>287</v>
      </c>
      <c r="B3825">
        <v>81232</v>
      </c>
      <c r="C3825" s="385">
        <v>5.3999999999999999E-2</v>
      </c>
    </row>
    <row r="3826" spans="1:3" x14ac:dyDescent="0.25">
      <c r="A3826" t="s">
        <v>287</v>
      </c>
      <c r="B3826">
        <v>81233</v>
      </c>
      <c r="C3826" s="385">
        <v>5.3999999999999999E-2</v>
      </c>
    </row>
    <row r="3827" spans="1:3" x14ac:dyDescent="0.25">
      <c r="A3827" t="s">
        <v>287</v>
      </c>
      <c r="B3827">
        <v>81235</v>
      </c>
      <c r="C3827" s="385">
        <v>7.9000000000000001E-2</v>
      </c>
    </row>
    <row r="3828" spans="1:3" x14ac:dyDescent="0.25">
      <c r="A3828" t="s">
        <v>287</v>
      </c>
      <c r="B3828">
        <v>81236</v>
      </c>
      <c r="C3828" s="385">
        <v>5.6500000000000002E-2</v>
      </c>
    </row>
    <row r="3829" spans="1:3" x14ac:dyDescent="0.25">
      <c r="A3829" t="s">
        <v>287</v>
      </c>
      <c r="B3829">
        <v>81237</v>
      </c>
      <c r="C3829" s="385">
        <v>4.9000000000000002E-2</v>
      </c>
    </row>
    <row r="3830" spans="1:3" x14ac:dyDescent="0.25">
      <c r="A3830" t="s">
        <v>287</v>
      </c>
      <c r="B3830">
        <v>81239</v>
      </c>
      <c r="C3830" s="385">
        <v>4.9000000000000002E-2</v>
      </c>
    </row>
    <row r="3831" spans="1:3" x14ac:dyDescent="0.25">
      <c r="A3831" t="s">
        <v>287</v>
      </c>
      <c r="B3831">
        <v>81240</v>
      </c>
      <c r="C3831" s="385">
        <v>7.9000000000000001E-2</v>
      </c>
    </row>
    <row r="3832" spans="1:3" x14ac:dyDescent="0.25">
      <c r="A3832" t="s">
        <v>287</v>
      </c>
      <c r="B3832">
        <v>81241</v>
      </c>
      <c r="C3832" s="385">
        <v>6.9000000000000006E-2</v>
      </c>
    </row>
    <row r="3833" spans="1:3" x14ac:dyDescent="0.25">
      <c r="A3833" t="s">
        <v>287</v>
      </c>
      <c r="B3833">
        <v>81242</v>
      </c>
      <c r="C3833" s="385">
        <v>7.6499999999999999E-2</v>
      </c>
    </row>
    <row r="3834" spans="1:3" x14ac:dyDescent="0.25">
      <c r="A3834" t="s">
        <v>287</v>
      </c>
      <c r="B3834">
        <v>81243</v>
      </c>
      <c r="C3834" s="385">
        <v>7.9000000000000001E-2</v>
      </c>
    </row>
    <row r="3835" spans="1:3" x14ac:dyDescent="0.25">
      <c r="A3835" t="s">
        <v>287</v>
      </c>
      <c r="B3835">
        <v>81244</v>
      </c>
      <c r="C3835" s="385">
        <v>5.3999999999999999E-2</v>
      </c>
    </row>
    <row r="3836" spans="1:3" x14ac:dyDescent="0.25">
      <c r="A3836" t="s">
        <v>287</v>
      </c>
      <c r="B3836">
        <v>81248</v>
      </c>
      <c r="C3836" s="385">
        <v>5.3999999999999999E-2</v>
      </c>
    </row>
    <row r="3837" spans="1:3" x14ac:dyDescent="0.25">
      <c r="A3837" t="s">
        <v>287</v>
      </c>
      <c r="B3837">
        <v>81251</v>
      </c>
      <c r="C3837" s="385">
        <v>6.9000000000000006E-2</v>
      </c>
    </row>
    <row r="3838" spans="1:3" x14ac:dyDescent="0.25">
      <c r="A3838" t="s">
        <v>287</v>
      </c>
      <c r="B3838">
        <v>81252</v>
      </c>
      <c r="C3838" s="385">
        <v>7.9000000000000001E-2</v>
      </c>
    </row>
    <row r="3839" spans="1:3" x14ac:dyDescent="0.25">
      <c r="A3839" t="s">
        <v>287</v>
      </c>
      <c r="B3839">
        <v>81253</v>
      </c>
      <c r="C3839" s="385">
        <v>5.3999999999999999E-2</v>
      </c>
    </row>
    <row r="3840" spans="1:3" x14ac:dyDescent="0.25">
      <c r="A3840" t="s">
        <v>287</v>
      </c>
      <c r="B3840">
        <v>81290</v>
      </c>
      <c r="C3840" s="385">
        <v>5.3999999999999999E-2</v>
      </c>
    </row>
    <row r="3841" spans="1:3" x14ac:dyDescent="0.25">
      <c r="A3841" t="s">
        <v>287</v>
      </c>
      <c r="B3841">
        <v>81301</v>
      </c>
      <c r="C3841" s="385">
        <v>9.4E-2</v>
      </c>
    </row>
    <row r="3842" spans="1:3" x14ac:dyDescent="0.25">
      <c r="A3842" t="s">
        <v>287</v>
      </c>
      <c r="B3842">
        <v>81302</v>
      </c>
      <c r="C3842" s="385">
        <v>8.4000000000000005E-2</v>
      </c>
    </row>
    <row r="3843" spans="1:3" x14ac:dyDescent="0.25">
      <c r="A3843" t="s">
        <v>287</v>
      </c>
      <c r="B3843">
        <v>81303</v>
      </c>
      <c r="C3843" s="385">
        <v>8.4000000000000005E-2</v>
      </c>
    </row>
    <row r="3844" spans="1:3" x14ac:dyDescent="0.25">
      <c r="A3844" t="s">
        <v>287</v>
      </c>
      <c r="B3844">
        <v>81320</v>
      </c>
      <c r="C3844" s="385">
        <v>3.3000000000000002E-2</v>
      </c>
    </row>
    <row r="3845" spans="1:3" x14ac:dyDescent="0.25">
      <c r="A3845" t="s">
        <v>287</v>
      </c>
      <c r="B3845">
        <v>81321</v>
      </c>
      <c r="C3845" s="385">
        <v>7.3499999999999996E-2</v>
      </c>
    </row>
    <row r="3846" spans="1:3" x14ac:dyDescent="0.25">
      <c r="A3846" t="s">
        <v>287</v>
      </c>
      <c r="B3846">
        <v>81323</v>
      </c>
      <c r="C3846" s="385">
        <v>6.8000000000000005E-2</v>
      </c>
    </row>
    <row r="3847" spans="1:3" x14ac:dyDescent="0.25">
      <c r="A3847" t="s">
        <v>287</v>
      </c>
      <c r="B3847">
        <v>81324</v>
      </c>
      <c r="C3847" s="385">
        <v>4.9000000000000002E-2</v>
      </c>
    </row>
    <row r="3848" spans="1:3" x14ac:dyDescent="0.25">
      <c r="A3848" t="s">
        <v>287</v>
      </c>
      <c r="B3848">
        <v>81325</v>
      </c>
      <c r="C3848" s="385">
        <v>3.9E-2</v>
      </c>
    </row>
    <row r="3849" spans="1:3" x14ac:dyDescent="0.25">
      <c r="A3849" t="s">
        <v>287</v>
      </c>
      <c r="B3849">
        <v>81326</v>
      </c>
      <c r="C3849" s="385">
        <v>4.9000000000000002E-2</v>
      </c>
    </row>
    <row r="3850" spans="1:3" x14ac:dyDescent="0.25">
      <c r="A3850" t="s">
        <v>287</v>
      </c>
      <c r="B3850">
        <v>81327</v>
      </c>
      <c r="C3850" s="385">
        <v>3.3000000000000002E-2</v>
      </c>
    </row>
    <row r="3851" spans="1:3" x14ac:dyDescent="0.25">
      <c r="A3851" t="s">
        <v>287</v>
      </c>
      <c r="B3851">
        <v>81328</v>
      </c>
      <c r="C3851" s="385">
        <v>7.2999999999999995E-2</v>
      </c>
    </row>
    <row r="3852" spans="1:3" x14ac:dyDescent="0.25">
      <c r="A3852" t="s">
        <v>287</v>
      </c>
      <c r="B3852">
        <v>81329</v>
      </c>
      <c r="C3852" s="385">
        <v>4.9000000000000002E-2</v>
      </c>
    </row>
    <row r="3853" spans="1:3" x14ac:dyDescent="0.25">
      <c r="A3853" t="s">
        <v>287</v>
      </c>
      <c r="B3853">
        <v>81330</v>
      </c>
      <c r="C3853" s="385">
        <v>3.3000000000000002E-2</v>
      </c>
    </row>
    <row r="3854" spans="1:3" x14ac:dyDescent="0.25">
      <c r="A3854" t="s">
        <v>287</v>
      </c>
      <c r="B3854">
        <v>81331</v>
      </c>
      <c r="C3854" s="385">
        <v>3.3000000000000002E-2</v>
      </c>
    </row>
    <row r="3855" spans="1:3" x14ac:dyDescent="0.25">
      <c r="A3855" t="s">
        <v>287</v>
      </c>
      <c r="B3855">
        <v>81332</v>
      </c>
      <c r="C3855" s="385">
        <v>8.1500000000000003E-2</v>
      </c>
    </row>
    <row r="3856" spans="1:3" x14ac:dyDescent="0.25">
      <c r="A3856" t="s">
        <v>287</v>
      </c>
      <c r="B3856">
        <v>81334</v>
      </c>
      <c r="C3856" s="385">
        <v>3.3000000000000002E-2</v>
      </c>
    </row>
    <row r="3857" spans="1:3" x14ac:dyDescent="0.25">
      <c r="A3857" t="s">
        <v>287</v>
      </c>
      <c r="B3857">
        <v>81335</v>
      </c>
      <c r="C3857" s="385">
        <v>3.3000000000000002E-2</v>
      </c>
    </row>
    <row r="3858" spans="1:3" x14ac:dyDescent="0.25">
      <c r="A3858" t="s">
        <v>287</v>
      </c>
      <c r="B3858">
        <v>81401</v>
      </c>
      <c r="C3858" s="385">
        <v>8.5300000000000001E-2</v>
      </c>
    </row>
    <row r="3859" spans="1:3" x14ac:dyDescent="0.25">
      <c r="A3859" t="s">
        <v>287</v>
      </c>
      <c r="B3859">
        <v>81402</v>
      </c>
      <c r="C3859" s="385">
        <v>8.5300000000000001E-2</v>
      </c>
    </row>
    <row r="3860" spans="1:3" x14ac:dyDescent="0.25">
      <c r="A3860" t="s">
        <v>287</v>
      </c>
      <c r="B3860">
        <v>81403</v>
      </c>
      <c r="C3860" s="385">
        <v>8.5300000000000001E-2</v>
      </c>
    </row>
    <row r="3861" spans="1:3" x14ac:dyDescent="0.25">
      <c r="A3861" t="s">
        <v>287</v>
      </c>
      <c r="B3861">
        <v>81410</v>
      </c>
      <c r="C3861" s="385">
        <v>5.7000000000000002E-2</v>
      </c>
    </row>
    <row r="3862" spans="1:3" x14ac:dyDescent="0.25">
      <c r="A3862" t="s">
        <v>287</v>
      </c>
      <c r="B3862">
        <v>81411</v>
      </c>
      <c r="C3862" s="385">
        <v>4.65E-2</v>
      </c>
    </row>
    <row r="3863" spans="1:3" x14ac:dyDescent="0.25">
      <c r="A3863" t="s">
        <v>287</v>
      </c>
      <c r="B3863">
        <v>81413</v>
      </c>
      <c r="C3863" s="385">
        <v>7.6999999999999999E-2</v>
      </c>
    </row>
    <row r="3864" spans="1:3" x14ac:dyDescent="0.25">
      <c r="A3864" t="s">
        <v>287</v>
      </c>
      <c r="B3864">
        <v>81414</v>
      </c>
      <c r="C3864" s="385">
        <v>5.7000000000000002E-2</v>
      </c>
    </row>
    <row r="3865" spans="1:3" x14ac:dyDescent="0.25">
      <c r="A3865" t="s">
        <v>287</v>
      </c>
      <c r="B3865">
        <v>81415</v>
      </c>
      <c r="C3865" s="385">
        <v>7.6999999999999999E-2</v>
      </c>
    </row>
    <row r="3866" spans="1:3" x14ac:dyDescent="0.25">
      <c r="A3866" t="s">
        <v>287</v>
      </c>
      <c r="B3866">
        <v>81416</v>
      </c>
      <c r="C3866" s="385">
        <v>8.6999999999999994E-2</v>
      </c>
    </row>
    <row r="3867" spans="1:3" x14ac:dyDescent="0.25">
      <c r="A3867" t="s">
        <v>287</v>
      </c>
      <c r="B3867">
        <v>81418</v>
      </c>
      <c r="C3867" s="385">
        <v>7.6999999999999999E-2</v>
      </c>
    </row>
    <row r="3868" spans="1:3" x14ac:dyDescent="0.25">
      <c r="A3868" t="s">
        <v>287</v>
      </c>
      <c r="B3868">
        <v>81419</v>
      </c>
      <c r="C3868" s="385">
        <v>7.6999999999999999E-2</v>
      </c>
    </row>
    <row r="3869" spans="1:3" x14ac:dyDescent="0.25">
      <c r="A3869" t="s">
        <v>287</v>
      </c>
      <c r="B3869">
        <v>81420</v>
      </c>
      <c r="C3869" s="385">
        <v>5.7000000000000002E-2</v>
      </c>
    </row>
    <row r="3870" spans="1:3" x14ac:dyDescent="0.25">
      <c r="A3870" t="s">
        <v>287</v>
      </c>
      <c r="B3870">
        <v>81422</v>
      </c>
      <c r="C3870" s="385">
        <v>8.6499999999999994E-2</v>
      </c>
    </row>
    <row r="3871" spans="1:3" x14ac:dyDescent="0.25">
      <c r="A3871" t="s">
        <v>287</v>
      </c>
      <c r="B3871">
        <v>81423</v>
      </c>
      <c r="C3871" s="385">
        <v>6.9000000000000006E-2</v>
      </c>
    </row>
    <row r="3872" spans="1:3" x14ac:dyDescent="0.25">
      <c r="A3872" t="s">
        <v>287</v>
      </c>
      <c r="B3872">
        <v>81424</v>
      </c>
      <c r="C3872" s="385">
        <v>8.6499999999999994E-2</v>
      </c>
    </row>
    <row r="3873" spans="1:3" x14ac:dyDescent="0.25">
      <c r="A3873" t="s">
        <v>287</v>
      </c>
      <c r="B3873">
        <v>81425</v>
      </c>
      <c r="C3873" s="385">
        <v>8.6499999999999994E-2</v>
      </c>
    </row>
    <row r="3874" spans="1:3" x14ac:dyDescent="0.25">
      <c r="A3874" t="s">
        <v>287</v>
      </c>
      <c r="B3874">
        <v>81426</v>
      </c>
      <c r="C3874" s="385">
        <v>5.8999999999999997E-2</v>
      </c>
    </row>
    <row r="3875" spans="1:3" x14ac:dyDescent="0.25">
      <c r="A3875" t="s">
        <v>287</v>
      </c>
      <c r="B3875">
        <v>81427</v>
      </c>
      <c r="C3875" s="385">
        <v>9.4500000000000001E-2</v>
      </c>
    </row>
    <row r="3876" spans="1:3" x14ac:dyDescent="0.25">
      <c r="A3876" t="s">
        <v>287</v>
      </c>
      <c r="B3876">
        <v>81428</v>
      </c>
      <c r="C3876" s="385">
        <v>8.6999999999999994E-2</v>
      </c>
    </row>
    <row r="3877" spans="1:3" x14ac:dyDescent="0.25">
      <c r="A3877" t="s">
        <v>287</v>
      </c>
      <c r="B3877">
        <v>81429</v>
      </c>
      <c r="C3877" s="385">
        <v>4.65E-2</v>
      </c>
    </row>
    <row r="3878" spans="1:3" x14ac:dyDescent="0.25">
      <c r="A3878" t="s">
        <v>287</v>
      </c>
      <c r="B3878">
        <v>81430</v>
      </c>
      <c r="C3878" s="385">
        <v>4.1500000000000002E-2</v>
      </c>
    </row>
    <row r="3879" spans="1:3" x14ac:dyDescent="0.25">
      <c r="A3879" t="s">
        <v>287</v>
      </c>
      <c r="B3879">
        <v>81431</v>
      </c>
      <c r="C3879" s="385">
        <v>4.65E-2</v>
      </c>
    </row>
    <row r="3880" spans="1:3" x14ac:dyDescent="0.25">
      <c r="A3880" t="s">
        <v>287</v>
      </c>
      <c r="B3880">
        <v>81432</v>
      </c>
      <c r="C3880" s="385">
        <v>9.0499999999999997E-2</v>
      </c>
    </row>
    <row r="3881" spans="1:3" x14ac:dyDescent="0.25">
      <c r="A3881" t="s">
        <v>287</v>
      </c>
      <c r="B3881">
        <v>81433</v>
      </c>
      <c r="C3881" s="385">
        <v>0.104</v>
      </c>
    </row>
    <row r="3882" spans="1:3" x14ac:dyDescent="0.25">
      <c r="A3882" t="s">
        <v>287</v>
      </c>
      <c r="B3882">
        <v>81434</v>
      </c>
      <c r="C3882" s="385">
        <v>5.7000000000000002E-2</v>
      </c>
    </row>
    <row r="3883" spans="1:3" x14ac:dyDescent="0.25">
      <c r="A3883" t="s">
        <v>287</v>
      </c>
      <c r="B3883">
        <v>81435</v>
      </c>
      <c r="C3883" s="385">
        <v>8.6499999999999994E-2</v>
      </c>
    </row>
    <row r="3884" spans="1:3" x14ac:dyDescent="0.25">
      <c r="A3884" t="s">
        <v>287</v>
      </c>
      <c r="B3884">
        <v>81501</v>
      </c>
      <c r="C3884" s="385">
        <v>8.5199999999999998E-2</v>
      </c>
    </row>
    <row r="3885" spans="1:3" x14ac:dyDescent="0.25">
      <c r="A3885" t="s">
        <v>287</v>
      </c>
      <c r="B3885">
        <v>81502</v>
      </c>
      <c r="C3885" s="385">
        <v>8.5199999999999998E-2</v>
      </c>
    </row>
    <row r="3886" spans="1:3" x14ac:dyDescent="0.25">
      <c r="A3886" t="s">
        <v>287</v>
      </c>
      <c r="B3886">
        <v>81503</v>
      </c>
      <c r="C3886" s="385">
        <v>8.5199999999999998E-2</v>
      </c>
    </row>
    <row r="3887" spans="1:3" x14ac:dyDescent="0.25">
      <c r="A3887" t="s">
        <v>287</v>
      </c>
      <c r="B3887">
        <v>81504</v>
      </c>
      <c r="C3887" s="385">
        <v>8.5199999999999998E-2</v>
      </c>
    </row>
    <row r="3888" spans="1:3" x14ac:dyDescent="0.25">
      <c r="A3888" t="s">
        <v>287</v>
      </c>
      <c r="B3888">
        <v>81505</v>
      </c>
      <c r="C3888" s="385">
        <v>8.5199999999999998E-2</v>
      </c>
    </row>
    <row r="3889" spans="1:3" x14ac:dyDescent="0.25">
      <c r="A3889" t="s">
        <v>287</v>
      </c>
      <c r="B3889">
        <v>81506</v>
      </c>
      <c r="C3889" s="385">
        <v>8.5199999999999998E-2</v>
      </c>
    </row>
    <row r="3890" spans="1:3" x14ac:dyDescent="0.25">
      <c r="A3890" t="s">
        <v>287</v>
      </c>
      <c r="B3890">
        <v>81507</v>
      </c>
      <c r="C3890" s="385">
        <v>8.5199999999999998E-2</v>
      </c>
    </row>
    <row r="3891" spans="1:3" x14ac:dyDescent="0.25">
      <c r="A3891" t="s">
        <v>287</v>
      </c>
      <c r="B3891">
        <v>81520</v>
      </c>
      <c r="C3891" s="385">
        <v>8.5199999999999998E-2</v>
      </c>
    </row>
    <row r="3892" spans="1:3" x14ac:dyDescent="0.25">
      <c r="A3892" t="s">
        <v>287</v>
      </c>
      <c r="B3892">
        <v>81521</v>
      </c>
      <c r="C3892" s="385">
        <v>8.2699999999999996E-2</v>
      </c>
    </row>
    <row r="3893" spans="1:3" x14ac:dyDescent="0.25">
      <c r="A3893" t="s">
        <v>287</v>
      </c>
      <c r="B3893">
        <v>81522</v>
      </c>
      <c r="C3893" s="385">
        <v>5.2699999999999997E-2</v>
      </c>
    </row>
    <row r="3894" spans="1:3" x14ac:dyDescent="0.25">
      <c r="A3894" t="s">
        <v>287</v>
      </c>
      <c r="B3894">
        <v>81523</v>
      </c>
      <c r="C3894" s="385">
        <v>5.2699999999999997E-2</v>
      </c>
    </row>
    <row r="3895" spans="1:3" x14ac:dyDescent="0.25">
      <c r="A3895" t="s">
        <v>287</v>
      </c>
      <c r="B3895">
        <v>81524</v>
      </c>
      <c r="C3895" s="385">
        <v>5.2699999999999997E-2</v>
      </c>
    </row>
    <row r="3896" spans="1:3" x14ac:dyDescent="0.25">
      <c r="A3896" t="s">
        <v>287</v>
      </c>
      <c r="B3896">
        <v>81525</v>
      </c>
      <c r="C3896" s="385">
        <v>5.2699999999999997E-2</v>
      </c>
    </row>
    <row r="3897" spans="1:3" x14ac:dyDescent="0.25">
      <c r="A3897" t="s">
        <v>287</v>
      </c>
      <c r="B3897">
        <v>81526</v>
      </c>
      <c r="C3897" s="385">
        <v>7.2700000000000001E-2</v>
      </c>
    </row>
    <row r="3898" spans="1:3" x14ac:dyDescent="0.25">
      <c r="A3898" t="s">
        <v>287</v>
      </c>
      <c r="B3898">
        <v>81527</v>
      </c>
      <c r="C3898" s="385">
        <v>6.2700000000000006E-2</v>
      </c>
    </row>
    <row r="3899" spans="1:3" x14ac:dyDescent="0.25">
      <c r="A3899" t="s">
        <v>287</v>
      </c>
      <c r="B3899">
        <v>81601</v>
      </c>
      <c r="C3899" s="385">
        <v>8.5999999999999993E-2</v>
      </c>
    </row>
    <row r="3900" spans="1:3" x14ac:dyDescent="0.25">
      <c r="A3900" t="s">
        <v>287</v>
      </c>
      <c r="B3900">
        <v>81602</v>
      </c>
      <c r="C3900" s="385">
        <v>8.5999999999999993E-2</v>
      </c>
    </row>
    <row r="3901" spans="1:3" x14ac:dyDescent="0.25">
      <c r="A3901" t="s">
        <v>287</v>
      </c>
      <c r="B3901">
        <v>81610</v>
      </c>
      <c r="C3901" s="385">
        <v>7.0000000000000007E-2</v>
      </c>
    </row>
    <row r="3902" spans="1:3" x14ac:dyDescent="0.25">
      <c r="A3902" t="s">
        <v>287</v>
      </c>
      <c r="B3902">
        <v>81611</v>
      </c>
      <c r="C3902" s="385">
        <v>0.104</v>
      </c>
    </row>
    <row r="3903" spans="1:3" x14ac:dyDescent="0.25">
      <c r="A3903" t="s">
        <v>287</v>
      </c>
      <c r="B3903">
        <v>81612</v>
      </c>
      <c r="C3903" s="385">
        <v>9.2999999999999999E-2</v>
      </c>
    </row>
    <row r="3904" spans="1:3" x14ac:dyDescent="0.25">
      <c r="A3904" t="s">
        <v>287</v>
      </c>
      <c r="B3904">
        <v>81615</v>
      </c>
      <c r="C3904" s="385">
        <v>0.104</v>
      </c>
    </row>
    <row r="3905" spans="1:3" x14ac:dyDescent="0.25">
      <c r="A3905" t="s">
        <v>287</v>
      </c>
      <c r="B3905">
        <v>81620</v>
      </c>
      <c r="C3905" s="385">
        <v>9.4E-2</v>
      </c>
    </row>
    <row r="3906" spans="1:3" x14ac:dyDescent="0.25">
      <c r="A3906" t="s">
        <v>287</v>
      </c>
      <c r="B3906">
        <v>81621</v>
      </c>
      <c r="C3906" s="385">
        <v>9.2999999999999999E-2</v>
      </c>
    </row>
    <row r="3907" spans="1:3" x14ac:dyDescent="0.25">
      <c r="A3907" t="s">
        <v>287</v>
      </c>
      <c r="B3907">
        <v>81623</v>
      </c>
      <c r="C3907" s="385">
        <v>8.4000000000000005E-2</v>
      </c>
    </row>
    <row r="3908" spans="1:3" x14ac:dyDescent="0.25">
      <c r="A3908" t="s">
        <v>287</v>
      </c>
      <c r="B3908">
        <v>81624</v>
      </c>
      <c r="C3908" s="385">
        <v>7.2700000000000001E-2</v>
      </c>
    </row>
    <row r="3909" spans="1:3" x14ac:dyDescent="0.25">
      <c r="A3909" t="s">
        <v>287</v>
      </c>
      <c r="B3909">
        <v>81625</v>
      </c>
      <c r="C3909" s="385">
        <v>8.8999999999999996E-2</v>
      </c>
    </row>
    <row r="3910" spans="1:3" x14ac:dyDescent="0.25">
      <c r="A3910" t="s">
        <v>287</v>
      </c>
      <c r="B3910">
        <v>81626</v>
      </c>
      <c r="C3910" s="385">
        <v>8.8999999999999996E-2</v>
      </c>
    </row>
    <row r="3911" spans="1:3" x14ac:dyDescent="0.25">
      <c r="A3911" t="s">
        <v>287</v>
      </c>
      <c r="B3911">
        <v>81630</v>
      </c>
      <c r="C3911" s="385">
        <v>7.2700000000000001E-2</v>
      </c>
    </row>
    <row r="3912" spans="1:3" x14ac:dyDescent="0.25">
      <c r="A3912" t="s">
        <v>287</v>
      </c>
      <c r="B3912">
        <v>81631</v>
      </c>
      <c r="C3912" s="385">
        <v>8.8999999999999996E-2</v>
      </c>
    </row>
    <row r="3913" spans="1:3" x14ac:dyDescent="0.25">
      <c r="A3913" t="s">
        <v>287</v>
      </c>
      <c r="B3913">
        <v>81632</v>
      </c>
      <c r="C3913" s="385">
        <v>9.4E-2</v>
      </c>
    </row>
    <row r="3914" spans="1:3" x14ac:dyDescent="0.25">
      <c r="A3914" t="s">
        <v>287</v>
      </c>
      <c r="B3914">
        <v>81633</v>
      </c>
      <c r="C3914" s="385">
        <v>4.9000000000000002E-2</v>
      </c>
    </row>
    <row r="3915" spans="1:3" x14ac:dyDescent="0.25">
      <c r="A3915" t="s">
        <v>287</v>
      </c>
      <c r="B3915">
        <v>81635</v>
      </c>
      <c r="C3915" s="385">
        <v>7.6499999999999999E-2</v>
      </c>
    </row>
    <row r="3916" spans="1:3" x14ac:dyDescent="0.25">
      <c r="A3916" t="s">
        <v>287</v>
      </c>
      <c r="B3916">
        <v>81636</v>
      </c>
      <c r="C3916" s="385">
        <v>3.9E-2</v>
      </c>
    </row>
    <row r="3917" spans="1:3" x14ac:dyDescent="0.25">
      <c r="A3917" t="s">
        <v>287</v>
      </c>
      <c r="B3917">
        <v>81637</v>
      </c>
      <c r="C3917" s="385">
        <v>8.4000000000000005E-2</v>
      </c>
    </row>
    <row r="3918" spans="1:3" x14ac:dyDescent="0.25">
      <c r="A3918" t="s">
        <v>287</v>
      </c>
      <c r="B3918">
        <v>81638</v>
      </c>
      <c r="C3918" s="385">
        <v>6.5000000000000002E-2</v>
      </c>
    </row>
    <row r="3919" spans="1:3" x14ac:dyDescent="0.25">
      <c r="A3919" t="s">
        <v>287</v>
      </c>
      <c r="B3919">
        <v>81639</v>
      </c>
      <c r="C3919" s="385">
        <v>8.8999999999999996E-2</v>
      </c>
    </row>
    <row r="3920" spans="1:3" x14ac:dyDescent="0.25">
      <c r="A3920" t="s">
        <v>287</v>
      </c>
      <c r="B3920">
        <v>81640</v>
      </c>
      <c r="C3920" s="385">
        <v>4.9000000000000002E-2</v>
      </c>
    </row>
    <row r="3921" spans="1:3" x14ac:dyDescent="0.25">
      <c r="A3921" t="s">
        <v>287</v>
      </c>
      <c r="B3921">
        <v>81641</v>
      </c>
      <c r="C3921" s="385">
        <v>6.5000000000000002E-2</v>
      </c>
    </row>
    <row r="3922" spans="1:3" x14ac:dyDescent="0.25">
      <c r="A3922" t="s">
        <v>287</v>
      </c>
      <c r="B3922">
        <v>81642</v>
      </c>
      <c r="C3922" s="385">
        <v>6.9000000000000006E-2</v>
      </c>
    </row>
    <row r="3923" spans="1:3" x14ac:dyDescent="0.25">
      <c r="A3923" t="s">
        <v>287</v>
      </c>
      <c r="B3923">
        <v>81643</v>
      </c>
      <c r="C3923" s="385">
        <v>5.2699999999999997E-2</v>
      </c>
    </row>
    <row r="3924" spans="1:3" x14ac:dyDescent="0.25">
      <c r="A3924" t="s">
        <v>287</v>
      </c>
      <c r="B3924">
        <v>81645</v>
      </c>
      <c r="C3924" s="385">
        <v>8.4000000000000005E-2</v>
      </c>
    </row>
    <row r="3925" spans="1:3" x14ac:dyDescent="0.25">
      <c r="A3925" t="s">
        <v>287</v>
      </c>
      <c r="B3925">
        <v>81646</v>
      </c>
      <c r="C3925" s="385">
        <v>5.2699999999999997E-2</v>
      </c>
    </row>
    <row r="3926" spans="1:3" x14ac:dyDescent="0.25">
      <c r="A3926" t="s">
        <v>287</v>
      </c>
      <c r="B3926">
        <v>81647</v>
      </c>
      <c r="C3926" s="385">
        <v>8.2000000000000003E-2</v>
      </c>
    </row>
    <row r="3927" spans="1:3" x14ac:dyDescent="0.25">
      <c r="A3927" t="s">
        <v>287</v>
      </c>
      <c r="B3927">
        <v>81648</v>
      </c>
      <c r="C3927" s="385">
        <v>6.5000000000000002E-2</v>
      </c>
    </row>
    <row r="3928" spans="1:3" x14ac:dyDescent="0.25">
      <c r="A3928" t="s">
        <v>287</v>
      </c>
      <c r="B3928">
        <v>81649</v>
      </c>
      <c r="C3928" s="385">
        <v>7.3999999999999996E-2</v>
      </c>
    </row>
    <row r="3929" spans="1:3" x14ac:dyDescent="0.25">
      <c r="A3929" t="s">
        <v>287</v>
      </c>
      <c r="B3929">
        <v>81650</v>
      </c>
      <c r="C3929" s="385">
        <v>8.1500000000000003E-2</v>
      </c>
    </row>
    <row r="3930" spans="1:3" x14ac:dyDescent="0.25">
      <c r="A3930" t="s">
        <v>287</v>
      </c>
      <c r="B3930">
        <v>81652</v>
      </c>
      <c r="C3930" s="385">
        <v>6.9000000000000006E-2</v>
      </c>
    </row>
    <row r="3931" spans="1:3" x14ac:dyDescent="0.25">
      <c r="A3931" t="s">
        <v>287</v>
      </c>
      <c r="B3931">
        <v>81653</v>
      </c>
      <c r="C3931" s="385">
        <v>4.9000000000000002E-2</v>
      </c>
    </row>
    <row r="3932" spans="1:3" x14ac:dyDescent="0.25">
      <c r="A3932" t="s">
        <v>287</v>
      </c>
      <c r="B3932">
        <v>81654</v>
      </c>
      <c r="C3932" s="385">
        <v>0.104</v>
      </c>
    </row>
    <row r="3933" spans="1:3" x14ac:dyDescent="0.25">
      <c r="A3933" t="s">
        <v>287</v>
      </c>
      <c r="B3933">
        <v>81655</v>
      </c>
      <c r="C3933" s="385">
        <v>9.9000000000000005E-2</v>
      </c>
    </row>
    <row r="3934" spans="1:3" x14ac:dyDescent="0.25">
      <c r="A3934" t="s">
        <v>287</v>
      </c>
      <c r="B3934">
        <v>81656</v>
      </c>
      <c r="C3934" s="385">
        <v>6.9000000000000006E-2</v>
      </c>
    </row>
    <row r="3935" spans="1:3" x14ac:dyDescent="0.25">
      <c r="A3935" t="s">
        <v>287</v>
      </c>
      <c r="B3935">
        <v>81657</v>
      </c>
      <c r="C3935" s="385">
        <v>8.8999999999999996E-2</v>
      </c>
    </row>
    <row r="3936" spans="1:3" x14ac:dyDescent="0.25">
      <c r="A3936" t="s">
        <v>287</v>
      </c>
      <c r="B3936">
        <v>81658</v>
      </c>
      <c r="C3936" s="385">
        <v>8.8999999999999996E-2</v>
      </c>
    </row>
    <row r="3937" spans="1:3" x14ac:dyDescent="0.25">
      <c r="A3937" t="s">
        <v>287</v>
      </c>
      <c r="B3937">
        <v>82063</v>
      </c>
      <c r="C3937" s="385">
        <v>3.6999999999999998E-2</v>
      </c>
    </row>
    <row r="3938" spans="1:3" x14ac:dyDescent="0.25">
      <c r="A3938" t="s">
        <v>288</v>
      </c>
      <c r="B3938">
        <v>32003</v>
      </c>
      <c r="C3938" s="385">
        <v>7.4999999999999997E-2</v>
      </c>
    </row>
    <row r="3939" spans="1:3" x14ac:dyDescent="0.25">
      <c r="A3939" t="s">
        <v>288</v>
      </c>
      <c r="B3939">
        <v>32004</v>
      </c>
      <c r="C3939" s="385">
        <v>6.5000000000000002E-2</v>
      </c>
    </row>
    <row r="3940" spans="1:3" x14ac:dyDescent="0.25">
      <c r="A3940" t="s">
        <v>288</v>
      </c>
      <c r="B3940">
        <v>32006</v>
      </c>
      <c r="C3940" s="385">
        <v>7.4999999999999997E-2</v>
      </c>
    </row>
    <row r="3941" spans="1:3" x14ac:dyDescent="0.25">
      <c r="A3941" t="s">
        <v>288</v>
      </c>
      <c r="B3941">
        <v>32007</v>
      </c>
      <c r="C3941" s="385">
        <v>7.0000000000000007E-2</v>
      </c>
    </row>
    <row r="3942" spans="1:3" x14ac:dyDescent="0.25">
      <c r="A3942" t="s">
        <v>288</v>
      </c>
      <c r="B3942">
        <v>32008</v>
      </c>
      <c r="C3942" s="385">
        <v>7.0000000000000007E-2</v>
      </c>
    </row>
    <row r="3943" spans="1:3" x14ac:dyDescent="0.25">
      <c r="A3943" t="s">
        <v>288</v>
      </c>
      <c r="B3943">
        <v>32009</v>
      </c>
      <c r="C3943" s="385">
        <v>7.4999999999999997E-2</v>
      </c>
    </row>
    <row r="3944" spans="1:3" x14ac:dyDescent="0.25">
      <c r="A3944" t="s">
        <v>288</v>
      </c>
      <c r="B3944">
        <v>32011</v>
      </c>
      <c r="C3944" s="385">
        <v>7.0000000000000007E-2</v>
      </c>
    </row>
    <row r="3945" spans="1:3" x14ac:dyDescent="0.25">
      <c r="A3945" t="s">
        <v>288</v>
      </c>
      <c r="B3945">
        <v>32013</v>
      </c>
      <c r="C3945" s="385">
        <v>7.0000000000000007E-2</v>
      </c>
    </row>
    <row r="3946" spans="1:3" x14ac:dyDescent="0.25">
      <c r="A3946" t="s">
        <v>288</v>
      </c>
      <c r="B3946">
        <v>32024</v>
      </c>
      <c r="C3946" s="385">
        <v>7.0000000000000007E-2</v>
      </c>
    </row>
    <row r="3947" spans="1:3" x14ac:dyDescent="0.25">
      <c r="A3947" t="s">
        <v>288</v>
      </c>
      <c r="B3947">
        <v>32025</v>
      </c>
      <c r="C3947" s="385">
        <v>7.0000000000000007E-2</v>
      </c>
    </row>
    <row r="3948" spans="1:3" x14ac:dyDescent="0.25">
      <c r="A3948" t="s">
        <v>288</v>
      </c>
      <c r="B3948">
        <v>32030</v>
      </c>
      <c r="C3948" s="385">
        <v>7.4999999999999997E-2</v>
      </c>
    </row>
    <row r="3949" spans="1:3" x14ac:dyDescent="0.25">
      <c r="A3949" t="s">
        <v>288</v>
      </c>
      <c r="B3949">
        <v>32033</v>
      </c>
      <c r="C3949" s="385">
        <v>6.5000000000000002E-2</v>
      </c>
    </row>
    <row r="3950" spans="1:3" x14ac:dyDescent="0.25">
      <c r="A3950" t="s">
        <v>288</v>
      </c>
      <c r="B3950">
        <v>32034</v>
      </c>
      <c r="C3950" s="385">
        <v>7.0000000000000007E-2</v>
      </c>
    </row>
    <row r="3951" spans="1:3" x14ac:dyDescent="0.25">
      <c r="A3951" t="s">
        <v>288</v>
      </c>
      <c r="B3951">
        <v>32035</v>
      </c>
      <c r="C3951" s="385">
        <v>7.0000000000000007E-2</v>
      </c>
    </row>
    <row r="3952" spans="1:3" x14ac:dyDescent="0.25">
      <c r="A3952" t="s">
        <v>288</v>
      </c>
      <c r="B3952">
        <v>32038</v>
      </c>
      <c r="C3952" s="385">
        <v>7.0000000000000007E-2</v>
      </c>
    </row>
    <row r="3953" spans="1:3" x14ac:dyDescent="0.25">
      <c r="A3953" t="s">
        <v>288</v>
      </c>
      <c r="B3953">
        <v>32040</v>
      </c>
      <c r="C3953" s="385">
        <v>7.0000000000000007E-2</v>
      </c>
    </row>
    <row r="3954" spans="1:3" x14ac:dyDescent="0.25">
      <c r="A3954" t="s">
        <v>288</v>
      </c>
      <c r="B3954">
        <v>32041</v>
      </c>
      <c r="C3954" s="385">
        <v>7.0000000000000007E-2</v>
      </c>
    </row>
    <row r="3955" spans="1:3" x14ac:dyDescent="0.25">
      <c r="A3955" t="s">
        <v>288</v>
      </c>
      <c r="B3955">
        <v>32042</v>
      </c>
      <c r="C3955" s="385">
        <v>7.0000000000000007E-2</v>
      </c>
    </row>
    <row r="3956" spans="1:3" x14ac:dyDescent="0.25">
      <c r="A3956" t="s">
        <v>288</v>
      </c>
      <c r="B3956">
        <v>32043</v>
      </c>
      <c r="C3956" s="385">
        <v>7.4999999999999997E-2</v>
      </c>
    </row>
    <row r="3957" spans="1:3" x14ac:dyDescent="0.25">
      <c r="A3957" t="s">
        <v>288</v>
      </c>
      <c r="B3957">
        <v>32044</v>
      </c>
      <c r="C3957" s="385">
        <v>7.0000000000000007E-2</v>
      </c>
    </row>
    <row r="3958" spans="1:3" x14ac:dyDescent="0.25">
      <c r="A3958" t="s">
        <v>288</v>
      </c>
      <c r="B3958">
        <v>32046</v>
      </c>
      <c r="C3958" s="385">
        <v>7.0000000000000007E-2</v>
      </c>
    </row>
    <row r="3959" spans="1:3" x14ac:dyDescent="0.25">
      <c r="A3959" t="s">
        <v>288</v>
      </c>
      <c r="B3959">
        <v>32050</v>
      </c>
      <c r="C3959" s="385">
        <v>7.4999999999999997E-2</v>
      </c>
    </row>
    <row r="3960" spans="1:3" x14ac:dyDescent="0.25">
      <c r="A3960" t="s">
        <v>288</v>
      </c>
      <c r="B3960">
        <v>32052</v>
      </c>
      <c r="C3960" s="385">
        <v>7.0000000000000007E-2</v>
      </c>
    </row>
    <row r="3961" spans="1:3" x14ac:dyDescent="0.25">
      <c r="A3961" t="s">
        <v>288</v>
      </c>
      <c r="B3961">
        <v>32053</v>
      </c>
      <c r="C3961" s="385">
        <v>7.0000000000000007E-2</v>
      </c>
    </row>
    <row r="3962" spans="1:3" x14ac:dyDescent="0.25">
      <c r="A3962" t="s">
        <v>288</v>
      </c>
      <c r="B3962">
        <v>32054</v>
      </c>
      <c r="C3962" s="385">
        <v>7.0000000000000007E-2</v>
      </c>
    </row>
    <row r="3963" spans="1:3" x14ac:dyDescent="0.25">
      <c r="A3963" t="s">
        <v>288</v>
      </c>
      <c r="B3963">
        <v>32055</v>
      </c>
      <c r="C3963" s="385">
        <v>7.0000000000000007E-2</v>
      </c>
    </row>
    <row r="3964" spans="1:3" x14ac:dyDescent="0.25">
      <c r="A3964" t="s">
        <v>288</v>
      </c>
      <c r="B3964">
        <v>32056</v>
      </c>
      <c r="C3964" s="385">
        <v>7.0000000000000007E-2</v>
      </c>
    </row>
    <row r="3965" spans="1:3" x14ac:dyDescent="0.25">
      <c r="A3965" t="s">
        <v>288</v>
      </c>
      <c r="B3965">
        <v>32058</v>
      </c>
      <c r="C3965" s="385">
        <v>7.4999999999999997E-2</v>
      </c>
    </row>
    <row r="3966" spans="1:3" x14ac:dyDescent="0.25">
      <c r="A3966" t="s">
        <v>288</v>
      </c>
      <c r="B3966">
        <v>32059</v>
      </c>
      <c r="C3966" s="385">
        <v>7.4999999999999997E-2</v>
      </c>
    </row>
    <row r="3967" spans="1:3" x14ac:dyDescent="0.25">
      <c r="A3967" t="s">
        <v>288</v>
      </c>
      <c r="B3967">
        <v>32060</v>
      </c>
      <c r="C3967" s="385">
        <v>7.0000000000000007E-2</v>
      </c>
    </row>
    <row r="3968" spans="1:3" x14ac:dyDescent="0.25">
      <c r="A3968" t="s">
        <v>288</v>
      </c>
      <c r="B3968">
        <v>32061</v>
      </c>
      <c r="C3968" s="385">
        <v>7.0000000000000007E-2</v>
      </c>
    </row>
    <row r="3969" spans="1:3" x14ac:dyDescent="0.25">
      <c r="A3969" t="s">
        <v>288</v>
      </c>
      <c r="B3969">
        <v>32062</v>
      </c>
      <c r="C3969" s="385">
        <v>7.0000000000000007E-2</v>
      </c>
    </row>
    <row r="3970" spans="1:3" x14ac:dyDescent="0.25">
      <c r="A3970" t="s">
        <v>288</v>
      </c>
      <c r="B3970">
        <v>32063</v>
      </c>
      <c r="C3970" s="385">
        <v>7.0000000000000007E-2</v>
      </c>
    </row>
    <row r="3971" spans="1:3" x14ac:dyDescent="0.25">
      <c r="A3971" t="s">
        <v>288</v>
      </c>
      <c r="B3971">
        <v>32064</v>
      </c>
      <c r="C3971" s="385">
        <v>7.0000000000000007E-2</v>
      </c>
    </row>
    <row r="3972" spans="1:3" x14ac:dyDescent="0.25">
      <c r="A3972" t="s">
        <v>288</v>
      </c>
      <c r="B3972">
        <v>32065</v>
      </c>
      <c r="C3972" s="385">
        <v>7.4999999999999997E-2</v>
      </c>
    </row>
    <row r="3973" spans="1:3" x14ac:dyDescent="0.25">
      <c r="A3973" t="s">
        <v>288</v>
      </c>
      <c r="B3973">
        <v>32066</v>
      </c>
      <c r="C3973" s="385">
        <v>7.4999999999999997E-2</v>
      </c>
    </row>
    <row r="3974" spans="1:3" x14ac:dyDescent="0.25">
      <c r="A3974" t="s">
        <v>288</v>
      </c>
      <c r="B3974">
        <v>32067</v>
      </c>
      <c r="C3974" s="385">
        <v>7.4999999999999997E-2</v>
      </c>
    </row>
    <row r="3975" spans="1:3" x14ac:dyDescent="0.25">
      <c r="A3975" t="s">
        <v>288</v>
      </c>
      <c r="B3975">
        <v>32068</v>
      </c>
      <c r="C3975" s="385">
        <v>7.4999999999999997E-2</v>
      </c>
    </row>
    <row r="3976" spans="1:3" x14ac:dyDescent="0.25">
      <c r="A3976" t="s">
        <v>288</v>
      </c>
      <c r="B3976">
        <v>32071</v>
      </c>
      <c r="C3976" s="385">
        <v>7.0000000000000007E-2</v>
      </c>
    </row>
    <row r="3977" spans="1:3" x14ac:dyDescent="0.25">
      <c r="A3977" t="s">
        <v>288</v>
      </c>
      <c r="B3977">
        <v>32073</v>
      </c>
      <c r="C3977" s="385">
        <v>7.4999999999999997E-2</v>
      </c>
    </row>
    <row r="3978" spans="1:3" x14ac:dyDescent="0.25">
      <c r="A3978" t="s">
        <v>288</v>
      </c>
      <c r="B3978">
        <v>32079</v>
      </c>
      <c r="C3978" s="385">
        <v>7.4999999999999997E-2</v>
      </c>
    </row>
    <row r="3979" spans="1:3" x14ac:dyDescent="0.25">
      <c r="A3979" t="s">
        <v>288</v>
      </c>
      <c r="B3979">
        <v>32080</v>
      </c>
      <c r="C3979" s="385">
        <v>7.0000000000000007E-2</v>
      </c>
    </row>
    <row r="3980" spans="1:3" x14ac:dyDescent="0.25">
      <c r="A3980" t="s">
        <v>288</v>
      </c>
      <c r="B3980">
        <v>32081</v>
      </c>
      <c r="C3980" s="385">
        <v>7.4999999999999997E-2</v>
      </c>
    </row>
    <row r="3981" spans="1:3" x14ac:dyDescent="0.25">
      <c r="A3981" t="s">
        <v>288</v>
      </c>
      <c r="B3981">
        <v>32082</v>
      </c>
      <c r="C3981" s="385">
        <v>7.4999999999999997E-2</v>
      </c>
    </row>
    <row r="3982" spans="1:3" x14ac:dyDescent="0.25">
      <c r="A3982" t="s">
        <v>288</v>
      </c>
      <c r="B3982">
        <v>32083</v>
      </c>
      <c r="C3982" s="385">
        <v>7.0000000000000007E-2</v>
      </c>
    </row>
    <row r="3983" spans="1:3" x14ac:dyDescent="0.25">
      <c r="A3983" t="s">
        <v>288</v>
      </c>
      <c r="B3983">
        <v>32084</v>
      </c>
      <c r="C3983" s="385">
        <v>6.5000000000000002E-2</v>
      </c>
    </row>
    <row r="3984" spans="1:3" x14ac:dyDescent="0.25">
      <c r="A3984" t="s">
        <v>288</v>
      </c>
      <c r="B3984">
        <v>32085</v>
      </c>
      <c r="C3984" s="385">
        <v>6.5000000000000002E-2</v>
      </c>
    </row>
    <row r="3985" spans="1:3" x14ac:dyDescent="0.25">
      <c r="A3985" t="s">
        <v>288</v>
      </c>
      <c r="B3985">
        <v>32086</v>
      </c>
      <c r="C3985" s="385">
        <v>7.0000000000000007E-2</v>
      </c>
    </row>
    <row r="3986" spans="1:3" x14ac:dyDescent="0.25">
      <c r="A3986" t="s">
        <v>288</v>
      </c>
      <c r="B3986">
        <v>32087</v>
      </c>
      <c r="C3986" s="385">
        <v>7.0000000000000007E-2</v>
      </c>
    </row>
    <row r="3987" spans="1:3" x14ac:dyDescent="0.25">
      <c r="A3987" t="s">
        <v>288</v>
      </c>
      <c r="B3987">
        <v>32091</v>
      </c>
      <c r="C3987" s="385">
        <v>7.4999999999999997E-2</v>
      </c>
    </row>
    <row r="3988" spans="1:3" x14ac:dyDescent="0.25">
      <c r="A3988" t="s">
        <v>288</v>
      </c>
      <c r="B3988">
        <v>32092</v>
      </c>
      <c r="C3988" s="385">
        <v>6.5000000000000002E-2</v>
      </c>
    </row>
    <row r="3989" spans="1:3" x14ac:dyDescent="0.25">
      <c r="A3989" t="s">
        <v>288</v>
      </c>
      <c r="B3989">
        <v>32094</v>
      </c>
      <c r="C3989" s="385">
        <v>7.0000000000000007E-2</v>
      </c>
    </row>
    <row r="3990" spans="1:3" x14ac:dyDescent="0.25">
      <c r="A3990" t="s">
        <v>288</v>
      </c>
      <c r="B3990">
        <v>32095</v>
      </c>
      <c r="C3990" s="385">
        <v>6.5000000000000002E-2</v>
      </c>
    </row>
    <row r="3991" spans="1:3" x14ac:dyDescent="0.25">
      <c r="A3991" t="s">
        <v>288</v>
      </c>
      <c r="B3991">
        <v>32096</v>
      </c>
      <c r="C3991" s="385">
        <v>7.0000000000000007E-2</v>
      </c>
    </row>
    <row r="3992" spans="1:3" x14ac:dyDescent="0.25">
      <c r="A3992" t="s">
        <v>288</v>
      </c>
      <c r="B3992">
        <v>32097</v>
      </c>
      <c r="C3992" s="385">
        <v>7.0000000000000007E-2</v>
      </c>
    </row>
    <row r="3993" spans="1:3" x14ac:dyDescent="0.25">
      <c r="A3993" t="s">
        <v>288</v>
      </c>
      <c r="B3993">
        <v>32099</v>
      </c>
      <c r="C3993" s="385">
        <v>7.4999999999999997E-2</v>
      </c>
    </row>
    <row r="3994" spans="1:3" x14ac:dyDescent="0.25">
      <c r="A3994" t="s">
        <v>288</v>
      </c>
      <c r="B3994">
        <v>32102</v>
      </c>
      <c r="C3994" s="385">
        <v>7.0000000000000007E-2</v>
      </c>
    </row>
    <row r="3995" spans="1:3" x14ac:dyDescent="0.25">
      <c r="A3995" t="s">
        <v>288</v>
      </c>
      <c r="B3995">
        <v>32105</v>
      </c>
      <c r="C3995" s="385">
        <v>6.5000000000000002E-2</v>
      </c>
    </row>
    <row r="3996" spans="1:3" x14ac:dyDescent="0.25">
      <c r="A3996" t="s">
        <v>288</v>
      </c>
      <c r="B3996">
        <v>32110</v>
      </c>
      <c r="C3996" s="385">
        <v>7.0000000000000007E-2</v>
      </c>
    </row>
    <row r="3997" spans="1:3" x14ac:dyDescent="0.25">
      <c r="A3997" t="s">
        <v>288</v>
      </c>
      <c r="B3997">
        <v>32111</v>
      </c>
      <c r="C3997" s="385">
        <v>7.0000000000000007E-2</v>
      </c>
    </row>
    <row r="3998" spans="1:3" x14ac:dyDescent="0.25">
      <c r="A3998" t="s">
        <v>288</v>
      </c>
      <c r="B3998">
        <v>32112</v>
      </c>
      <c r="C3998" s="385">
        <v>7.0000000000000007E-2</v>
      </c>
    </row>
    <row r="3999" spans="1:3" x14ac:dyDescent="0.25">
      <c r="A3999" t="s">
        <v>288</v>
      </c>
      <c r="B3999">
        <v>32113</v>
      </c>
      <c r="C3999" s="385">
        <v>7.0000000000000007E-2</v>
      </c>
    </row>
    <row r="4000" spans="1:3" x14ac:dyDescent="0.25">
      <c r="A4000" t="s">
        <v>288</v>
      </c>
      <c r="B4000">
        <v>32114</v>
      </c>
      <c r="C4000" s="385">
        <v>6.5000000000000002E-2</v>
      </c>
    </row>
    <row r="4001" spans="1:3" x14ac:dyDescent="0.25">
      <c r="A4001" t="s">
        <v>288</v>
      </c>
      <c r="B4001">
        <v>32115</v>
      </c>
      <c r="C4001" s="385">
        <v>6.5000000000000002E-2</v>
      </c>
    </row>
    <row r="4002" spans="1:3" x14ac:dyDescent="0.25">
      <c r="A4002" t="s">
        <v>288</v>
      </c>
      <c r="B4002">
        <v>32116</v>
      </c>
      <c r="C4002" s="385">
        <v>6.5000000000000002E-2</v>
      </c>
    </row>
    <row r="4003" spans="1:3" x14ac:dyDescent="0.25">
      <c r="A4003" t="s">
        <v>288</v>
      </c>
      <c r="B4003">
        <v>32117</v>
      </c>
      <c r="C4003" s="385">
        <v>6.5000000000000002E-2</v>
      </c>
    </row>
    <row r="4004" spans="1:3" x14ac:dyDescent="0.25">
      <c r="A4004" t="s">
        <v>288</v>
      </c>
      <c r="B4004">
        <v>32118</v>
      </c>
      <c r="C4004" s="385">
        <v>6.5000000000000002E-2</v>
      </c>
    </row>
    <row r="4005" spans="1:3" x14ac:dyDescent="0.25">
      <c r="A4005" t="s">
        <v>288</v>
      </c>
      <c r="B4005">
        <v>32119</v>
      </c>
      <c r="C4005" s="385">
        <v>6.5000000000000002E-2</v>
      </c>
    </row>
    <row r="4006" spans="1:3" x14ac:dyDescent="0.25">
      <c r="A4006" t="s">
        <v>288</v>
      </c>
      <c r="B4006">
        <v>32120</v>
      </c>
      <c r="C4006" s="385">
        <v>6.5000000000000002E-2</v>
      </c>
    </row>
    <row r="4007" spans="1:3" x14ac:dyDescent="0.25">
      <c r="A4007" t="s">
        <v>288</v>
      </c>
      <c r="B4007">
        <v>32121</v>
      </c>
      <c r="C4007" s="385">
        <v>6.5000000000000002E-2</v>
      </c>
    </row>
    <row r="4008" spans="1:3" x14ac:dyDescent="0.25">
      <c r="A4008" t="s">
        <v>288</v>
      </c>
      <c r="B4008">
        <v>32122</v>
      </c>
      <c r="C4008" s="385">
        <v>6.5000000000000002E-2</v>
      </c>
    </row>
    <row r="4009" spans="1:3" x14ac:dyDescent="0.25">
      <c r="A4009" t="s">
        <v>288</v>
      </c>
      <c r="B4009">
        <v>32123</v>
      </c>
      <c r="C4009" s="385">
        <v>6.5000000000000002E-2</v>
      </c>
    </row>
    <row r="4010" spans="1:3" x14ac:dyDescent="0.25">
      <c r="A4010" t="s">
        <v>288</v>
      </c>
      <c r="B4010">
        <v>32124</v>
      </c>
      <c r="C4010" s="385">
        <v>6.5000000000000002E-2</v>
      </c>
    </row>
    <row r="4011" spans="1:3" x14ac:dyDescent="0.25">
      <c r="A4011" t="s">
        <v>288</v>
      </c>
      <c r="B4011">
        <v>32125</v>
      </c>
      <c r="C4011" s="385">
        <v>6.5000000000000002E-2</v>
      </c>
    </row>
    <row r="4012" spans="1:3" x14ac:dyDescent="0.25">
      <c r="A4012" t="s">
        <v>288</v>
      </c>
      <c r="B4012">
        <v>32126</v>
      </c>
      <c r="C4012" s="385">
        <v>6.5000000000000002E-2</v>
      </c>
    </row>
    <row r="4013" spans="1:3" x14ac:dyDescent="0.25">
      <c r="A4013" t="s">
        <v>288</v>
      </c>
      <c r="B4013">
        <v>32127</v>
      </c>
      <c r="C4013" s="385">
        <v>6.5000000000000002E-2</v>
      </c>
    </row>
    <row r="4014" spans="1:3" x14ac:dyDescent="0.25">
      <c r="A4014" t="s">
        <v>288</v>
      </c>
      <c r="B4014">
        <v>32128</v>
      </c>
      <c r="C4014" s="385">
        <v>6.5000000000000002E-2</v>
      </c>
    </row>
    <row r="4015" spans="1:3" x14ac:dyDescent="0.25">
      <c r="A4015" t="s">
        <v>288</v>
      </c>
      <c r="B4015">
        <v>32129</v>
      </c>
      <c r="C4015" s="385">
        <v>6.5000000000000002E-2</v>
      </c>
    </row>
    <row r="4016" spans="1:3" x14ac:dyDescent="0.25">
      <c r="A4016" t="s">
        <v>288</v>
      </c>
      <c r="B4016">
        <v>32130</v>
      </c>
      <c r="C4016" s="385">
        <v>6.5000000000000002E-2</v>
      </c>
    </row>
    <row r="4017" spans="1:3" x14ac:dyDescent="0.25">
      <c r="A4017" t="s">
        <v>288</v>
      </c>
      <c r="B4017">
        <v>32131</v>
      </c>
      <c r="C4017" s="385">
        <v>7.0000000000000007E-2</v>
      </c>
    </row>
    <row r="4018" spans="1:3" x14ac:dyDescent="0.25">
      <c r="A4018" t="s">
        <v>288</v>
      </c>
      <c r="B4018">
        <v>32132</v>
      </c>
      <c r="C4018" s="385">
        <v>6.5000000000000002E-2</v>
      </c>
    </row>
    <row r="4019" spans="1:3" x14ac:dyDescent="0.25">
      <c r="A4019" t="s">
        <v>288</v>
      </c>
      <c r="B4019">
        <v>32133</v>
      </c>
      <c r="C4019" s="385">
        <v>7.0000000000000007E-2</v>
      </c>
    </row>
    <row r="4020" spans="1:3" x14ac:dyDescent="0.25">
      <c r="A4020" t="s">
        <v>288</v>
      </c>
      <c r="B4020">
        <v>32134</v>
      </c>
      <c r="C4020" s="385">
        <v>7.0000000000000007E-2</v>
      </c>
    </row>
    <row r="4021" spans="1:3" x14ac:dyDescent="0.25">
      <c r="A4021" t="s">
        <v>288</v>
      </c>
      <c r="B4021">
        <v>32135</v>
      </c>
      <c r="C4021" s="385">
        <v>7.0000000000000007E-2</v>
      </c>
    </row>
    <row r="4022" spans="1:3" x14ac:dyDescent="0.25">
      <c r="A4022" t="s">
        <v>288</v>
      </c>
      <c r="B4022">
        <v>32136</v>
      </c>
      <c r="C4022" s="385">
        <v>7.0000000000000007E-2</v>
      </c>
    </row>
    <row r="4023" spans="1:3" x14ac:dyDescent="0.25">
      <c r="A4023" t="s">
        <v>288</v>
      </c>
      <c r="B4023">
        <v>32137</v>
      </c>
      <c r="C4023" s="385">
        <v>7.0000000000000007E-2</v>
      </c>
    </row>
    <row r="4024" spans="1:3" x14ac:dyDescent="0.25">
      <c r="A4024" t="s">
        <v>288</v>
      </c>
      <c r="B4024">
        <v>32138</v>
      </c>
      <c r="C4024" s="385">
        <v>7.0000000000000007E-2</v>
      </c>
    </row>
    <row r="4025" spans="1:3" x14ac:dyDescent="0.25">
      <c r="A4025" t="s">
        <v>288</v>
      </c>
      <c r="B4025">
        <v>32139</v>
      </c>
      <c r="C4025" s="385">
        <v>7.0000000000000007E-2</v>
      </c>
    </row>
    <row r="4026" spans="1:3" x14ac:dyDescent="0.25">
      <c r="A4026" t="s">
        <v>288</v>
      </c>
      <c r="B4026">
        <v>32140</v>
      </c>
      <c r="C4026" s="385">
        <v>7.4999999999999997E-2</v>
      </c>
    </row>
    <row r="4027" spans="1:3" x14ac:dyDescent="0.25">
      <c r="A4027" t="s">
        <v>288</v>
      </c>
      <c r="B4027">
        <v>32141</v>
      </c>
      <c r="C4027" s="385">
        <v>6.5000000000000002E-2</v>
      </c>
    </row>
    <row r="4028" spans="1:3" x14ac:dyDescent="0.25">
      <c r="A4028" t="s">
        <v>288</v>
      </c>
      <c r="B4028">
        <v>32142</v>
      </c>
      <c r="C4028" s="385">
        <v>7.0000000000000007E-2</v>
      </c>
    </row>
    <row r="4029" spans="1:3" x14ac:dyDescent="0.25">
      <c r="A4029" t="s">
        <v>288</v>
      </c>
      <c r="B4029">
        <v>32143</v>
      </c>
      <c r="C4029" s="385">
        <v>7.0000000000000007E-2</v>
      </c>
    </row>
    <row r="4030" spans="1:3" x14ac:dyDescent="0.25">
      <c r="A4030" t="s">
        <v>288</v>
      </c>
      <c r="B4030">
        <v>32145</v>
      </c>
      <c r="C4030" s="385">
        <v>7.0000000000000007E-2</v>
      </c>
    </row>
    <row r="4031" spans="1:3" x14ac:dyDescent="0.25">
      <c r="A4031" t="s">
        <v>288</v>
      </c>
      <c r="B4031">
        <v>32147</v>
      </c>
      <c r="C4031" s="385">
        <v>7.0000000000000007E-2</v>
      </c>
    </row>
    <row r="4032" spans="1:3" x14ac:dyDescent="0.25">
      <c r="A4032" t="s">
        <v>288</v>
      </c>
      <c r="B4032">
        <v>32148</v>
      </c>
      <c r="C4032" s="385">
        <v>7.0000000000000007E-2</v>
      </c>
    </row>
    <row r="4033" spans="1:3" x14ac:dyDescent="0.25">
      <c r="A4033" t="s">
        <v>288</v>
      </c>
      <c r="B4033">
        <v>32149</v>
      </c>
      <c r="C4033" s="385">
        <v>7.0000000000000007E-2</v>
      </c>
    </row>
    <row r="4034" spans="1:3" x14ac:dyDescent="0.25">
      <c r="A4034" t="s">
        <v>288</v>
      </c>
      <c r="B4034">
        <v>32157</v>
      </c>
      <c r="C4034" s="385">
        <v>7.0000000000000007E-2</v>
      </c>
    </row>
    <row r="4035" spans="1:3" x14ac:dyDescent="0.25">
      <c r="A4035" t="s">
        <v>288</v>
      </c>
      <c r="B4035">
        <v>32158</v>
      </c>
      <c r="C4035" s="385">
        <v>7.0000000000000007E-2</v>
      </c>
    </row>
    <row r="4036" spans="1:3" x14ac:dyDescent="0.25">
      <c r="A4036" t="s">
        <v>288</v>
      </c>
      <c r="B4036">
        <v>32159</v>
      </c>
      <c r="C4036" s="385">
        <v>7.0000000000000007E-2</v>
      </c>
    </row>
    <row r="4037" spans="1:3" x14ac:dyDescent="0.25">
      <c r="A4037" t="s">
        <v>288</v>
      </c>
      <c r="B4037">
        <v>32160</v>
      </c>
      <c r="C4037" s="385">
        <v>7.4999999999999997E-2</v>
      </c>
    </row>
    <row r="4038" spans="1:3" x14ac:dyDescent="0.25">
      <c r="A4038" t="s">
        <v>288</v>
      </c>
      <c r="B4038">
        <v>32162</v>
      </c>
      <c r="C4038" s="385">
        <v>7.0000000000000007E-2</v>
      </c>
    </row>
    <row r="4039" spans="1:3" x14ac:dyDescent="0.25">
      <c r="A4039" t="s">
        <v>288</v>
      </c>
      <c r="B4039">
        <v>32163</v>
      </c>
      <c r="C4039" s="385">
        <v>7.0000000000000007E-2</v>
      </c>
    </row>
    <row r="4040" spans="1:3" x14ac:dyDescent="0.25">
      <c r="A4040" t="s">
        <v>288</v>
      </c>
      <c r="B4040">
        <v>32164</v>
      </c>
      <c r="C4040" s="385">
        <v>7.0000000000000007E-2</v>
      </c>
    </row>
    <row r="4041" spans="1:3" x14ac:dyDescent="0.25">
      <c r="A4041" t="s">
        <v>288</v>
      </c>
      <c r="B4041">
        <v>32168</v>
      </c>
      <c r="C4041" s="385">
        <v>6.5000000000000002E-2</v>
      </c>
    </row>
    <row r="4042" spans="1:3" x14ac:dyDescent="0.25">
      <c r="A4042" t="s">
        <v>288</v>
      </c>
      <c r="B4042">
        <v>32169</v>
      </c>
      <c r="C4042" s="385">
        <v>6.5000000000000002E-2</v>
      </c>
    </row>
    <row r="4043" spans="1:3" x14ac:dyDescent="0.25">
      <c r="A4043" t="s">
        <v>288</v>
      </c>
      <c r="B4043">
        <v>32170</v>
      </c>
      <c r="C4043" s="385">
        <v>6.5000000000000002E-2</v>
      </c>
    </row>
    <row r="4044" spans="1:3" x14ac:dyDescent="0.25">
      <c r="A4044" t="s">
        <v>288</v>
      </c>
      <c r="B4044">
        <v>32173</v>
      </c>
      <c r="C4044" s="385">
        <v>6.5000000000000002E-2</v>
      </c>
    </row>
    <row r="4045" spans="1:3" x14ac:dyDescent="0.25">
      <c r="A4045" t="s">
        <v>288</v>
      </c>
      <c r="B4045">
        <v>32174</v>
      </c>
      <c r="C4045" s="385">
        <v>7.0000000000000007E-2</v>
      </c>
    </row>
    <row r="4046" spans="1:3" x14ac:dyDescent="0.25">
      <c r="A4046" t="s">
        <v>288</v>
      </c>
      <c r="B4046">
        <v>32175</v>
      </c>
      <c r="C4046" s="385">
        <v>6.5000000000000002E-2</v>
      </c>
    </row>
    <row r="4047" spans="1:3" x14ac:dyDescent="0.25">
      <c r="A4047" t="s">
        <v>288</v>
      </c>
      <c r="B4047">
        <v>32176</v>
      </c>
      <c r="C4047" s="385">
        <v>6.5000000000000002E-2</v>
      </c>
    </row>
    <row r="4048" spans="1:3" x14ac:dyDescent="0.25">
      <c r="A4048" t="s">
        <v>288</v>
      </c>
      <c r="B4048">
        <v>32177</v>
      </c>
      <c r="C4048" s="385">
        <v>7.0000000000000007E-2</v>
      </c>
    </row>
    <row r="4049" spans="1:3" x14ac:dyDescent="0.25">
      <c r="A4049" t="s">
        <v>288</v>
      </c>
      <c r="B4049">
        <v>32178</v>
      </c>
      <c r="C4049" s="385">
        <v>7.0000000000000007E-2</v>
      </c>
    </row>
    <row r="4050" spans="1:3" x14ac:dyDescent="0.25">
      <c r="A4050" t="s">
        <v>288</v>
      </c>
      <c r="B4050">
        <v>32179</v>
      </c>
      <c r="C4050" s="385">
        <v>7.0000000000000007E-2</v>
      </c>
    </row>
    <row r="4051" spans="1:3" x14ac:dyDescent="0.25">
      <c r="A4051" t="s">
        <v>288</v>
      </c>
      <c r="B4051">
        <v>32180</v>
      </c>
      <c r="C4051" s="385">
        <v>6.5000000000000002E-2</v>
      </c>
    </row>
    <row r="4052" spans="1:3" x14ac:dyDescent="0.25">
      <c r="A4052" t="s">
        <v>288</v>
      </c>
      <c r="B4052">
        <v>32181</v>
      </c>
      <c r="C4052" s="385">
        <v>7.0000000000000007E-2</v>
      </c>
    </row>
    <row r="4053" spans="1:3" x14ac:dyDescent="0.25">
      <c r="A4053" t="s">
        <v>288</v>
      </c>
      <c r="B4053">
        <v>32182</v>
      </c>
      <c r="C4053" s="385">
        <v>7.0000000000000007E-2</v>
      </c>
    </row>
    <row r="4054" spans="1:3" x14ac:dyDescent="0.25">
      <c r="A4054" t="s">
        <v>288</v>
      </c>
      <c r="B4054">
        <v>32183</v>
      </c>
      <c r="C4054" s="385">
        <v>7.0000000000000007E-2</v>
      </c>
    </row>
    <row r="4055" spans="1:3" x14ac:dyDescent="0.25">
      <c r="A4055" t="s">
        <v>288</v>
      </c>
      <c r="B4055">
        <v>32185</v>
      </c>
      <c r="C4055" s="385">
        <v>7.0000000000000007E-2</v>
      </c>
    </row>
    <row r="4056" spans="1:3" x14ac:dyDescent="0.25">
      <c r="A4056" t="s">
        <v>288</v>
      </c>
      <c r="B4056">
        <v>32187</v>
      </c>
      <c r="C4056" s="385">
        <v>7.0000000000000007E-2</v>
      </c>
    </row>
    <row r="4057" spans="1:3" x14ac:dyDescent="0.25">
      <c r="A4057" t="s">
        <v>288</v>
      </c>
      <c r="B4057">
        <v>32189</v>
      </c>
      <c r="C4057" s="385">
        <v>7.0000000000000007E-2</v>
      </c>
    </row>
    <row r="4058" spans="1:3" x14ac:dyDescent="0.25">
      <c r="A4058" t="s">
        <v>288</v>
      </c>
      <c r="B4058">
        <v>32190</v>
      </c>
      <c r="C4058" s="385">
        <v>6.5000000000000002E-2</v>
      </c>
    </row>
    <row r="4059" spans="1:3" x14ac:dyDescent="0.25">
      <c r="A4059" t="s">
        <v>288</v>
      </c>
      <c r="B4059">
        <v>32192</v>
      </c>
      <c r="C4059" s="385">
        <v>7.0000000000000007E-2</v>
      </c>
    </row>
    <row r="4060" spans="1:3" x14ac:dyDescent="0.25">
      <c r="A4060" t="s">
        <v>288</v>
      </c>
      <c r="B4060">
        <v>32193</v>
      </c>
      <c r="C4060" s="385">
        <v>7.0000000000000007E-2</v>
      </c>
    </row>
    <row r="4061" spans="1:3" x14ac:dyDescent="0.25">
      <c r="A4061" t="s">
        <v>288</v>
      </c>
      <c r="B4061">
        <v>32195</v>
      </c>
      <c r="C4061" s="385">
        <v>7.0000000000000007E-2</v>
      </c>
    </row>
    <row r="4062" spans="1:3" x14ac:dyDescent="0.25">
      <c r="A4062" t="s">
        <v>288</v>
      </c>
      <c r="B4062">
        <v>32198</v>
      </c>
      <c r="C4062" s="385">
        <v>6.5000000000000002E-2</v>
      </c>
    </row>
    <row r="4063" spans="1:3" x14ac:dyDescent="0.25">
      <c r="A4063" t="s">
        <v>288</v>
      </c>
      <c r="B4063">
        <v>32201</v>
      </c>
      <c r="C4063" s="385">
        <v>7.4999999999999997E-2</v>
      </c>
    </row>
    <row r="4064" spans="1:3" x14ac:dyDescent="0.25">
      <c r="A4064" t="s">
        <v>288</v>
      </c>
      <c r="B4064">
        <v>32202</v>
      </c>
      <c r="C4064" s="385">
        <v>7.4999999999999997E-2</v>
      </c>
    </row>
    <row r="4065" spans="1:3" x14ac:dyDescent="0.25">
      <c r="A4065" t="s">
        <v>288</v>
      </c>
      <c r="B4065">
        <v>32203</v>
      </c>
      <c r="C4065" s="385">
        <v>7.4999999999999997E-2</v>
      </c>
    </row>
    <row r="4066" spans="1:3" x14ac:dyDescent="0.25">
      <c r="A4066" t="s">
        <v>288</v>
      </c>
      <c r="B4066">
        <v>32204</v>
      </c>
      <c r="C4066" s="385">
        <v>7.4999999999999997E-2</v>
      </c>
    </row>
    <row r="4067" spans="1:3" x14ac:dyDescent="0.25">
      <c r="A4067" t="s">
        <v>288</v>
      </c>
      <c r="B4067">
        <v>32205</v>
      </c>
      <c r="C4067" s="385">
        <v>7.4999999999999997E-2</v>
      </c>
    </row>
    <row r="4068" spans="1:3" x14ac:dyDescent="0.25">
      <c r="A4068" t="s">
        <v>288</v>
      </c>
      <c r="B4068">
        <v>32206</v>
      </c>
      <c r="C4068" s="385">
        <v>7.4999999999999997E-2</v>
      </c>
    </row>
    <row r="4069" spans="1:3" x14ac:dyDescent="0.25">
      <c r="A4069" t="s">
        <v>288</v>
      </c>
      <c r="B4069">
        <v>32207</v>
      </c>
      <c r="C4069" s="385">
        <v>7.4999999999999997E-2</v>
      </c>
    </row>
    <row r="4070" spans="1:3" x14ac:dyDescent="0.25">
      <c r="A4070" t="s">
        <v>288</v>
      </c>
      <c r="B4070">
        <v>32208</v>
      </c>
      <c r="C4070" s="385">
        <v>7.4999999999999997E-2</v>
      </c>
    </row>
    <row r="4071" spans="1:3" x14ac:dyDescent="0.25">
      <c r="A4071" t="s">
        <v>288</v>
      </c>
      <c r="B4071">
        <v>32209</v>
      </c>
      <c r="C4071" s="385">
        <v>7.4999999999999997E-2</v>
      </c>
    </row>
    <row r="4072" spans="1:3" x14ac:dyDescent="0.25">
      <c r="A4072" t="s">
        <v>288</v>
      </c>
      <c r="B4072">
        <v>32210</v>
      </c>
      <c r="C4072" s="385">
        <v>7.4999999999999997E-2</v>
      </c>
    </row>
    <row r="4073" spans="1:3" x14ac:dyDescent="0.25">
      <c r="A4073" t="s">
        <v>288</v>
      </c>
      <c r="B4073">
        <v>32211</v>
      </c>
      <c r="C4073" s="385">
        <v>7.4999999999999997E-2</v>
      </c>
    </row>
    <row r="4074" spans="1:3" x14ac:dyDescent="0.25">
      <c r="A4074" t="s">
        <v>288</v>
      </c>
      <c r="B4074">
        <v>32212</v>
      </c>
      <c r="C4074" s="385">
        <v>7.4999999999999997E-2</v>
      </c>
    </row>
    <row r="4075" spans="1:3" x14ac:dyDescent="0.25">
      <c r="A4075" t="s">
        <v>288</v>
      </c>
      <c r="B4075">
        <v>32214</v>
      </c>
      <c r="C4075" s="385">
        <v>7.4999999999999997E-2</v>
      </c>
    </row>
    <row r="4076" spans="1:3" x14ac:dyDescent="0.25">
      <c r="A4076" t="s">
        <v>288</v>
      </c>
      <c r="B4076">
        <v>32216</v>
      </c>
      <c r="C4076" s="385">
        <v>7.4999999999999997E-2</v>
      </c>
    </row>
    <row r="4077" spans="1:3" x14ac:dyDescent="0.25">
      <c r="A4077" t="s">
        <v>288</v>
      </c>
      <c r="B4077">
        <v>32217</v>
      </c>
      <c r="C4077" s="385">
        <v>7.4999999999999997E-2</v>
      </c>
    </row>
    <row r="4078" spans="1:3" x14ac:dyDescent="0.25">
      <c r="A4078" t="s">
        <v>288</v>
      </c>
      <c r="B4078">
        <v>32218</v>
      </c>
      <c r="C4078" s="385">
        <v>7.4999999999999997E-2</v>
      </c>
    </row>
    <row r="4079" spans="1:3" x14ac:dyDescent="0.25">
      <c r="A4079" t="s">
        <v>288</v>
      </c>
      <c r="B4079">
        <v>32219</v>
      </c>
      <c r="C4079" s="385">
        <v>7.4999999999999997E-2</v>
      </c>
    </row>
    <row r="4080" spans="1:3" x14ac:dyDescent="0.25">
      <c r="A4080" t="s">
        <v>288</v>
      </c>
      <c r="B4080">
        <v>32220</v>
      </c>
      <c r="C4080" s="385">
        <v>7.4999999999999997E-2</v>
      </c>
    </row>
    <row r="4081" spans="1:3" x14ac:dyDescent="0.25">
      <c r="A4081" t="s">
        <v>288</v>
      </c>
      <c r="B4081">
        <v>32221</v>
      </c>
      <c r="C4081" s="385">
        <v>7.4999999999999997E-2</v>
      </c>
    </row>
    <row r="4082" spans="1:3" x14ac:dyDescent="0.25">
      <c r="A4082" t="s">
        <v>288</v>
      </c>
      <c r="B4082">
        <v>32222</v>
      </c>
      <c r="C4082" s="385">
        <v>7.4999999999999997E-2</v>
      </c>
    </row>
    <row r="4083" spans="1:3" x14ac:dyDescent="0.25">
      <c r="A4083" t="s">
        <v>288</v>
      </c>
      <c r="B4083">
        <v>32223</v>
      </c>
      <c r="C4083" s="385">
        <v>7.4999999999999997E-2</v>
      </c>
    </row>
    <row r="4084" spans="1:3" x14ac:dyDescent="0.25">
      <c r="A4084" t="s">
        <v>288</v>
      </c>
      <c r="B4084">
        <v>32224</v>
      </c>
      <c r="C4084" s="385">
        <v>7.4999999999999997E-2</v>
      </c>
    </row>
    <row r="4085" spans="1:3" x14ac:dyDescent="0.25">
      <c r="A4085" t="s">
        <v>288</v>
      </c>
      <c r="B4085">
        <v>32225</v>
      </c>
      <c r="C4085" s="385">
        <v>7.4999999999999997E-2</v>
      </c>
    </row>
    <row r="4086" spans="1:3" x14ac:dyDescent="0.25">
      <c r="A4086" t="s">
        <v>288</v>
      </c>
      <c r="B4086">
        <v>32226</v>
      </c>
      <c r="C4086" s="385">
        <v>7.4999999999999997E-2</v>
      </c>
    </row>
    <row r="4087" spans="1:3" x14ac:dyDescent="0.25">
      <c r="A4087" t="s">
        <v>288</v>
      </c>
      <c r="B4087">
        <v>32227</v>
      </c>
      <c r="C4087" s="385">
        <v>7.4999999999999997E-2</v>
      </c>
    </row>
    <row r="4088" spans="1:3" x14ac:dyDescent="0.25">
      <c r="A4088" t="s">
        <v>288</v>
      </c>
      <c r="B4088">
        <v>32228</v>
      </c>
      <c r="C4088" s="385">
        <v>7.4999999999999997E-2</v>
      </c>
    </row>
    <row r="4089" spans="1:3" x14ac:dyDescent="0.25">
      <c r="A4089" t="s">
        <v>288</v>
      </c>
      <c r="B4089">
        <v>32229</v>
      </c>
      <c r="C4089" s="385">
        <v>7.4999999999999997E-2</v>
      </c>
    </row>
    <row r="4090" spans="1:3" x14ac:dyDescent="0.25">
      <c r="A4090" t="s">
        <v>288</v>
      </c>
      <c r="B4090">
        <v>32231</v>
      </c>
      <c r="C4090" s="385">
        <v>7.4999999999999997E-2</v>
      </c>
    </row>
    <row r="4091" spans="1:3" x14ac:dyDescent="0.25">
      <c r="A4091" t="s">
        <v>288</v>
      </c>
      <c r="B4091">
        <v>32232</v>
      </c>
      <c r="C4091" s="385">
        <v>7.4999999999999997E-2</v>
      </c>
    </row>
    <row r="4092" spans="1:3" x14ac:dyDescent="0.25">
      <c r="A4092" t="s">
        <v>288</v>
      </c>
      <c r="B4092">
        <v>32233</v>
      </c>
      <c r="C4092" s="385">
        <v>7.4999999999999997E-2</v>
      </c>
    </row>
    <row r="4093" spans="1:3" x14ac:dyDescent="0.25">
      <c r="A4093" t="s">
        <v>288</v>
      </c>
      <c r="B4093">
        <v>32234</v>
      </c>
      <c r="C4093" s="385">
        <v>7.4999999999999997E-2</v>
      </c>
    </row>
    <row r="4094" spans="1:3" x14ac:dyDescent="0.25">
      <c r="A4094" t="s">
        <v>288</v>
      </c>
      <c r="B4094">
        <v>32235</v>
      </c>
      <c r="C4094" s="385">
        <v>7.4999999999999997E-2</v>
      </c>
    </row>
    <row r="4095" spans="1:3" x14ac:dyDescent="0.25">
      <c r="A4095" t="s">
        <v>288</v>
      </c>
      <c r="B4095">
        <v>32236</v>
      </c>
      <c r="C4095" s="385">
        <v>7.4999999999999997E-2</v>
      </c>
    </row>
    <row r="4096" spans="1:3" x14ac:dyDescent="0.25">
      <c r="A4096" t="s">
        <v>288</v>
      </c>
      <c r="B4096">
        <v>32238</v>
      </c>
      <c r="C4096" s="385">
        <v>7.4999999999999997E-2</v>
      </c>
    </row>
    <row r="4097" spans="1:3" x14ac:dyDescent="0.25">
      <c r="A4097" t="s">
        <v>288</v>
      </c>
      <c r="B4097">
        <v>32239</v>
      </c>
      <c r="C4097" s="385">
        <v>7.4999999999999997E-2</v>
      </c>
    </row>
    <row r="4098" spans="1:3" x14ac:dyDescent="0.25">
      <c r="A4098" t="s">
        <v>288</v>
      </c>
      <c r="B4098">
        <v>32240</v>
      </c>
      <c r="C4098" s="385">
        <v>7.4999999999999997E-2</v>
      </c>
    </row>
    <row r="4099" spans="1:3" x14ac:dyDescent="0.25">
      <c r="A4099" t="s">
        <v>288</v>
      </c>
      <c r="B4099">
        <v>32241</v>
      </c>
      <c r="C4099" s="385">
        <v>7.4999999999999997E-2</v>
      </c>
    </row>
    <row r="4100" spans="1:3" x14ac:dyDescent="0.25">
      <c r="A4100" t="s">
        <v>288</v>
      </c>
      <c r="B4100">
        <v>32244</v>
      </c>
      <c r="C4100" s="385">
        <v>7.4999999999999997E-2</v>
      </c>
    </row>
    <row r="4101" spans="1:3" x14ac:dyDescent="0.25">
      <c r="A4101" t="s">
        <v>288</v>
      </c>
      <c r="B4101">
        <v>32245</v>
      </c>
      <c r="C4101" s="385">
        <v>7.4999999999999997E-2</v>
      </c>
    </row>
    <row r="4102" spans="1:3" x14ac:dyDescent="0.25">
      <c r="A4102" t="s">
        <v>288</v>
      </c>
      <c r="B4102">
        <v>32246</v>
      </c>
      <c r="C4102" s="385">
        <v>7.4999999999999997E-2</v>
      </c>
    </row>
    <row r="4103" spans="1:3" x14ac:dyDescent="0.25">
      <c r="A4103" t="s">
        <v>288</v>
      </c>
      <c r="B4103">
        <v>32247</v>
      </c>
      <c r="C4103" s="385">
        <v>7.4999999999999997E-2</v>
      </c>
    </row>
    <row r="4104" spans="1:3" x14ac:dyDescent="0.25">
      <c r="A4104" t="s">
        <v>288</v>
      </c>
      <c r="B4104">
        <v>32250</v>
      </c>
      <c r="C4104" s="385">
        <v>7.4999999999999997E-2</v>
      </c>
    </row>
    <row r="4105" spans="1:3" x14ac:dyDescent="0.25">
      <c r="A4105" t="s">
        <v>288</v>
      </c>
      <c r="B4105">
        <v>32254</v>
      </c>
      <c r="C4105" s="385">
        <v>7.4999999999999997E-2</v>
      </c>
    </row>
    <row r="4106" spans="1:3" x14ac:dyDescent="0.25">
      <c r="A4106" t="s">
        <v>288</v>
      </c>
      <c r="B4106">
        <v>32255</v>
      </c>
      <c r="C4106" s="385">
        <v>7.4999999999999997E-2</v>
      </c>
    </row>
    <row r="4107" spans="1:3" x14ac:dyDescent="0.25">
      <c r="A4107" t="s">
        <v>288</v>
      </c>
      <c r="B4107">
        <v>32256</v>
      </c>
      <c r="C4107" s="385">
        <v>7.4999999999999997E-2</v>
      </c>
    </row>
    <row r="4108" spans="1:3" x14ac:dyDescent="0.25">
      <c r="A4108" t="s">
        <v>288</v>
      </c>
      <c r="B4108">
        <v>32257</v>
      </c>
      <c r="C4108" s="385">
        <v>7.4999999999999997E-2</v>
      </c>
    </row>
    <row r="4109" spans="1:3" x14ac:dyDescent="0.25">
      <c r="A4109" t="s">
        <v>288</v>
      </c>
      <c r="B4109">
        <v>32258</v>
      </c>
      <c r="C4109" s="385">
        <v>7.4999999999999997E-2</v>
      </c>
    </row>
    <row r="4110" spans="1:3" x14ac:dyDescent="0.25">
      <c r="A4110" t="s">
        <v>288</v>
      </c>
      <c r="B4110">
        <v>32259</v>
      </c>
      <c r="C4110" s="385">
        <v>7.4999999999999997E-2</v>
      </c>
    </row>
    <row r="4111" spans="1:3" x14ac:dyDescent="0.25">
      <c r="A4111" t="s">
        <v>288</v>
      </c>
      <c r="B4111">
        <v>32260</v>
      </c>
      <c r="C4111" s="385">
        <v>6.5000000000000002E-2</v>
      </c>
    </row>
    <row r="4112" spans="1:3" x14ac:dyDescent="0.25">
      <c r="A4112" t="s">
        <v>288</v>
      </c>
      <c r="B4112">
        <v>32266</v>
      </c>
      <c r="C4112" s="385">
        <v>7.4999999999999997E-2</v>
      </c>
    </row>
    <row r="4113" spans="1:3" x14ac:dyDescent="0.25">
      <c r="A4113" t="s">
        <v>288</v>
      </c>
      <c r="B4113">
        <v>32277</v>
      </c>
      <c r="C4113" s="385">
        <v>7.4999999999999997E-2</v>
      </c>
    </row>
    <row r="4114" spans="1:3" x14ac:dyDescent="0.25">
      <c r="A4114" t="s">
        <v>288</v>
      </c>
      <c r="B4114">
        <v>32301</v>
      </c>
      <c r="C4114" s="385">
        <v>7.4999999999999997E-2</v>
      </c>
    </row>
    <row r="4115" spans="1:3" x14ac:dyDescent="0.25">
      <c r="A4115" t="s">
        <v>288</v>
      </c>
      <c r="B4115">
        <v>32302</v>
      </c>
      <c r="C4115" s="385">
        <v>7.4999999999999997E-2</v>
      </c>
    </row>
    <row r="4116" spans="1:3" x14ac:dyDescent="0.25">
      <c r="A4116" t="s">
        <v>288</v>
      </c>
      <c r="B4116">
        <v>32303</v>
      </c>
      <c r="C4116" s="385">
        <v>7.4999999999999997E-2</v>
      </c>
    </row>
    <row r="4117" spans="1:3" x14ac:dyDescent="0.25">
      <c r="A4117" t="s">
        <v>288</v>
      </c>
      <c r="B4117">
        <v>32304</v>
      </c>
      <c r="C4117" s="385">
        <v>7.4999999999999997E-2</v>
      </c>
    </row>
    <row r="4118" spans="1:3" x14ac:dyDescent="0.25">
      <c r="A4118" t="s">
        <v>288</v>
      </c>
      <c r="B4118">
        <v>32305</v>
      </c>
      <c r="C4118" s="385">
        <v>7.4999999999999997E-2</v>
      </c>
    </row>
    <row r="4119" spans="1:3" x14ac:dyDescent="0.25">
      <c r="A4119" t="s">
        <v>288</v>
      </c>
      <c r="B4119">
        <v>32306</v>
      </c>
      <c r="C4119" s="385">
        <v>7.4999999999999997E-2</v>
      </c>
    </row>
    <row r="4120" spans="1:3" x14ac:dyDescent="0.25">
      <c r="A4120" t="s">
        <v>288</v>
      </c>
      <c r="B4120">
        <v>32307</v>
      </c>
      <c r="C4120" s="385">
        <v>7.4999999999999997E-2</v>
      </c>
    </row>
    <row r="4121" spans="1:3" x14ac:dyDescent="0.25">
      <c r="A4121" t="s">
        <v>288</v>
      </c>
      <c r="B4121">
        <v>32308</v>
      </c>
      <c r="C4121" s="385">
        <v>7.4999999999999997E-2</v>
      </c>
    </row>
    <row r="4122" spans="1:3" x14ac:dyDescent="0.25">
      <c r="A4122" t="s">
        <v>288</v>
      </c>
      <c r="B4122">
        <v>32309</v>
      </c>
      <c r="C4122" s="385">
        <v>7.4999999999999997E-2</v>
      </c>
    </row>
    <row r="4123" spans="1:3" x14ac:dyDescent="0.25">
      <c r="A4123" t="s">
        <v>288</v>
      </c>
      <c r="B4123">
        <v>32310</v>
      </c>
      <c r="C4123" s="385">
        <v>7.4999999999999997E-2</v>
      </c>
    </row>
    <row r="4124" spans="1:3" x14ac:dyDescent="0.25">
      <c r="A4124" t="s">
        <v>288</v>
      </c>
      <c r="B4124">
        <v>32311</v>
      </c>
      <c r="C4124" s="385">
        <v>7.4999999999999997E-2</v>
      </c>
    </row>
    <row r="4125" spans="1:3" x14ac:dyDescent="0.25">
      <c r="A4125" t="s">
        <v>288</v>
      </c>
      <c r="B4125">
        <v>32312</v>
      </c>
      <c r="C4125" s="385">
        <v>7.4999999999999997E-2</v>
      </c>
    </row>
    <row r="4126" spans="1:3" x14ac:dyDescent="0.25">
      <c r="A4126" t="s">
        <v>288</v>
      </c>
      <c r="B4126">
        <v>32313</v>
      </c>
      <c r="C4126" s="385">
        <v>7.4999999999999997E-2</v>
      </c>
    </row>
    <row r="4127" spans="1:3" x14ac:dyDescent="0.25">
      <c r="A4127" t="s">
        <v>288</v>
      </c>
      <c r="B4127">
        <v>32314</v>
      </c>
      <c r="C4127" s="385">
        <v>7.4999999999999997E-2</v>
      </c>
    </row>
    <row r="4128" spans="1:3" x14ac:dyDescent="0.25">
      <c r="A4128" t="s">
        <v>288</v>
      </c>
      <c r="B4128">
        <v>32315</v>
      </c>
      <c r="C4128" s="385">
        <v>7.4999999999999997E-2</v>
      </c>
    </row>
    <row r="4129" spans="1:3" x14ac:dyDescent="0.25">
      <c r="A4129" t="s">
        <v>288</v>
      </c>
      <c r="B4129">
        <v>32316</v>
      </c>
      <c r="C4129" s="385">
        <v>7.4999999999999997E-2</v>
      </c>
    </row>
    <row r="4130" spans="1:3" x14ac:dyDescent="0.25">
      <c r="A4130" t="s">
        <v>288</v>
      </c>
      <c r="B4130">
        <v>32317</v>
      </c>
      <c r="C4130" s="385">
        <v>7.4999999999999997E-2</v>
      </c>
    </row>
    <row r="4131" spans="1:3" x14ac:dyDescent="0.25">
      <c r="A4131" t="s">
        <v>288</v>
      </c>
      <c r="B4131">
        <v>32318</v>
      </c>
      <c r="C4131" s="385">
        <v>7.4999999999999997E-2</v>
      </c>
    </row>
    <row r="4132" spans="1:3" x14ac:dyDescent="0.25">
      <c r="A4132" t="s">
        <v>288</v>
      </c>
      <c r="B4132">
        <v>32320</v>
      </c>
      <c r="C4132" s="385">
        <v>7.0000000000000007E-2</v>
      </c>
    </row>
    <row r="4133" spans="1:3" x14ac:dyDescent="0.25">
      <c r="A4133" t="s">
        <v>288</v>
      </c>
      <c r="B4133">
        <v>32321</v>
      </c>
      <c r="C4133" s="385">
        <v>7.4999999999999997E-2</v>
      </c>
    </row>
    <row r="4134" spans="1:3" x14ac:dyDescent="0.25">
      <c r="A4134" t="s">
        <v>288</v>
      </c>
      <c r="B4134">
        <v>32322</v>
      </c>
      <c r="C4134" s="385">
        <v>7.0000000000000007E-2</v>
      </c>
    </row>
    <row r="4135" spans="1:3" x14ac:dyDescent="0.25">
      <c r="A4135" t="s">
        <v>288</v>
      </c>
      <c r="B4135">
        <v>32323</v>
      </c>
      <c r="C4135" s="385">
        <v>7.0000000000000007E-2</v>
      </c>
    </row>
    <row r="4136" spans="1:3" x14ac:dyDescent="0.25">
      <c r="A4136" t="s">
        <v>288</v>
      </c>
      <c r="B4136">
        <v>32324</v>
      </c>
      <c r="C4136" s="385">
        <v>7.4999999999999997E-2</v>
      </c>
    </row>
    <row r="4137" spans="1:3" x14ac:dyDescent="0.25">
      <c r="A4137" t="s">
        <v>288</v>
      </c>
      <c r="B4137">
        <v>32326</v>
      </c>
      <c r="C4137" s="385">
        <v>7.0000000000000007E-2</v>
      </c>
    </row>
    <row r="4138" spans="1:3" x14ac:dyDescent="0.25">
      <c r="A4138" t="s">
        <v>288</v>
      </c>
      <c r="B4138">
        <v>32327</v>
      </c>
      <c r="C4138" s="385">
        <v>7.4999999999999997E-2</v>
      </c>
    </row>
    <row r="4139" spans="1:3" x14ac:dyDescent="0.25">
      <c r="A4139" t="s">
        <v>288</v>
      </c>
      <c r="B4139">
        <v>32328</v>
      </c>
      <c r="C4139" s="385">
        <v>7.0000000000000007E-2</v>
      </c>
    </row>
    <row r="4140" spans="1:3" x14ac:dyDescent="0.25">
      <c r="A4140" t="s">
        <v>288</v>
      </c>
      <c r="B4140">
        <v>32329</v>
      </c>
      <c r="C4140" s="385">
        <v>7.0000000000000007E-2</v>
      </c>
    </row>
    <row r="4141" spans="1:3" x14ac:dyDescent="0.25">
      <c r="A4141" t="s">
        <v>288</v>
      </c>
      <c r="B4141">
        <v>32330</v>
      </c>
      <c r="C4141" s="385">
        <v>7.4999999999999997E-2</v>
      </c>
    </row>
    <row r="4142" spans="1:3" x14ac:dyDescent="0.25">
      <c r="A4142" t="s">
        <v>288</v>
      </c>
      <c r="B4142">
        <v>32331</v>
      </c>
      <c r="C4142" s="385">
        <v>7.4999999999999997E-2</v>
      </c>
    </row>
    <row r="4143" spans="1:3" x14ac:dyDescent="0.25">
      <c r="A4143" t="s">
        <v>288</v>
      </c>
      <c r="B4143">
        <v>32332</v>
      </c>
      <c r="C4143" s="385">
        <v>7.4999999999999997E-2</v>
      </c>
    </row>
    <row r="4144" spans="1:3" x14ac:dyDescent="0.25">
      <c r="A4144" t="s">
        <v>288</v>
      </c>
      <c r="B4144">
        <v>32333</v>
      </c>
      <c r="C4144" s="385">
        <v>7.4999999999999997E-2</v>
      </c>
    </row>
    <row r="4145" spans="1:3" x14ac:dyDescent="0.25">
      <c r="A4145" t="s">
        <v>288</v>
      </c>
      <c r="B4145">
        <v>32334</v>
      </c>
      <c r="C4145" s="385">
        <v>7.4999999999999997E-2</v>
      </c>
    </row>
    <row r="4146" spans="1:3" x14ac:dyDescent="0.25">
      <c r="A4146" t="s">
        <v>288</v>
      </c>
      <c r="B4146">
        <v>32335</v>
      </c>
      <c r="C4146" s="385">
        <v>7.4999999999999997E-2</v>
      </c>
    </row>
    <row r="4147" spans="1:3" x14ac:dyDescent="0.25">
      <c r="A4147" t="s">
        <v>288</v>
      </c>
      <c r="B4147">
        <v>32336</v>
      </c>
      <c r="C4147" s="385">
        <v>7.4999999999999997E-2</v>
      </c>
    </row>
    <row r="4148" spans="1:3" x14ac:dyDescent="0.25">
      <c r="A4148" t="s">
        <v>288</v>
      </c>
      <c r="B4148">
        <v>32337</v>
      </c>
      <c r="C4148" s="385">
        <v>7.0000000000000007E-2</v>
      </c>
    </row>
    <row r="4149" spans="1:3" x14ac:dyDescent="0.25">
      <c r="A4149" t="s">
        <v>288</v>
      </c>
      <c r="B4149">
        <v>32340</v>
      </c>
      <c r="C4149" s="385">
        <v>7.4999999999999997E-2</v>
      </c>
    </row>
    <row r="4150" spans="1:3" x14ac:dyDescent="0.25">
      <c r="A4150" t="s">
        <v>288</v>
      </c>
      <c r="B4150">
        <v>32341</v>
      </c>
      <c r="C4150" s="385">
        <v>7.4999999999999997E-2</v>
      </c>
    </row>
    <row r="4151" spans="1:3" x14ac:dyDescent="0.25">
      <c r="A4151" t="s">
        <v>288</v>
      </c>
      <c r="B4151">
        <v>32343</v>
      </c>
      <c r="C4151" s="385">
        <v>7.4999999999999997E-2</v>
      </c>
    </row>
    <row r="4152" spans="1:3" x14ac:dyDescent="0.25">
      <c r="A4152" t="s">
        <v>288</v>
      </c>
      <c r="B4152">
        <v>32344</v>
      </c>
      <c r="C4152" s="385">
        <v>7.4999999999999997E-2</v>
      </c>
    </row>
    <row r="4153" spans="1:3" x14ac:dyDescent="0.25">
      <c r="A4153" t="s">
        <v>288</v>
      </c>
      <c r="B4153">
        <v>32345</v>
      </c>
      <c r="C4153" s="385">
        <v>7.0000000000000007E-2</v>
      </c>
    </row>
    <row r="4154" spans="1:3" x14ac:dyDescent="0.25">
      <c r="A4154" t="s">
        <v>288</v>
      </c>
      <c r="B4154">
        <v>32346</v>
      </c>
      <c r="C4154" s="385">
        <v>7.0000000000000007E-2</v>
      </c>
    </row>
    <row r="4155" spans="1:3" x14ac:dyDescent="0.25">
      <c r="A4155" t="s">
        <v>288</v>
      </c>
      <c r="B4155">
        <v>32347</v>
      </c>
      <c r="C4155" s="385">
        <v>7.0000000000000007E-2</v>
      </c>
    </row>
    <row r="4156" spans="1:3" x14ac:dyDescent="0.25">
      <c r="A4156" t="s">
        <v>288</v>
      </c>
      <c r="B4156">
        <v>32348</v>
      </c>
      <c r="C4156" s="385">
        <v>7.0000000000000007E-2</v>
      </c>
    </row>
    <row r="4157" spans="1:3" x14ac:dyDescent="0.25">
      <c r="A4157" t="s">
        <v>288</v>
      </c>
      <c r="B4157">
        <v>32350</v>
      </c>
      <c r="C4157" s="385">
        <v>7.4999999999999997E-2</v>
      </c>
    </row>
    <row r="4158" spans="1:3" x14ac:dyDescent="0.25">
      <c r="A4158" t="s">
        <v>288</v>
      </c>
      <c r="B4158">
        <v>32351</v>
      </c>
      <c r="C4158" s="385">
        <v>7.4999999999999997E-2</v>
      </c>
    </row>
    <row r="4159" spans="1:3" x14ac:dyDescent="0.25">
      <c r="A4159" t="s">
        <v>288</v>
      </c>
      <c r="B4159">
        <v>32352</v>
      </c>
      <c r="C4159" s="385">
        <v>7.4999999999999997E-2</v>
      </c>
    </row>
    <row r="4160" spans="1:3" x14ac:dyDescent="0.25">
      <c r="A4160" t="s">
        <v>288</v>
      </c>
      <c r="B4160">
        <v>32353</v>
      </c>
      <c r="C4160" s="385">
        <v>7.4999999999999997E-2</v>
      </c>
    </row>
    <row r="4161" spans="1:3" x14ac:dyDescent="0.25">
      <c r="A4161" t="s">
        <v>288</v>
      </c>
      <c r="B4161">
        <v>32355</v>
      </c>
      <c r="C4161" s="385">
        <v>7.0000000000000007E-2</v>
      </c>
    </row>
    <row r="4162" spans="1:3" x14ac:dyDescent="0.25">
      <c r="A4162" t="s">
        <v>288</v>
      </c>
      <c r="B4162">
        <v>32356</v>
      </c>
      <c r="C4162" s="385">
        <v>7.0000000000000007E-2</v>
      </c>
    </row>
    <row r="4163" spans="1:3" x14ac:dyDescent="0.25">
      <c r="A4163" t="s">
        <v>288</v>
      </c>
      <c r="B4163">
        <v>32357</v>
      </c>
      <c r="C4163" s="385">
        <v>7.0000000000000007E-2</v>
      </c>
    </row>
    <row r="4164" spans="1:3" x14ac:dyDescent="0.25">
      <c r="A4164" t="s">
        <v>288</v>
      </c>
      <c r="B4164">
        <v>32358</v>
      </c>
      <c r="C4164" s="385">
        <v>7.4999999999999997E-2</v>
      </c>
    </row>
    <row r="4165" spans="1:3" x14ac:dyDescent="0.25">
      <c r="A4165" t="s">
        <v>288</v>
      </c>
      <c r="B4165">
        <v>32359</v>
      </c>
      <c r="C4165" s="385">
        <v>7.0000000000000007E-2</v>
      </c>
    </row>
    <row r="4166" spans="1:3" x14ac:dyDescent="0.25">
      <c r="A4166" t="s">
        <v>288</v>
      </c>
      <c r="B4166">
        <v>32360</v>
      </c>
      <c r="C4166" s="385">
        <v>7.4999999999999997E-2</v>
      </c>
    </row>
    <row r="4167" spans="1:3" x14ac:dyDescent="0.25">
      <c r="A4167" t="s">
        <v>288</v>
      </c>
      <c r="B4167">
        <v>32361</v>
      </c>
      <c r="C4167" s="385">
        <v>7.0000000000000007E-2</v>
      </c>
    </row>
    <row r="4168" spans="1:3" x14ac:dyDescent="0.25">
      <c r="A4168" t="s">
        <v>288</v>
      </c>
      <c r="B4168">
        <v>32362</v>
      </c>
      <c r="C4168" s="385">
        <v>7.4999999999999997E-2</v>
      </c>
    </row>
    <row r="4169" spans="1:3" x14ac:dyDescent="0.25">
      <c r="A4169" t="s">
        <v>288</v>
      </c>
      <c r="B4169">
        <v>32399</v>
      </c>
      <c r="C4169" s="385">
        <v>7.4999999999999997E-2</v>
      </c>
    </row>
    <row r="4170" spans="1:3" x14ac:dyDescent="0.25">
      <c r="A4170" t="s">
        <v>288</v>
      </c>
      <c r="B4170">
        <v>32401</v>
      </c>
      <c r="C4170" s="385">
        <v>7.0000000000000007E-2</v>
      </c>
    </row>
    <row r="4171" spans="1:3" x14ac:dyDescent="0.25">
      <c r="A4171" t="s">
        <v>288</v>
      </c>
      <c r="B4171">
        <v>32402</v>
      </c>
      <c r="C4171" s="385">
        <v>7.0000000000000007E-2</v>
      </c>
    </row>
    <row r="4172" spans="1:3" x14ac:dyDescent="0.25">
      <c r="A4172" t="s">
        <v>288</v>
      </c>
      <c r="B4172">
        <v>32403</v>
      </c>
      <c r="C4172" s="385">
        <v>7.0000000000000007E-2</v>
      </c>
    </row>
    <row r="4173" spans="1:3" x14ac:dyDescent="0.25">
      <c r="A4173" t="s">
        <v>288</v>
      </c>
      <c r="B4173">
        <v>32404</v>
      </c>
      <c r="C4173" s="385">
        <v>7.0000000000000007E-2</v>
      </c>
    </row>
    <row r="4174" spans="1:3" x14ac:dyDescent="0.25">
      <c r="A4174" t="s">
        <v>288</v>
      </c>
      <c r="B4174">
        <v>32405</v>
      </c>
      <c r="C4174" s="385">
        <v>7.0000000000000007E-2</v>
      </c>
    </row>
    <row r="4175" spans="1:3" x14ac:dyDescent="0.25">
      <c r="A4175" t="s">
        <v>288</v>
      </c>
      <c r="B4175">
        <v>32406</v>
      </c>
      <c r="C4175" s="385">
        <v>7.0000000000000007E-2</v>
      </c>
    </row>
    <row r="4176" spans="1:3" x14ac:dyDescent="0.25">
      <c r="A4176" t="s">
        <v>288</v>
      </c>
      <c r="B4176">
        <v>32407</v>
      </c>
      <c r="C4176" s="385">
        <v>7.0000000000000007E-2</v>
      </c>
    </row>
    <row r="4177" spans="1:3" x14ac:dyDescent="0.25">
      <c r="A4177" t="s">
        <v>288</v>
      </c>
      <c r="B4177">
        <v>32408</v>
      </c>
      <c r="C4177" s="385">
        <v>7.0000000000000007E-2</v>
      </c>
    </row>
    <row r="4178" spans="1:3" x14ac:dyDescent="0.25">
      <c r="A4178" t="s">
        <v>288</v>
      </c>
      <c r="B4178">
        <v>32409</v>
      </c>
      <c r="C4178" s="385">
        <v>7.0000000000000007E-2</v>
      </c>
    </row>
    <row r="4179" spans="1:3" x14ac:dyDescent="0.25">
      <c r="A4179" t="s">
        <v>288</v>
      </c>
      <c r="B4179">
        <v>32410</v>
      </c>
      <c r="C4179" s="385">
        <v>7.0000000000000007E-2</v>
      </c>
    </row>
    <row r="4180" spans="1:3" x14ac:dyDescent="0.25">
      <c r="A4180" t="s">
        <v>288</v>
      </c>
      <c r="B4180">
        <v>32411</v>
      </c>
      <c r="C4180" s="385">
        <v>7.0000000000000007E-2</v>
      </c>
    </row>
    <row r="4181" spans="1:3" x14ac:dyDescent="0.25">
      <c r="A4181" t="s">
        <v>288</v>
      </c>
      <c r="B4181">
        <v>32412</v>
      </c>
      <c r="C4181" s="385">
        <v>7.0000000000000007E-2</v>
      </c>
    </row>
    <row r="4182" spans="1:3" x14ac:dyDescent="0.25">
      <c r="A4182" t="s">
        <v>288</v>
      </c>
      <c r="B4182">
        <v>32413</v>
      </c>
      <c r="C4182" s="385">
        <v>7.0000000000000007E-2</v>
      </c>
    </row>
    <row r="4183" spans="1:3" x14ac:dyDescent="0.25">
      <c r="A4183" t="s">
        <v>288</v>
      </c>
      <c r="B4183">
        <v>32417</v>
      </c>
      <c r="C4183" s="385">
        <v>7.0000000000000007E-2</v>
      </c>
    </row>
    <row r="4184" spans="1:3" x14ac:dyDescent="0.25">
      <c r="A4184" t="s">
        <v>288</v>
      </c>
      <c r="B4184">
        <v>32420</v>
      </c>
      <c r="C4184" s="385">
        <v>7.4999999999999997E-2</v>
      </c>
    </row>
    <row r="4185" spans="1:3" x14ac:dyDescent="0.25">
      <c r="A4185" t="s">
        <v>288</v>
      </c>
      <c r="B4185">
        <v>32421</v>
      </c>
      <c r="C4185" s="385">
        <v>7.4999999999999997E-2</v>
      </c>
    </row>
    <row r="4186" spans="1:3" x14ac:dyDescent="0.25">
      <c r="A4186" t="s">
        <v>288</v>
      </c>
      <c r="B4186">
        <v>32422</v>
      </c>
      <c r="C4186" s="385">
        <v>7.0000000000000007E-2</v>
      </c>
    </row>
    <row r="4187" spans="1:3" x14ac:dyDescent="0.25">
      <c r="A4187" t="s">
        <v>288</v>
      </c>
      <c r="B4187">
        <v>32423</v>
      </c>
      <c r="C4187" s="385">
        <v>7.4999999999999997E-2</v>
      </c>
    </row>
    <row r="4188" spans="1:3" x14ac:dyDescent="0.25">
      <c r="A4188" t="s">
        <v>288</v>
      </c>
      <c r="B4188">
        <v>32424</v>
      </c>
      <c r="C4188" s="385">
        <v>7.4999999999999997E-2</v>
      </c>
    </row>
    <row r="4189" spans="1:3" x14ac:dyDescent="0.25">
      <c r="A4189" t="s">
        <v>288</v>
      </c>
      <c r="B4189">
        <v>32425</v>
      </c>
      <c r="C4189" s="385">
        <v>7.4999999999999997E-2</v>
      </c>
    </row>
    <row r="4190" spans="1:3" x14ac:dyDescent="0.25">
      <c r="A4190" t="s">
        <v>288</v>
      </c>
      <c r="B4190">
        <v>32426</v>
      </c>
      <c r="C4190" s="385">
        <v>7.4999999999999997E-2</v>
      </c>
    </row>
    <row r="4191" spans="1:3" x14ac:dyDescent="0.25">
      <c r="A4191" t="s">
        <v>288</v>
      </c>
      <c r="B4191">
        <v>32427</v>
      </c>
      <c r="C4191" s="385">
        <v>7.4999999999999997E-2</v>
      </c>
    </row>
    <row r="4192" spans="1:3" x14ac:dyDescent="0.25">
      <c r="A4192" t="s">
        <v>288</v>
      </c>
      <c r="B4192">
        <v>32428</v>
      </c>
      <c r="C4192" s="385">
        <v>7.4999999999999997E-2</v>
      </c>
    </row>
    <row r="4193" spans="1:3" x14ac:dyDescent="0.25">
      <c r="A4193" t="s">
        <v>288</v>
      </c>
      <c r="B4193">
        <v>32430</v>
      </c>
      <c r="C4193" s="385">
        <v>7.4999999999999997E-2</v>
      </c>
    </row>
    <row r="4194" spans="1:3" x14ac:dyDescent="0.25">
      <c r="A4194" t="s">
        <v>288</v>
      </c>
      <c r="B4194">
        <v>32431</v>
      </c>
      <c r="C4194" s="385">
        <v>7.4999999999999997E-2</v>
      </c>
    </row>
    <row r="4195" spans="1:3" x14ac:dyDescent="0.25">
      <c r="A4195" t="s">
        <v>288</v>
      </c>
      <c r="B4195">
        <v>32432</v>
      </c>
      <c r="C4195" s="385">
        <v>7.4999999999999997E-2</v>
      </c>
    </row>
    <row r="4196" spans="1:3" x14ac:dyDescent="0.25">
      <c r="A4196" t="s">
        <v>288</v>
      </c>
      <c r="B4196">
        <v>32433</v>
      </c>
      <c r="C4196" s="385">
        <v>7.0000000000000007E-2</v>
      </c>
    </row>
    <row r="4197" spans="1:3" x14ac:dyDescent="0.25">
      <c r="A4197" t="s">
        <v>288</v>
      </c>
      <c r="B4197">
        <v>32434</v>
      </c>
      <c r="C4197" s="385">
        <v>7.0000000000000007E-2</v>
      </c>
    </row>
    <row r="4198" spans="1:3" x14ac:dyDescent="0.25">
      <c r="A4198" t="s">
        <v>288</v>
      </c>
      <c r="B4198">
        <v>32435</v>
      </c>
      <c r="C4198" s="385">
        <v>7.0000000000000007E-2</v>
      </c>
    </row>
    <row r="4199" spans="1:3" x14ac:dyDescent="0.25">
      <c r="A4199" t="s">
        <v>288</v>
      </c>
      <c r="B4199">
        <v>32437</v>
      </c>
      <c r="C4199" s="385">
        <v>7.4999999999999997E-2</v>
      </c>
    </row>
    <row r="4200" spans="1:3" x14ac:dyDescent="0.25">
      <c r="A4200" t="s">
        <v>288</v>
      </c>
      <c r="B4200">
        <v>32438</v>
      </c>
      <c r="C4200" s="385">
        <v>7.4999999999999997E-2</v>
      </c>
    </row>
    <row r="4201" spans="1:3" x14ac:dyDescent="0.25">
      <c r="A4201" t="s">
        <v>288</v>
      </c>
      <c r="B4201">
        <v>32439</v>
      </c>
      <c r="C4201" s="385">
        <v>7.0000000000000007E-2</v>
      </c>
    </row>
    <row r="4202" spans="1:3" x14ac:dyDescent="0.25">
      <c r="A4202" t="s">
        <v>288</v>
      </c>
      <c r="B4202">
        <v>32440</v>
      </c>
      <c r="C4202" s="385">
        <v>7.4999999999999997E-2</v>
      </c>
    </row>
    <row r="4203" spans="1:3" x14ac:dyDescent="0.25">
      <c r="A4203" t="s">
        <v>288</v>
      </c>
      <c r="B4203">
        <v>32442</v>
      </c>
      <c r="C4203" s="385">
        <v>7.4999999999999997E-2</v>
      </c>
    </row>
    <row r="4204" spans="1:3" x14ac:dyDescent="0.25">
      <c r="A4204" t="s">
        <v>288</v>
      </c>
      <c r="B4204">
        <v>32443</v>
      </c>
      <c r="C4204" s="385">
        <v>7.4999999999999997E-2</v>
      </c>
    </row>
    <row r="4205" spans="1:3" x14ac:dyDescent="0.25">
      <c r="A4205" t="s">
        <v>288</v>
      </c>
      <c r="B4205">
        <v>32444</v>
      </c>
      <c r="C4205" s="385">
        <v>7.0000000000000007E-2</v>
      </c>
    </row>
    <row r="4206" spans="1:3" x14ac:dyDescent="0.25">
      <c r="A4206" t="s">
        <v>288</v>
      </c>
      <c r="B4206">
        <v>32445</v>
      </c>
      <c r="C4206" s="385">
        <v>7.4999999999999997E-2</v>
      </c>
    </row>
    <row r="4207" spans="1:3" x14ac:dyDescent="0.25">
      <c r="A4207" t="s">
        <v>288</v>
      </c>
      <c r="B4207">
        <v>32446</v>
      </c>
      <c r="C4207" s="385">
        <v>7.4999999999999997E-2</v>
      </c>
    </row>
    <row r="4208" spans="1:3" x14ac:dyDescent="0.25">
      <c r="A4208" t="s">
        <v>288</v>
      </c>
      <c r="B4208">
        <v>32447</v>
      </c>
      <c r="C4208" s="385">
        <v>7.4999999999999997E-2</v>
      </c>
    </row>
    <row r="4209" spans="1:3" x14ac:dyDescent="0.25">
      <c r="A4209" t="s">
        <v>288</v>
      </c>
      <c r="B4209">
        <v>32448</v>
      </c>
      <c r="C4209" s="385">
        <v>7.4999999999999997E-2</v>
      </c>
    </row>
    <row r="4210" spans="1:3" x14ac:dyDescent="0.25">
      <c r="A4210" t="s">
        <v>288</v>
      </c>
      <c r="B4210">
        <v>32449</v>
      </c>
      <c r="C4210" s="385">
        <v>7.4999999999999997E-2</v>
      </c>
    </row>
    <row r="4211" spans="1:3" x14ac:dyDescent="0.25">
      <c r="A4211" t="s">
        <v>288</v>
      </c>
      <c r="B4211">
        <v>32452</v>
      </c>
      <c r="C4211" s="385">
        <v>7.4999999999999997E-2</v>
      </c>
    </row>
    <row r="4212" spans="1:3" x14ac:dyDescent="0.25">
      <c r="A4212" t="s">
        <v>288</v>
      </c>
      <c r="B4212">
        <v>32455</v>
      </c>
      <c r="C4212" s="385">
        <v>7.4999999999999997E-2</v>
      </c>
    </row>
    <row r="4213" spans="1:3" x14ac:dyDescent="0.25">
      <c r="A4213" t="s">
        <v>288</v>
      </c>
      <c r="B4213">
        <v>32456</v>
      </c>
      <c r="C4213" s="385">
        <v>7.0000000000000007E-2</v>
      </c>
    </row>
    <row r="4214" spans="1:3" x14ac:dyDescent="0.25">
      <c r="A4214" t="s">
        <v>288</v>
      </c>
      <c r="B4214">
        <v>32457</v>
      </c>
      <c r="C4214" s="385">
        <v>7.0000000000000007E-2</v>
      </c>
    </row>
    <row r="4215" spans="1:3" x14ac:dyDescent="0.25">
      <c r="A4215" t="s">
        <v>288</v>
      </c>
      <c r="B4215">
        <v>32459</v>
      </c>
      <c r="C4215" s="385">
        <v>7.0000000000000007E-2</v>
      </c>
    </row>
    <row r="4216" spans="1:3" x14ac:dyDescent="0.25">
      <c r="A4216" t="s">
        <v>288</v>
      </c>
      <c r="B4216">
        <v>32460</v>
      </c>
      <c r="C4216" s="385">
        <v>7.4999999999999997E-2</v>
      </c>
    </row>
    <row r="4217" spans="1:3" x14ac:dyDescent="0.25">
      <c r="A4217" t="s">
        <v>288</v>
      </c>
      <c r="B4217">
        <v>32461</v>
      </c>
      <c r="C4217" s="385">
        <v>7.0000000000000007E-2</v>
      </c>
    </row>
    <row r="4218" spans="1:3" x14ac:dyDescent="0.25">
      <c r="A4218" t="s">
        <v>288</v>
      </c>
      <c r="B4218">
        <v>32462</v>
      </c>
      <c r="C4218" s="385">
        <v>7.4999999999999997E-2</v>
      </c>
    </row>
    <row r="4219" spans="1:3" x14ac:dyDescent="0.25">
      <c r="A4219" t="s">
        <v>288</v>
      </c>
      <c r="B4219">
        <v>32463</v>
      </c>
      <c r="C4219" s="385">
        <v>7.4999999999999997E-2</v>
      </c>
    </row>
    <row r="4220" spans="1:3" x14ac:dyDescent="0.25">
      <c r="A4220" t="s">
        <v>288</v>
      </c>
      <c r="B4220">
        <v>32464</v>
      </c>
      <c r="C4220" s="385">
        <v>7.4999999999999997E-2</v>
      </c>
    </row>
    <row r="4221" spans="1:3" x14ac:dyDescent="0.25">
      <c r="A4221" t="s">
        <v>288</v>
      </c>
      <c r="B4221">
        <v>32465</v>
      </c>
      <c r="C4221" s="385">
        <v>7.4999999999999997E-2</v>
      </c>
    </row>
    <row r="4222" spans="1:3" x14ac:dyDescent="0.25">
      <c r="A4222" t="s">
        <v>288</v>
      </c>
      <c r="B4222">
        <v>32466</v>
      </c>
      <c r="C4222" s="385">
        <v>7.4999999999999997E-2</v>
      </c>
    </row>
    <row r="4223" spans="1:3" x14ac:dyDescent="0.25">
      <c r="A4223" t="s">
        <v>288</v>
      </c>
      <c r="B4223">
        <v>32501</v>
      </c>
      <c r="C4223" s="385">
        <v>7.4999999999999997E-2</v>
      </c>
    </row>
    <row r="4224" spans="1:3" x14ac:dyDescent="0.25">
      <c r="A4224" t="s">
        <v>288</v>
      </c>
      <c r="B4224">
        <v>32502</v>
      </c>
      <c r="C4224" s="385">
        <v>7.4999999999999997E-2</v>
      </c>
    </row>
    <row r="4225" spans="1:3" x14ac:dyDescent="0.25">
      <c r="A4225" t="s">
        <v>288</v>
      </c>
      <c r="B4225">
        <v>32503</v>
      </c>
      <c r="C4225" s="385">
        <v>7.4999999999999997E-2</v>
      </c>
    </row>
    <row r="4226" spans="1:3" x14ac:dyDescent="0.25">
      <c r="A4226" t="s">
        <v>288</v>
      </c>
      <c r="B4226">
        <v>32504</v>
      </c>
      <c r="C4226" s="385">
        <v>7.4999999999999997E-2</v>
      </c>
    </row>
    <row r="4227" spans="1:3" x14ac:dyDescent="0.25">
      <c r="A4227" t="s">
        <v>288</v>
      </c>
      <c r="B4227">
        <v>32505</v>
      </c>
      <c r="C4227" s="385">
        <v>7.4999999999999997E-2</v>
      </c>
    </row>
    <row r="4228" spans="1:3" x14ac:dyDescent="0.25">
      <c r="A4228" t="s">
        <v>288</v>
      </c>
      <c r="B4228">
        <v>32506</v>
      </c>
      <c r="C4228" s="385">
        <v>7.4999999999999997E-2</v>
      </c>
    </row>
    <row r="4229" spans="1:3" x14ac:dyDescent="0.25">
      <c r="A4229" t="s">
        <v>288</v>
      </c>
      <c r="B4229">
        <v>32507</v>
      </c>
      <c r="C4229" s="385">
        <v>7.4999999999999997E-2</v>
      </c>
    </row>
    <row r="4230" spans="1:3" x14ac:dyDescent="0.25">
      <c r="A4230" t="s">
        <v>288</v>
      </c>
      <c r="B4230">
        <v>32508</v>
      </c>
      <c r="C4230" s="385">
        <v>7.4999999999999997E-2</v>
      </c>
    </row>
    <row r="4231" spans="1:3" x14ac:dyDescent="0.25">
      <c r="A4231" t="s">
        <v>288</v>
      </c>
      <c r="B4231">
        <v>32509</v>
      </c>
      <c r="C4231" s="385">
        <v>7.4999999999999997E-2</v>
      </c>
    </row>
    <row r="4232" spans="1:3" x14ac:dyDescent="0.25">
      <c r="A4232" t="s">
        <v>288</v>
      </c>
      <c r="B4232">
        <v>32511</v>
      </c>
      <c r="C4232" s="385">
        <v>7.4999999999999997E-2</v>
      </c>
    </row>
    <row r="4233" spans="1:3" x14ac:dyDescent="0.25">
      <c r="A4233" t="s">
        <v>288</v>
      </c>
      <c r="B4233">
        <v>32512</v>
      </c>
      <c r="C4233" s="385">
        <v>7.4999999999999997E-2</v>
      </c>
    </row>
    <row r="4234" spans="1:3" x14ac:dyDescent="0.25">
      <c r="A4234" t="s">
        <v>288</v>
      </c>
      <c r="B4234">
        <v>32513</v>
      </c>
      <c r="C4234" s="385">
        <v>7.4999999999999997E-2</v>
      </c>
    </row>
    <row r="4235" spans="1:3" x14ac:dyDescent="0.25">
      <c r="A4235" t="s">
        <v>288</v>
      </c>
      <c r="B4235">
        <v>32514</v>
      </c>
      <c r="C4235" s="385">
        <v>7.4999999999999997E-2</v>
      </c>
    </row>
    <row r="4236" spans="1:3" x14ac:dyDescent="0.25">
      <c r="A4236" t="s">
        <v>288</v>
      </c>
      <c r="B4236">
        <v>32516</v>
      </c>
      <c r="C4236" s="385">
        <v>7.4999999999999997E-2</v>
      </c>
    </row>
    <row r="4237" spans="1:3" x14ac:dyDescent="0.25">
      <c r="A4237" t="s">
        <v>288</v>
      </c>
      <c r="B4237">
        <v>32520</v>
      </c>
      <c r="C4237" s="385">
        <v>7.4999999999999997E-2</v>
      </c>
    </row>
    <row r="4238" spans="1:3" x14ac:dyDescent="0.25">
      <c r="A4238" t="s">
        <v>288</v>
      </c>
      <c r="B4238">
        <v>32521</v>
      </c>
      <c r="C4238" s="385">
        <v>7.4999999999999997E-2</v>
      </c>
    </row>
    <row r="4239" spans="1:3" x14ac:dyDescent="0.25">
      <c r="A4239" t="s">
        <v>288</v>
      </c>
      <c r="B4239">
        <v>32522</v>
      </c>
      <c r="C4239" s="385">
        <v>7.4999999999999997E-2</v>
      </c>
    </row>
    <row r="4240" spans="1:3" x14ac:dyDescent="0.25">
      <c r="A4240" t="s">
        <v>288</v>
      </c>
      <c r="B4240">
        <v>32523</v>
      </c>
      <c r="C4240" s="385">
        <v>7.4999999999999997E-2</v>
      </c>
    </row>
    <row r="4241" spans="1:3" x14ac:dyDescent="0.25">
      <c r="A4241" t="s">
        <v>288</v>
      </c>
      <c r="B4241">
        <v>32524</v>
      </c>
      <c r="C4241" s="385">
        <v>7.4999999999999997E-2</v>
      </c>
    </row>
    <row r="4242" spans="1:3" x14ac:dyDescent="0.25">
      <c r="A4242" t="s">
        <v>288</v>
      </c>
      <c r="B4242">
        <v>32526</v>
      </c>
      <c r="C4242" s="385">
        <v>7.4999999999999997E-2</v>
      </c>
    </row>
    <row r="4243" spans="1:3" x14ac:dyDescent="0.25">
      <c r="A4243" t="s">
        <v>288</v>
      </c>
      <c r="B4243">
        <v>32530</v>
      </c>
      <c r="C4243" s="385">
        <v>7.0000000000000007E-2</v>
      </c>
    </row>
    <row r="4244" spans="1:3" x14ac:dyDescent="0.25">
      <c r="A4244" t="s">
        <v>288</v>
      </c>
      <c r="B4244">
        <v>32531</v>
      </c>
      <c r="C4244" s="385">
        <v>7.0000000000000007E-2</v>
      </c>
    </row>
    <row r="4245" spans="1:3" x14ac:dyDescent="0.25">
      <c r="A4245" t="s">
        <v>288</v>
      </c>
      <c r="B4245">
        <v>32533</v>
      </c>
      <c r="C4245" s="385">
        <v>7.4999999999999997E-2</v>
      </c>
    </row>
    <row r="4246" spans="1:3" x14ac:dyDescent="0.25">
      <c r="A4246" t="s">
        <v>288</v>
      </c>
      <c r="B4246">
        <v>32534</v>
      </c>
      <c r="C4246" s="385">
        <v>7.4999999999999997E-2</v>
      </c>
    </row>
    <row r="4247" spans="1:3" x14ac:dyDescent="0.25">
      <c r="A4247" t="s">
        <v>288</v>
      </c>
      <c r="B4247">
        <v>32535</v>
      </c>
      <c r="C4247" s="385">
        <v>7.4999999999999997E-2</v>
      </c>
    </row>
    <row r="4248" spans="1:3" x14ac:dyDescent="0.25">
      <c r="A4248" t="s">
        <v>288</v>
      </c>
      <c r="B4248">
        <v>32536</v>
      </c>
      <c r="C4248" s="385">
        <v>7.0000000000000007E-2</v>
      </c>
    </row>
    <row r="4249" spans="1:3" x14ac:dyDescent="0.25">
      <c r="A4249" t="s">
        <v>288</v>
      </c>
      <c r="B4249">
        <v>32537</v>
      </c>
      <c r="C4249" s="385">
        <v>7.0000000000000007E-2</v>
      </c>
    </row>
    <row r="4250" spans="1:3" x14ac:dyDescent="0.25">
      <c r="A4250" t="s">
        <v>288</v>
      </c>
      <c r="B4250">
        <v>32538</v>
      </c>
      <c r="C4250" s="385">
        <v>7.0000000000000007E-2</v>
      </c>
    </row>
    <row r="4251" spans="1:3" x14ac:dyDescent="0.25">
      <c r="A4251" t="s">
        <v>288</v>
      </c>
      <c r="B4251">
        <v>32539</v>
      </c>
      <c r="C4251" s="385">
        <v>7.0000000000000007E-2</v>
      </c>
    </row>
    <row r="4252" spans="1:3" x14ac:dyDescent="0.25">
      <c r="A4252" t="s">
        <v>288</v>
      </c>
      <c r="B4252">
        <v>32540</v>
      </c>
      <c r="C4252" s="385">
        <v>7.0000000000000007E-2</v>
      </c>
    </row>
    <row r="4253" spans="1:3" x14ac:dyDescent="0.25">
      <c r="A4253" t="s">
        <v>288</v>
      </c>
      <c r="B4253">
        <v>32541</v>
      </c>
      <c r="C4253" s="385">
        <v>7.0000000000000007E-2</v>
      </c>
    </row>
    <row r="4254" spans="1:3" x14ac:dyDescent="0.25">
      <c r="A4254" t="s">
        <v>288</v>
      </c>
      <c r="B4254">
        <v>32542</v>
      </c>
      <c r="C4254" s="385">
        <v>7.0000000000000007E-2</v>
      </c>
    </row>
    <row r="4255" spans="1:3" x14ac:dyDescent="0.25">
      <c r="A4255" t="s">
        <v>288</v>
      </c>
      <c r="B4255">
        <v>32544</v>
      </c>
      <c r="C4255" s="385">
        <v>7.0000000000000007E-2</v>
      </c>
    </row>
    <row r="4256" spans="1:3" x14ac:dyDescent="0.25">
      <c r="A4256" t="s">
        <v>288</v>
      </c>
      <c r="B4256">
        <v>32547</v>
      </c>
      <c r="C4256" s="385">
        <v>7.0000000000000007E-2</v>
      </c>
    </row>
    <row r="4257" spans="1:3" x14ac:dyDescent="0.25">
      <c r="A4257" t="s">
        <v>288</v>
      </c>
      <c r="B4257">
        <v>32548</v>
      </c>
      <c r="C4257" s="385">
        <v>7.0000000000000007E-2</v>
      </c>
    </row>
    <row r="4258" spans="1:3" x14ac:dyDescent="0.25">
      <c r="A4258" t="s">
        <v>288</v>
      </c>
      <c r="B4258">
        <v>32549</v>
      </c>
      <c r="C4258" s="385">
        <v>7.0000000000000007E-2</v>
      </c>
    </row>
    <row r="4259" spans="1:3" x14ac:dyDescent="0.25">
      <c r="A4259" t="s">
        <v>288</v>
      </c>
      <c r="B4259">
        <v>32550</v>
      </c>
      <c r="C4259" s="385">
        <v>7.0000000000000007E-2</v>
      </c>
    </row>
    <row r="4260" spans="1:3" x14ac:dyDescent="0.25">
      <c r="A4260" t="s">
        <v>288</v>
      </c>
      <c r="B4260">
        <v>32559</v>
      </c>
      <c r="C4260" s="385">
        <v>7.4999999999999997E-2</v>
      </c>
    </row>
    <row r="4261" spans="1:3" x14ac:dyDescent="0.25">
      <c r="A4261" t="s">
        <v>288</v>
      </c>
      <c r="B4261">
        <v>32560</v>
      </c>
      <c r="C4261" s="385">
        <v>7.4999999999999997E-2</v>
      </c>
    </row>
    <row r="4262" spans="1:3" x14ac:dyDescent="0.25">
      <c r="A4262" t="s">
        <v>288</v>
      </c>
      <c r="B4262">
        <v>32561</v>
      </c>
      <c r="C4262" s="385">
        <v>7.4999999999999997E-2</v>
      </c>
    </row>
    <row r="4263" spans="1:3" x14ac:dyDescent="0.25">
      <c r="A4263" t="s">
        <v>288</v>
      </c>
      <c r="B4263">
        <v>32562</v>
      </c>
      <c r="C4263" s="385">
        <v>7.0000000000000007E-2</v>
      </c>
    </row>
    <row r="4264" spans="1:3" x14ac:dyDescent="0.25">
      <c r="A4264" t="s">
        <v>288</v>
      </c>
      <c r="B4264">
        <v>32563</v>
      </c>
      <c r="C4264" s="385">
        <v>7.0000000000000007E-2</v>
      </c>
    </row>
    <row r="4265" spans="1:3" x14ac:dyDescent="0.25">
      <c r="A4265" t="s">
        <v>288</v>
      </c>
      <c r="B4265">
        <v>32564</v>
      </c>
      <c r="C4265" s="385">
        <v>7.0000000000000007E-2</v>
      </c>
    </row>
    <row r="4266" spans="1:3" x14ac:dyDescent="0.25">
      <c r="A4266" t="s">
        <v>288</v>
      </c>
      <c r="B4266">
        <v>32565</v>
      </c>
      <c r="C4266" s="385">
        <v>7.0000000000000007E-2</v>
      </c>
    </row>
    <row r="4267" spans="1:3" x14ac:dyDescent="0.25">
      <c r="A4267" t="s">
        <v>288</v>
      </c>
      <c r="B4267">
        <v>32566</v>
      </c>
      <c r="C4267" s="385">
        <v>7.0000000000000007E-2</v>
      </c>
    </row>
    <row r="4268" spans="1:3" x14ac:dyDescent="0.25">
      <c r="A4268" t="s">
        <v>288</v>
      </c>
      <c r="B4268">
        <v>32567</v>
      </c>
      <c r="C4268" s="385">
        <v>7.0000000000000007E-2</v>
      </c>
    </row>
    <row r="4269" spans="1:3" x14ac:dyDescent="0.25">
      <c r="A4269" t="s">
        <v>288</v>
      </c>
      <c r="B4269">
        <v>32568</v>
      </c>
      <c r="C4269" s="385">
        <v>7.4999999999999997E-2</v>
      </c>
    </row>
    <row r="4270" spans="1:3" x14ac:dyDescent="0.25">
      <c r="A4270" t="s">
        <v>288</v>
      </c>
      <c r="B4270">
        <v>32569</v>
      </c>
      <c r="C4270" s="385">
        <v>7.0000000000000007E-2</v>
      </c>
    </row>
    <row r="4271" spans="1:3" x14ac:dyDescent="0.25">
      <c r="A4271" t="s">
        <v>288</v>
      </c>
      <c r="B4271">
        <v>32570</v>
      </c>
      <c r="C4271" s="385">
        <v>7.0000000000000007E-2</v>
      </c>
    </row>
    <row r="4272" spans="1:3" x14ac:dyDescent="0.25">
      <c r="A4272" t="s">
        <v>288</v>
      </c>
      <c r="B4272">
        <v>32571</v>
      </c>
      <c r="C4272" s="385">
        <v>7.0000000000000007E-2</v>
      </c>
    </row>
    <row r="4273" spans="1:3" x14ac:dyDescent="0.25">
      <c r="A4273" t="s">
        <v>288</v>
      </c>
      <c r="B4273">
        <v>32572</v>
      </c>
      <c r="C4273" s="385">
        <v>7.0000000000000007E-2</v>
      </c>
    </row>
    <row r="4274" spans="1:3" x14ac:dyDescent="0.25">
      <c r="A4274" t="s">
        <v>288</v>
      </c>
      <c r="B4274">
        <v>32577</v>
      </c>
      <c r="C4274" s="385">
        <v>7.4999999999999997E-2</v>
      </c>
    </row>
    <row r="4275" spans="1:3" x14ac:dyDescent="0.25">
      <c r="A4275" t="s">
        <v>288</v>
      </c>
      <c r="B4275">
        <v>32578</v>
      </c>
      <c r="C4275" s="385">
        <v>7.0000000000000007E-2</v>
      </c>
    </row>
    <row r="4276" spans="1:3" x14ac:dyDescent="0.25">
      <c r="A4276" t="s">
        <v>288</v>
      </c>
      <c r="B4276">
        <v>32579</v>
      </c>
      <c r="C4276" s="385">
        <v>7.0000000000000007E-2</v>
      </c>
    </row>
    <row r="4277" spans="1:3" x14ac:dyDescent="0.25">
      <c r="A4277" t="s">
        <v>288</v>
      </c>
      <c r="B4277">
        <v>32580</v>
      </c>
      <c r="C4277" s="385">
        <v>7.0000000000000007E-2</v>
      </c>
    </row>
    <row r="4278" spans="1:3" x14ac:dyDescent="0.25">
      <c r="A4278" t="s">
        <v>288</v>
      </c>
      <c r="B4278">
        <v>32583</v>
      </c>
      <c r="C4278" s="385">
        <v>7.0000000000000007E-2</v>
      </c>
    </row>
    <row r="4279" spans="1:3" x14ac:dyDescent="0.25">
      <c r="A4279" t="s">
        <v>288</v>
      </c>
      <c r="B4279">
        <v>32588</v>
      </c>
      <c r="C4279" s="385">
        <v>7.0000000000000007E-2</v>
      </c>
    </row>
    <row r="4280" spans="1:3" x14ac:dyDescent="0.25">
      <c r="A4280" t="s">
        <v>288</v>
      </c>
      <c r="B4280">
        <v>32591</v>
      </c>
      <c r="C4280" s="385">
        <v>7.4999999999999997E-2</v>
      </c>
    </row>
    <row r="4281" spans="1:3" x14ac:dyDescent="0.25">
      <c r="A4281" t="s">
        <v>288</v>
      </c>
      <c r="B4281">
        <v>32601</v>
      </c>
      <c r="C4281" s="385">
        <v>7.0000000000000007E-2</v>
      </c>
    </row>
    <row r="4282" spans="1:3" x14ac:dyDescent="0.25">
      <c r="A4282" t="s">
        <v>288</v>
      </c>
      <c r="B4282">
        <v>32602</v>
      </c>
      <c r="C4282" s="385">
        <v>7.0000000000000007E-2</v>
      </c>
    </row>
    <row r="4283" spans="1:3" x14ac:dyDescent="0.25">
      <c r="A4283" t="s">
        <v>288</v>
      </c>
      <c r="B4283">
        <v>32603</v>
      </c>
      <c r="C4283" s="385">
        <v>7.0000000000000007E-2</v>
      </c>
    </row>
    <row r="4284" spans="1:3" x14ac:dyDescent="0.25">
      <c r="A4284" t="s">
        <v>288</v>
      </c>
      <c r="B4284">
        <v>32604</v>
      </c>
      <c r="C4284" s="385">
        <v>7.0000000000000007E-2</v>
      </c>
    </row>
    <row r="4285" spans="1:3" x14ac:dyDescent="0.25">
      <c r="A4285" t="s">
        <v>288</v>
      </c>
      <c r="B4285">
        <v>32605</v>
      </c>
      <c r="C4285" s="385">
        <v>7.0000000000000007E-2</v>
      </c>
    </row>
    <row r="4286" spans="1:3" x14ac:dyDescent="0.25">
      <c r="A4286" t="s">
        <v>288</v>
      </c>
      <c r="B4286">
        <v>32606</v>
      </c>
      <c r="C4286" s="385">
        <v>7.0000000000000007E-2</v>
      </c>
    </row>
    <row r="4287" spans="1:3" x14ac:dyDescent="0.25">
      <c r="A4287" t="s">
        <v>288</v>
      </c>
      <c r="B4287">
        <v>32607</v>
      </c>
      <c r="C4287" s="385">
        <v>7.0000000000000007E-2</v>
      </c>
    </row>
    <row r="4288" spans="1:3" x14ac:dyDescent="0.25">
      <c r="A4288" t="s">
        <v>288</v>
      </c>
      <c r="B4288">
        <v>32608</v>
      </c>
      <c r="C4288" s="385">
        <v>7.0000000000000007E-2</v>
      </c>
    </row>
    <row r="4289" spans="1:3" x14ac:dyDescent="0.25">
      <c r="A4289" t="s">
        <v>288</v>
      </c>
      <c r="B4289">
        <v>32609</v>
      </c>
      <c r="C4289" s="385">
        <v>7.0000000000000007E-2</v>
      </c>
    </row>
    <row r="4290" spans="1:3" x14ac:dyDescent="0.25">
      <c r="A4290" t="s">
        <v>288</v>
      </c>
      <c r="B4290">
        <v>32610</v>
      </c>
      <c r="C4290" s="385">
        <v>7.0000000000000007E-2</v>
      </c>
    </row>
    <row r="4291" spans="1:3" x14ac:dyDescent="0.25">
      <c r="A4291" t="s">
        <v>288</v>
      </c>
      <c r="B4291">
        <v>32611</v>
      </c>
      <c r="C4291" s="385">
        <v>7.0000000000000007E-2</v>
      </c>
    </row>
    <row r="4292" spans="1:3" x14ac:dyDescent="0.25">
      <c r="A4292" t="s">
        <v>288</v>
      </c>
      <c r="B4292">
        <v>32612</v>
      </c>
      <c r="C4292" s="385">
        <v>7.0000000000000007E-2</v>
      </c>
    </row>
    <row r="4293" spans="1:3" x14ac:dyDescent="0.25">
      <c r="A4293" t="s">
        <v>288</v>
      </c>
      <c r="B4293">
        <v>32614</v>
      </c>
      <c r="C4293" s="385">
        <v>7.0000000000000007E-2</v>
      </c>
    </row>
    <row r="4294" spans="1:3" x14ac:dyDescent="0.25">
      <c r="A4294" t="s">
        <v>288</v>
      </c>
      <c r="B4294">
        <v>32615</v>
      </c>
      <c r="C4294" s="385">
        <v>7.0000000000000007E-2</v>
      </c>
    </row>
    <row r="4295" spans="1:3" x14ac:dyDescent="0.25">
      <c r="A4295" t="s">
        <v>288</v>
      </c>
      <c r="B4295">
        <v>32616</v>
      </c>
      <c r="C4295" s="385">
        <v>7.0000000000000007E-2</v>
      </c>
    </row>
    <row r="4296" spans="1:3" x14ac:dyDescent="0.25">
      <c r="A4296" t="s">
        <v>288</v>
      </c>
      <c r="B4296">
        <v>32617</v>
      </c>
      <c r="C4296" s="385">
        <v>7.0000000000000007E-2</v>
      </c>
    </row>
    <row r="4297" spans="1:3" x14ac:dyDescent="0.25">
      <c r="A4297" t="s">
        <v>288</v>
      </c>
      <c r="B4297">
        <v>32618</v>
      </c>
      <c r="C4297" s="385">
        <v>7.0000000000000007E-2</v>
      </c>
    </row>
    <row r="4298" spans="1:3" x14ac:dyDescent="0.25">
      <c r="A4298" t="s">
        <v>288</v>
      </c>
      <c r="B4298">
        <v>32619</v>
      </c>
      <c r="C4298" s="385">
        <v>7.0000000000000007E-2</v>
      </c>
    </row>
    <row r="4299" spans="1:3" x14ac:dyDescent="0.25">
      <c r="A4299" t="s">
        <v>288</v>
      </c>
      <c r="B4299">
        <v>32621</v>
      </c>
      <c r="C4299" s="385">
        <v>7.0000000000000007E-2</v>
      </c>
    </row>
    <row r="4300" spans="1:3" x14ac:dyDescent="0.25">
      <c r="A4300" t="s">
        <v>288</v>
      </c>
      <c r="B4300">
        <v>32622</v>
      </c>
      <c r="C4300" s="385">
        <v>7.0000000000000007E-2</v>
      </c>
    </row>
    <row r="4301" spans="1:3" x14ac:dyDescent="0.25">
      <c r="A4301" t="s">
        <v>288</v>
      </c>
      <c r="B4301">
        <v>32625</v>
      </c>
      <c r="C4301" s="385">
        <v>7.0000000000000007E-2</v>
      </c>
    </row>
    <row r="4302" spans="1:3" x14ac:dyDescent="0.25">
      <c r="A4302" t="s">
        <v>288</v>
      </c>
      <c r="B4302">
        <v>32626</v>
      </c>
      <c r="C4302" s="385">
        <v>7.0000000000000007E-2</v>
      </c>
    </row>
    <row r="4303" spans="1:3" x14ac:dyDescent="0.25">
      <c r="A4303" t="s">
        <v>288</v>
      </c>
      <c r="B4303">
        <v>32627</v>
      </c>
      <c r="C4303" s="385">
        <v>7.0000000000000007E-2</v>
      </c>
    </row>
    <row r="4304" spans="1:3" x14ac:dyDescent="0.25">
      <c r="A4304" t="s">
        <v>288</v>
      </c>
      <c r="B4304">
        <v>32628</v>
      </c>
      <c r="C4304" s="385">
        <v>7.0000000000000007E-2</v>
      </c>
    </row>
    <row r="4305" spans="1:3" x14ac:dyDescent="0.25">
      <c r="A4305" t="s">
        <v>288</v>
      </c>
      <c r="B4305">
        <v>32631</v>
      </c>
      <c r="C4305" s="385">
        <v>7.0000000000000007E-2</v>
      </c>
    </row>
    <row r="4306" spans="1:3" x14ac:dyDescent="0.25">
      <c r="A4306" t="s">
        <v>288</v>
      </c>
      <c r="B4306">
        <v>32633</v>
      </c>
      <c r="C4306" s="385">
        <v>7.0000000000000007E-2</v>
      </c>
    </row>
    <row r="4307" spans="1:3" x14ac:dyDescent="0.25">
      <c r="A4307" t="s">
        <v>288</v>
      </c>
      <c r="B4307">
        <v>32634</v>
      </c>
      <c r="C4307" s="385">
        <v>7.0000000000000007E-2</v>
      </c>
    </row>
    <row r="4308" spans="1:3" x14ac:dyDescent="0.25">
      <c r="A4308" t="s">
        <v>288</v>
      </c>
      <c r="B4308">
        <v>32635</v>
      </c>
      <c r="C4308" s="385">
        <v>7.0000000000000007E-2</v>
      </c>
    </row>
    <row r="4309" spans="1:3" x14ac:dyDescent="0.25">
      <c r="A4309" t="s">
        <v>288</v>
      </c>
      <c r="B4309">
        <v>32639</v>
      </c>
      <c r="C4309" s="385">
        <v>7.0000000000000007E-2</v>
      </c>
    </row>
    <row r="4310" spans="1:3" x14ac:dyDescent="0.25">
      <c r="A4310" t="s">
        <v>288</v>
      </c>
      <c r="B4310">
        <v>32640</v>
      </c>
      <c r="C4310" s="385">
        <v>7.0000000000000007E-2</v>
      </c>
    </row>
    <row r="4311" spans="1:3" x14ac:dyDescent="0.25">
      <c r="A4311" t="s">
        <v>288</v>
      </c>
      <c r="B4311">
        <v>32641</v>
      </c>
      <c r="C4311" s="385">
        <v>7.0000000000000007E-2</v>
      </c>
    </row>
    <row r="4312" spans="1:3" x14ac:dyDescent="0.25">
      <c r="A4312" t="s">
        <v>288</v>
      </c>
      <c r="B4312">
        <v>32643</v>
      </c>
      <c r="C4312" s="385">
        <v>7.0000000000000007E-2</v>
      </c>
    </row>
    <row r="4313" spans="1:3" x14ac:dyDescent="0.25">
      <c r="A4313" t="s">
        <v>288</v>
      </c>
      <c r="B4313">
        <v>32644</v>
      </c>
      <c r="C4313" s="385">
        <v>7.0000000000000007E-2</v>
      </c>
    </row>
    <row r="4314" spans="1:3" x14ac:dyDescent="0.25">
      <c r="A4314" t="s">
        <v>288</v>
      </c>
      <c r="B4314">
        <v>32648</v>
      </c>
      <c r="C4314" s="385">
        <v>7.0000000000000007E-2</v>
      </c>
    </row>
    <row r="4315" spans="1:3" x14ac:dyDescent="0.25">
      <c r="A4315" t="s">
        <v>288</v>
      </c>
      <c r="B4315">
        <v>32653</v>
      </c>
      <c r="C4315" s="385">
        <v>7.0000000000000007E-2</v>
      </c>
    </row>
    <row r="4316" spans="1:3" x14ac:dyDescent="0.25">
      <c r="A4316" t="s">
        <v>288</v>
      </c>
      <c r="B4316">
        <v>32654</v>
      </c>
      <c r="C4316" s="385">
        <v>7.0000000000000007E-2</v>
      </c>
    </row>
    <row r="4317" spans="1:3" x14ac:dyDescent="0.25">
      <c r="A4317" t="s">
        <v>288</v>
      </c>
      <c r="B4317">
        <v>32655</v>
      </c>
      <c r="C4317" s="385">
        <v>7.0000000000000007E-2</v>
      </c>
    </row>
    <row r="4318" spans="1:3" x14ac:dyDescent="0.25">
      <c r="A4318" t="s">
        <v>288</v>
      </c>
      <c r="B4318">
        <v>32656</v>
      </c>
      <c r="C4318" s="385">
        <v>7.4999999999999997E-2</v>
      </c>
    </row>
    <row r="4319" spans="1:3" x14ac:dyDescent="0.25">
      <c r="A4319" t="s">
        <v>288</v>
      </c>
      <c r="B4319">
        <v>32658</v>
      </c>
      <c r="C4319" s="385">
        <v>7.0000000000000007E-2</v>
      </c>
    </row>
    <row r="4320" spans="1:3" x14ac:dyDescent="0.25">
      <c r="A4320" t="s">
        <v>288</v>
      </c>
      <c r="B4320">
        <v>32662</v>
      </c>
      <c r="C4320" s="385">
        <v>7.0000000000000007E-2</v>
      </c>
    </row>
    <row r="4321" spans="1:3" x14ac:dyDescent="0.25">
      <c r="A4321" t="s">
        <v>288</v>
      </c>
      <c r="B4321">
        <v>32663</v>
      </c>
      <c r="C4321" s="385">
        <v>7.0000000000000007E-2</v>
      </c>
    </row>
    <row r="4322" spans="1:3" x14ac:dyDescent="0.25">
      <c r="A4322" t="s">
        <v>288</v>
      </c>
      <c r="B4322">
        <v>32664</v>
      </c>
      <c r="C4322" s="385">
        <v>7.0000000000000007E-2</v>
      </c>
    </row>
    <row r="4323" spans="1:3" x14ac:dyDescent="0.25">
      <c r="A4323" t="s">
        <v>288</v>
      </c>
      <c r="B4323">
        <v>32666</v>
      </c>
      <c r="C4323" s="385">
        <v>7.4999999999999997E-2</v>
      </c>
    </row>
    <row r="4324" spans="1:3" x14ac:dyDescent="0.25">
      <c r="A4324" t="s">
        <v>288</v>
      </c>
      <c r="B4324">
        <v>32667</v>
      </c>
      <c r="C4324" s="385">
        <v>7.0000000000000007E-2</v>
      </c>
    </row>
    <row r="4325" spans="1:3" x14ac:dyDescent="0.25">
      <c r="A4325" t="s">
        <v>288</v>
      </c>
      <c r="B4325">
        <v>32668</v>
      </c>
      <c r="C4325" s="385">
        <v>7.0000000000000007E-2</v>
      </c>
    </row>
    <row r="4326" spans="1:3" x14ac:dyDescent="0.25">
      <c r="A4326" t="s">
        <v>288</v>
      </c>
      <c r="B4326">
        <v>32669</v>
      </c>
      <c r="C4326" s="385">
        <v>7.0000000000000007E-2</v>
      </c>
    </row>
    <row r="4327" spans="1:3" x14ac:dyDescent="0.25">
      <c r="A4327" t="s">
        <v>288</v>
      </c>
      <c r="B4327">
        <v>32680</v>
      </c>
      <c r="C4327" s="385">
        <v>7.0000000000000007E-2</v>
      </c>
    </row>
    <row r="4328" spans="1:3" x14ac:dyDescent="0.25">
      <c r="A4328" t="s">
        <v>288</v>
      </c>
      <c r="B4328">
        <v>32681</v>
      </c>
      <c r="C4328" s="385">
        <v>7.0000000000000007E-2</v>
      </c>
    </row>
    <row r="4329" spans="1:3" x14ac:dyDescent="0.25">
      <c r="A4329" t="s">
        <v>288</v>
      </c>
      <c r="B4329">
        <v>32683</v>
      </c>
      <c r="C4329" s="385">
        <v>7.0000000000000007E-2</v>
      </c>
    </row>
    <row r="4330" spans="1:3" x14ac:dyDescent="0.25">
      <c r="A4330" t="s">
        <v>288</v>
      </c>
      <c r="B4330">
        <v>32686</v>
      </c>
      <c r="C4330" s="385">
        <v>7.0000000000000007E-2</v>
      </c>
    </row>
    <row r="4331" spans="1:3" x14ac:dyDescent="0.25">
      <c r="A4331" t="s">
        <v>288</v>
      </c>
      <c r="B4331">
        <v>32692</v>
      </c>
      <c r="C4331" s="385">
        <v>7.0000000000000007E-2</v>
      </c>
    </row>
    <row r="4332" spans="1:3" x14ac:dyDescent="0.25">
      <c r="A4332" t="s">
        <v>288</v>
      </c>
      <c r="B4332">
        <v>32693</v>
      </c>
      <c r="C4332" s="385">
        <v>7.0000000000000007E-2</v>
      </c>
    </row>
    <row r="4333" spans="1:3" x14ac:dyDescent="0.25">
      <c r="A4333" t="s">
        <v>288</v>
      </c>
      <c r="B4333">
        <v>32694</v>
      </c>
      <c r="C4333" s="385">
        <v>7.0000000000000007E-2</v>
      </c>
    </row>
    <row r="4334" spans="1:3" x14ac:dyDescent="0.25">
      <c r="A4334" t="s">
        <v>288</v>
      </c>
      <c r="B4334">
        <v>32696</v>
      </c>
      <c r="C4334" s="385">
        <v>7.0000000000000007E-2</v>
      </c>
    </row>
    <row r="4335" spans="1:3" x14ac:dyDescent="0.25">
      <c r="A4335" t="s">
        <v>288</v>
      </c>
      <c r="B4335">
        <v>32697</v>
      </c>
      <c r="C4335" s="385">
        <v>7.0000000000000007E-2</v>
      </c>
    </row>
    <row r="4336" spans="1:3" x14ac:dyDescent="0.25">
      <c r="A4336" t="s">
        <v>288</v>
      </c>
      <c r="B4336">
        <v>32701</v>
      </c>
      <c r="C4336" s="385">
        <v>7.0000000000000007E-2</v>
      </c>
    </row>
    <row r="4337" spans="1:3" x14ac:dyDescent="0.25">
      <c r="A4337" t="s">
        <v>288</v>
      </c>
      <c r="B4337">
        <v>32702</v>
      </c>
      <c r="C4337" s="385">
        <v>7.0000000000000007E-2</v>
      </c>
    </row>
    <row r="4338" spans="1:3" x14ac:dyDescent="0.25">
      <c r="A4338" t="s">
        <v>288</v>
      </c>
      <c r="B4338">
        <v>32703</v>
      </c>
      <c r="C4338" s="385">
        <v>7.0000000000000007E-2</v>
      </c>
    </row>
    <row r="4339" spans="1:3" x14ac:dyDescent="0.25">
      <c r="A4339" t="s">
        <v>288</v>
      </c>
      <c r="B4339">
        <v>32704</v>
      </c>
      <c r="C4339" s="385">
        <v>6.5000000000000002E-2</v>
      </c>
    </row>
    <row r="4340" spans="1:3" x14ac:dyDescent="0.25">
      <c r="A4340" t="s">
        <v>288</v>
      </c>
      <c r="B4340">
        <v>32706</v>
      </c>
      <c r="C4340" s="385">
        <v>6.5000000000000002E-2</v>
      </c>
    </row>
    <row r="4341" spans="1:3" x14ac:dyDescent="0.25">
      <c r="A4341" t="s">
        <v>288</v>
      </c>
      <c r="B4341">
        <v>32707</v>
      </c>
      <c r="C4341" s="385">
        <v>7.0000000000000007E-2</v>
      </c>
    </row>
    <row r="4342" spans="1:3" x14ac:dyDescent="0.25">
      <c r="A4342" t="s">
        <v>288</v>
      </c>
      <c r="B4342">
        <v>32708</v>
      </c>
      <c r="C4342" s="385">
        <v>7.0000000000000007E-2</v>
      </c>
    </row>
    <row r="4343" spans="1:3" x14ac:dyDescent="0.25">
      <c r="A4343" t="s">
        <v>288</v>
      </c>
      <c r="B4343">
        <v>32709</v>
      </c>
      <c r="C4343" s="385">
        <v>7.0000000000000007E-2</v>
      </c>
    </row>
    <row r="4344" spans="1:3" x14ac:dyDescent="0.25">
      <c r="A4344" t="s">
        <v>288</v>
      </c>
      <c r="B4344">
        <v>32710</v>
      </c>
      <c r="C4344" s="385">
        <v>6.5000000000000002E-2</v>
      </c>
    </row>
    <row r="4345" spans="1:3" x14ac:dyDescent="0.25">
      <c r="A4345" t="s">
        <v>288</v>
      </c>
      <c r="B4345">
        <v>32712</v>
      </c>
      <c r="C4345" s="385">
        <v>6.5000000000000002E-2</v>
      </c>
    </row>
    <row r="4346" spans="1:3" x14ac:dyDescent="0.25">
      <c r="A4346" t="s">
        <v>288</v>
      </c>
      <c r="B4346">
        <v>32713</v>
      </c>
      <c r="C4346" s="385">
        <v>6.5000000000000002E-2</v>
      </c>
    </row>
    <row r="4347" spans="1:3" x14ac:dyDescent="0.25">
      <c r="A4347" t="s">
        <v>288</v>
      </c>
      <c r="B4347">
        <v>32714</v>
      </c>
      <c r="C4347" s="385">
        <v>7.0000000000000007E-2</v>
      </c>
    </row>
    <row r="4348" spans="1:3" x14ac:dyDescent="0.25">
      <c r="A4348" t="s">
        <v>288</v>
      </c>
      <c r="B4348">
        <v>32715</v>
      </c>
      <c r="C4348" s="385">
        <v>7.0000000000000007E-2</v>
      </c>
    </row>
    <row r="4349" spans="1:3" x14ac:dyDescent="0.25">
      <c r="A4349" t="s">
        <v>288</v>
      </c>
      <c r="B4349">
        <v>32716</v>
      </c>
      <c r="C4349" s="385">
        <v>7.0000000000000007E-2</v>
      </c>
    </row>
    <row r="4350" spans="1:3" x14ac:dyDescent="0.25">
      <c r="A4350" t="s">
        <v>288</v>
      </c>
      <c r="B4350">
        <v>32718</v>
      </c>
      <c r="C4350" s="385">
        <v>7.0000000000000007E-2</v>
      </c>
    </row>
    <row r="4351" spans="1:3" x14ac:dyDescent="0.25">
      <c r="A4351" t="s">
        <v>288</v>
      </c>
      <c r="B4351">
        <v>32719</v>
      </c>
      <c r="C4351" s="385">
        <v>7.0000000000000007E-2</v>
      </c>
    </row>
    <row r="4352" spans="1:3" x14ac:dyDescent="0.25">
      <c r="A4352" t="s">
        <v>288</v>
      </c>
      <c r="B4352">
        <v>32720</v>
      </c>
      <c r="C4352" s="385">
        <v>7.0000000000000007E-2</v>
      </c>
    </row>
    <row r="4353" spans="1:3" x14ac:dyDescent="0.25">
      <c r="A4353" t="s">
        <v>288</v>
      </c>
      <c r="B4353">
        <v>32721</v>
      </c>
      <c r="C4353" s="385">
        <v>6.5000000000000002E-2</v>
      </c>
    </row>
    <row r="4354" spans="1:3" x14ac:dyDescent="0.25">
      <c r="A4354" t="s">
        <v>288</v>
      </c>
      <c r="B4354">
        <v>32722</v>
      </c>
      <c r="C4354" s="385">
        <v>6.5000000000000002E-2</v>
      </c>
    </row>
    <row r="4355" spans="1:3" x14ac:dyDescent="0.25">
      <c r="A4355" t="s">
        <v>288</v>
      </c>
      <c r="B4355">
        <v>32723</v>
      </c>
      <c r="C4355" s="385">
        <v>6.5000000000000002E-2</v>
      </c>
    </row>
    <row r="4356" spans="1:3" x14ac:dyDescent="0.25">
      <c r="A4356" t="s">
        <v>288</v>
      </c>
      <c r="B4356">
        <v>32724</v>
      </c>
      <c r="C4356" s="385">
        <v>6.5000000000000002E-2</v>
      </c>
    </row>
    <row r="4357" spans="1:3" x14ac:dyDescent="0.25">
      <c r="A4357" t="s">
        <v>288</v>
      </c>
      <c r="B4357">
        <v>32725</v>
      </c>
      <c r="C4357" s="385">
        <v>6.5000000000000002E-2</v>
      </c>
    </row>
    <row r="4358" spans="1:3" x14ac:dyDescent="0.25">
      <c r="A4358" t="s">
        <v>288</v>
      </c>
      <c r="B4358">
        <v>32726</v>
      </c>
      <c r="C4358" s="385">
        <v>7.0000000000000007E-2</v>
      </c>
    </row>
    <row r="4359" spans="1:3" x14ac:dyDescent="0.25">
      <c r="A4359" t="s">
        <v>288</v>
      </c>
      <c r="B4359">
        <v>32727</v>
      </c>
      <c r="C4359" s="385">
        <v>7.0000000000000007E-2</v>
      </c>
    </row>
    <row r="4360" spans="1:3" x14ac:dyDescent="0.25">
      <c r="A4360" t="s">
        <v>288</v>
      </c>
      <c r="B4360">
        <v>32728</v>
      </c>
      <c r="C4360" s="385">
        <v>6.5000000000000002E-2</v>
      </c>
    </row>
    <row r="4361" spans="1:3" x14ac:dyDescent="0.25">
      <c r="A4361" t="s">
        <v>288</v>
      </c>
      <c r="B4361">
        <v>32730</v>
      </c>
      <c r="C4361" s="385">
        <v>7.0000000000000007E-2</v>
      </c>
    </row>
    <row r="4362" spans="1:3" x14ac:dyDescent="0.25">
      <c r="A4362" t="s">
        <v>288</v>
      </c>
      <c r="B4362">
        <v>32732</v>
      </c>
      <c r="C4362" s="385">
        <v>7.0000000000000007E-2</v>
      </c>
    </row>
    <row r="4363" spans="1:3" x14ac:dyDescent="0.25">
      <c r="A4363" t="s">
        <v>288</v>
      </c>
      <c r="B4363">
        <v>32733</v>
      </c>
      <c r="C4363" s="385">
        <v>6.5000000000000002E-2</v>
      </c>
    </row>
    <row r="4364" spans="1:3" x14ac:dyDescent="0.25">
      <c r="A4364" t="s">
        <v>288</v>
      </c>
      <c r="B4364">
        <v>32735</v>
      </c>
      <c r="C4364" s="385">
        <v>7.0000000000000007E-2</v>
      </c>
    </row>
    <row r="4365" spans="1:3" x14ac:dyDescent="0.25">
      <c r="A4365" t="s">
        <v>288</v>
      </c>
      <c r="B4365">
        <v>32736</v>
      </c>
      <c r="C4365" s="385">
        <v>7.0000000000000007E-2</v>
      </c>
    </row>
    <row r="4366" spans="1:3" x14ac:dyDescent="0.25">
      <c r="A4366" t="s">
        <v>288</v>
      </c>
      <c r="B4366">
        <v>32738</v>
      </c>
      <c r="C4366" s="385">
        <v>6.5000000000000002E-2</v>
      </c>
    </row>
    <row r="4367" spans="1:3" x14ac:dyDescent="0.25">
      <c r="A4367" t="s">
        <v>288</v>
      </c>
      <c r="B4367">
        <v>32739</v>
      </c>
      <c r="C4367" s="385">
        <v>6.5000000000000002E-2</v>
      </c>
    </row>
    <row r="4368" spans="1:3" x14ac:dyDescent="0.25">
      <c r="A4368" t="s">
        <v>288</v>
      </c>
      <c r="B4368">
        <v>32744</v>
      </c>
      <c r="C4368" s="385">
        <v>6.5000000000000002E-2</v>
      </c>
    </row>
    <row r="4369" spans="1:3" x14ac:dyDescent="0.25">
      <c r="A4369" t="s">
        <v>288</v>
      </c>
      <c r="B4369">
        <v>32745</v>
      </c>
      <c r="C4369" s="385">
        <v>7.0000000000000007E-2</v>
      </c>
    </row>
    <row r="4370" spans="1:3" x14ac:dyDescent="0.25">
      <c r="A4370" t="s">
        <v>288</v>
      </c>
      <c r="B4370">
        <v>32746</v>
      </c>
      <c r="C4370" s="385">
        <v>7.0000000000000007E-2</v>
      </c>
    </row>
    <row r="4371" spans="1:3" x14ac:dyDescent="0.25">
      <c r="A4371" t="s">
        <v>288</v>
      </c>
      <c r="B4371">
        <v>32747</v>
      </c>
      <c r="C4371" s="385">
        <v>7.0000000000000007E-2</v>
      </c>
    </row>
    <row r="4372" spans="1:3" x14ac:dyDescent="0.25">
      <c r="A4372" t="s">
        <v>288</v>
      </c>
      <c r="B4372">
        <v>32750</v>
      </c>
      <c r="C4372" s="385">
        <v>7.0000000000000007E-2</v>
      </c>
    </row>
    <row r="4373" spans="1:3" x14ac:dyDescent="0.25">
      <c r="A4373" t="s">
        <v>288</v>
      </c>
      <c r="B4373">
        <v>32751</v>
      </c>
      <c r="C4373" s="385">
        <v>7.0000000000000007E-2</v>
      </c>
    </row>
    <row r="4374" spans="1:3" x14ac:dyDescent="0.25">
      <c r="A4374" t="s">
        <v>288</v>
      </c>
      <c r="B4374">
        <v>32752</v>
      </c>
      <c r="C4374" s="385">
        <v>7.0000000000000007E-2</v>
      </c>
    </row>
    <row r="4375" spans="1:3" x14ac:dyDescent="0.25">
      <c r="A4375" t="s">
        <v>288</v>
      </c>
      <c r="B4375">
        <v>32753</v>
      </c>
      <c r="C4375" s="385">
        <v>6.5000000000000002E-2</v>
      </c>
    </row>
    <row r="4376" spans="1:3" x14ac:dyDescent="0.25">
      <c r="A4376" t="s">
        <v>288</v>
      </c>
      <c r="B4376">
        <v>32754</v>
      </c>
      <c r="C4376" s="385">
        <v>7.0000000000000007E-2</v>
      </c>
    </row>
    <row r="4377" spans="1:3" x14ac:dyDescent="0.25">
      <c r="A4377" t="s">
        <v>288</v>
      </c>
      <c r="B4377">
        <v>32756</v>
      </c>
      <c r="C4377" s="385">
        <v>7.0000000000000007E-2</v>
      </c>
    </row>
    <row r="4378" spans="1:3" x14ac:dyDescent="0.25">
      <c r="A4378" t="s">
        <v>288</v>
      </c>
      <c r="B4378">
        <v>32757</v>
      </c>
      <c r="C4378" s="385">
        <v>7.0000000000000007E-2</v>
      </c>
    </row>
    <row r="4379" spans="1:3" x14ac:dyDescent="0.25">
      <c r="A4379" t="s">
        <v>288</v>
      </c>
      <c r="B4379">
        <v>32759</v>
      </c>
      <c r="C4379" s="385">
        <v>6.5000000000000002E-2</v>
      </c>
    </row>
    <row r="4380" spans="1:3" x14ac:dyDescent="0.25">
      <c r="A4380" t="s">
        <v>288</v>
      </c>
      <c r="B4380">
        <v>32762</v>
      </c>
      <c r="C4380" s="385">
        <v>7.0000000000000007E-2</v>
      </c>
    </row>
    <row r="4381" spans="1:3" x14ac:dyDescent="0.25">
      <c r="A4381" t="s">
        <v>288</v>
      </c>
      <c r="B4381">
        <v>32763</v>
      </c>
      <c r="C4381" s="385">
        <v>6.5000000000000002E-2</v>
      </c>
    </row>
    <row r="4382" spans="1:3" x14ac:dyDescent="0.25">
      <c r="A4382" t="s">
        <v>288</v>
      </c>
      <c r="B4382">
        <v>32764</v>
      </c>
      <c r="C4382" s="385">
        <v>6.5000000000000002E-2</v>
      </c>
    </row>
    <row r="4383" spans="1:3" x14ac:dyDescent="0.25">
      <c r="A4383" t="s">
        <v>288</v>
      </c>
      <c r="B4383">
        <v>32765</v>
      </c>
      <c r="C4383" s="385">
        <v>7.0000000000000007E-2</v>
      </c>
    </row>
    <row r="4384" spans="1:3" x14ac:dyDescent="0.25">
      <c r="A4384" t="s">
        <v>288</v>
      </c>
      <c r="B4384">
        <v>32766</v>
      </c>
      <c r="C4384" s="385">
        <v>7.0000000000000007E-2</v>
      </c>
    </row>
    <row r="4385" spans="1:3" x14ac:dyDescent="0.25">
      <c r="A4385" t="s">
        <v>288</v>
      </c>
      <c r="B4385">
        <v>32767</v>
      </c>
      <c r="C4385" s="385">
        <v>7.0000000000000007E-2</v>
      </c>
    </row>
    <row r="4386" spans="1:3" x14ac:dyDescent="0.25">
      <c r="A4386" t="s">
        <v>288</v>
      </c>
      <c r="B4386">
        <v>32768</v>
      </c>
      <c r="C4386" s="385">
        <v>6.5000000000000002E-2</v>
      </c>
    </row>
    <row r="4387" spans="1:3" x14ac:dyDescent="0.25">
      <c r="A4387" t="s">
        <v>288</v>
      </c>
      <c r="B4387">
        <v>32771</v>
      </c>
      <c r="C4387" s="385">
        <v>7.0000000000000007E-2</v>
      </c>
    </row>
    <row r="4388" spans="1:3" x14ac:dyDescent="0.25">
      <c r="A4388" t="s">
        <v>288</v>
      </c>
      <c r="B4388">
        <v>32772</v>
      </c>
      <c r="C4388" s="385">
        <v>7.0000000000000007E-2</v>
      </c>
    </row>
    <row r="4389" spans="1:3" x14ac:dyDescent="0.25">
      <c r="A4389" t="s">
        <v>288</v>
      </c>
      <c r="B4389">
        <v>32773</v>
      </c>
      <c r="C4389" s="385">
        <v>7.0000000000000007E-2</v>
      </c>
    </row>
    <row r="4390" spans="1:3" x14ac:dyDescent="0.25">
      <c r="A4390" t="s">
        <v>288</v>
      </c>
      <c r="B4390">
        <v>32774</v>
      </c>
      <c r="C4390" s="385">
        <v>6.5000000000000002E-2</v>
      </c>
    </row>
    <row r="4391" spans="1:3" x14ac:dyDescent="0.25">
      <c r="A4391" t="s">
        <v>288</v>
      </c>
      <c r="B4391">
        <v>32775</v>
      </c>
      <c r="C4391" s="385">
        <v>7.0000000000000007E-2</v>
      </c>
    </row>
    <row r="4392" spans="1:3" x14ac:dyDescent="0.25">
      <c r="A4392" t="s">
        <v>288</v>
      </c>
      <c r="B4392">
        <v>32776</v>
      </c>
      <c r="C4392" s="385">
        <v>7.0000000000000007E-2</v>
      </c>
    </row>
    <row r="4393" spans="1:3" x14ac:dyDescent="0.25">
      <c r="A4393" t="s">
        <v>288</v>
      </c>
      <c r="B4393">
        <v>32777</v>
      </c>
      <c r="C4393" s="385">
        <v>6.5000000000000002E-2</v>
      </c>
    </row>
    <row r="4394" spans="1:3" x14ac:dyDescent="0.25">
      <c r="A4394" t="s">
        <v>288</v>
      </c>
      <c r="B4394">
        <v>32778</v>
      </c>
      <c r="C4394" s="385">
        <v>7.0000000000000007E-2</v>
      </c>
    </row>
    <row r="4395" spans="1:3" x14ac:dyDescent="0.25">
      <c r="A4395" t="s">
        <v>288</v>
      </c>
      <c r="B4395">
        <v>32779</v>
      </c>
      <c r="C4395" s="385">
        <v>7.0000000000000007E-2</v>
      </c>
    </row>
    <row r="4396" spans="1:3" x14ac:dyDescent="0.25">
      <c r="A4396" t="s">
        <v>288</v>
      </c>
      <c r="B4396">
        <v>32780</v>
      </c>
      <c r="C4396" s="385">
        <v>7.0000000000000007E-2</v>
      </c>
    </row>
    <row r="4397" spans="1:3" x14ac:dyDescent="0.25">
      <c r="A4397" t="s">
        <v>288</v>
      </c>
      <c r="B4397">
        <v>32781</v>
      </c>
      <c r="C4397" s="385">
        <v>7.0000000000000007E-2</v>
      </c>
    </row>
    <row r="4398" spans="1:3" x14ac:dyDescent="0.25">
      <c r="A4398" t="s">
        <v>288</v>
      </c>
      <c r="B4398">
        <v>32783</v>
      </c>
      <c r="C4398" s="385">
        <v>7.0000000000000007E-2</v>
      </c>
    </row>
    <row r="4399" spans="1:3" x14ac:dyDescent="0.25">
      <c r="A4399" t="s">
        <v>288</v>
      </c>
      <c r="B4399">
        <v>32784</v>
      </c>
      <c r="C4399" s="385">
        <v>7.0000000000000007E-2</v>
      </c>
    </row>
    <row r="4400" spans="1:3" x14ac:dyDescent="0.25">
      <c r="A4400" t="s">
        <v>288</v>
      </c>
      <c r="B4400">
        <v>32789</v>
      </c>
      <c r="C4400" s="385">
        <v>7.0000000000000007E-2</v>
      </c>
    </row>
    <row r="4401" spans="1:3" x14ac:dyDescent="0.25">
      <c r="A4401" t="s">
        <v>288</v>
      </c>
      <c r="B4401">
        <v>32790</v>
      </c>
      <c r="C4401" s="385">
        <v>6.5000000000000002E-2</v>
      </c>
    </row>
    <row r="4402" spans="1:3" x14ac:dyDescent="0.25">
      <c r="A4402" t="s">
        <v>288</v>
      </c>
      <c r="B4402">
        <v>32791</v>
      </c>
      <c r="C4402" s="385">
        <v>7.0000000000000007E-2</v>
      </c>
    </row>
    <row r="4403" spans="1:3" x14ac:dyDescent="0.25">
      <c r="A4403" t="s">
        <v>288</v>
      </c>
      <c r="B4403">
        <v>32792</v>
      </c>
      <c r="C4403" s="385">
        <v>7.0000000000000007E-2</v>
      </c>
    </row>
    <row r="4404" spans="1:3" x14ac:dyDescent="0.25">
      <c r="A4404" t="s">
        <v>288</v>
      </c>
      <c r="B4404">
        <v>32793</v>
      </c>
      <c r="C4404" s="385">
        <v>6.5000000000000002E-2</v>
      </c>
    </row>
    <row r="4405" spans="1:3" x14ac:dyDescent="0.25">
      <c r="A4405" t="s">
        <v>288</v>
      </c>
      <c r="B4405">
        <v>32794</v>
      </c>
      <c r="C4405" s="385">
        <v>6.5000000000000002E-2</v>
      </c>
    </row>
    <row r="4406" spans="1:3" x14ac:dyDescent="0.25">
      <c r="A4406" t="s">
        <v>288</v>
      </c>
      <c r="B4406">
        <v>32795</v>
      </c>
      <c r="C4406" s="385">
        <v>7.0000000000000007E-2</v>
      </c>
    </row>
    <row r="4407" spans="1:3" x14ac:dyDescent="0.25">
      <c r="A4407" t="s">
        <v>288</v>
      </c>
      <c r="B4407">
        <v>32796</v>
      </c>
      <c r="C4407" s="385">
        <v>7.0000000000000007E-2</v>
      </c>
    </row>
    <row r="4408" spans="1:3" x14ac:dyDescent="0.25">
      <c r="A4408" t="s">
        <v>288</v>
      </c>
      <c r="B4408">
        <v>32798</v>
      </c>
      <c r="C4408" s="385">
        <v>6.5000000000000002E-2</v>
      </c>
    </row>
    <row r="4409" spans="1:3" x14ac:dyDescent="0.25">
      <c r="A4409" t="s">
        <v>288</v>
      </c>
      <c r="B4409">
        <v>32799</v>
      </c>
      <c r="C4409" s="385">
        <v>7.0000000000000007E-2</v>
      </c>
    </row>
    <row r="4410" spans="1:3" x14ac:dyDescent="0.25">
      <c r="A4410" t="s">
        <v>288</v>
      </c>
      <c r="B4410">
        <v>32801</v>
      </c>
      <c r="C4410" s="385">
        <v>6.5000000000000002E-2</v>
      </c>
    </row>
    <row r="4411" spans="1:3" x14ac:dyDescent="0.25">
      <c r="A4411" t="s">
        <v>288</v>
      </c>
      <c r="B4411">
        <v>32802</v>
      </c>
      <c r="C4411" s="385">
        <v>6.5000000000000002E-2</v>
      </c>
    </row>
    <row r="4412" spans="1:3" x14ac:dyDescent="0.25">
      <c r="A4412" t="s">
        <v>288</v>
      </c>
      <c r="B4412">
        <v>32803</v>
      </c>
      <c r="C4412" s="385">
        <v>6.5000000000000002E-2</v>
      </c>
    </row>
    <row r="4413" spans="1:3" x14ac:dyDescent="0.25">
      <c r="A4413" t="s">
        <v>288</v>
      </c>
      <c r="B4413">
        <v>32804</v>
      </c>
      <c r="C4413" s="385">
        <v>6.5000000000000002E-2</v>
      </c>
    </row>
    <row r="4414" spans="1:3" x14ac:dyDescent="0.25">
      <c r="A4414" t="s">
        <v>288</v>
      </c>
      <c r="B4414">
        <v>32805</v>
      </c>
      <c r="C4414" s="385">
        <v>6.5000000000000002E-2</v>
      </c>
    </row>
    <row r="4415" spans="1:3" x14ac:dyDescent="0.25">
      <c r="A4415" t="s">
        <v>288</v>
      </c>
      <c r="B4415">
        <v>32806</v>
      </c>
      <c r="C4415" s="385">
        <v>6.5000000000000002E-2</v>
      </c>
    </row>
    <row r="4416" spans="1:3" x14ac:dyDescent="0.25">
      <c r="A4416" t="s">
        <v>288</v>
      </c>
      <c r="B4416">
        <v>32807</v>
      </c>
      <c r="C4416" s="385">
        <v>6.5000000000000002E-2</v>
      </c>
    </row>
    <row r="4417" spans="1:3" x14ac:dyDescent="0.25">
      <c r="A4417" t="s">
        <v>288</v>
      </c>
      <c r="B4417">
        <v>32808</v>
      </c>
      <c r="C4417" s="385">
        <v>6.5000000000000002E-2</v>
      </c>
    </row>
    <row r="4418" spans="1:3" x14ac:dyDescent="0.25">
      <c r="A4418" t="s">
        <v>288</v>
      </c>
      <c r="B4418">
        <v>32809</v>
      </c>
      <c r="C4418" s="385">
        <v>6.5000000000000002E-2</v>
      </c>
    </row>
    <row r="4419" spans="1:3" x14ac:dyDescent="0.25">
      <c r="A4419" t="s">
        <v>288</v>
      </c>
      <c r="B4419">
        <v>32810</v>
      </c>
      <c r="C4419" s="385">
        <v>6.5000000000000002E-2</v>
      </c>
    </row>
    <row r="4420" spans="1:3" x14ac:dyDescent="0.25">
      <c r="A4420" t="s">
        <v>288</v>
      </c>
      <c r="B4420">
        <v>32811</v>
      </c>
      <c r="C4420" s="385">
        <v>6.5000000000000002E-2</v>
      </c>
    </row>
    <row r="4421" spans="1:3" x14ac:dyDescent="0.25">
      <c r="A4421" t="s">
        <v>288</v>
      </c>
      <c r="B4421">
        <v>32812</v>
      </c>
      <c r="C4421" s="385">
        <v>6.5000000000000002E-2</v>
      </c>
    </row>
    <row r="4422" spans="1:3" x14ac:dyDescent="0.25">
      <c r="A4422" t="s">
        <v>288</v>
      </c>
      <c r="B4422">
        <v>32814</v>
      </c>
      <c r="C4422" s="385">
        <v>6.5000000000000002E-2</v>
      </c>
    </row>
    <row r="4423" spans="1:3" x14ac:dyDescent="0.25">
      <c r="A4423" t="s">
        <v>288</v>
      </c>
      <c r="B4423">
        <v>32815</v>
      </c>
      <c r="C4423" s="385">
        <v>7.0000000000000007E-2</v>
      </c>
    </row>
    <row r="4424" spans="1:3" x14ac:dyDescent="0.25">
      <c r="A4424" t="s">
        <v>288</v>
      </c>
      <c r="B4424">
        <v>32816</v>
      </c>
      <c r="C4424" s="385">
        <v>7.0000000000000007E-2</v>
      </c>
    </row>
    <row r="4425" spans="1:3" x14ac:dyDescent="0.25">
      <c r="A4425" t="s">
        <v>288</v>
      </c>
      <c r="B4425">
        <v>32817</v>
      </c>
      <c r="C4425" s="385">
        <v>7.0000000000000007E-2</v>
      </c>
    </row>
    <row r="4426" spans="1:3" x14ac:dyDescent="0.25">
      <c r="A4426" t="s">
        <v>288</v>
      </c>
      <c r="B4426">
        <v>32818</v>
      </c>
      <c r="C4426" s="385">
        <v>6.5000000000000002E-2</v>
      </c>
    </row>
    <row r="4427" spans="1:3" x14ac:dyDescent="0.25">
      <c r="A4427" t="s">
        <v>288</v>
      </c>
      <c r="B4427">
        <v>32819</v>
      </c>
      <c r="C4427" s="385">
        <v>6.5000000000000002E-2</v>
      </c>
    </row>
    <row r="4428" spans="1:3" x14ac:dyDescent="0.25">
      <c r="A4428" t="s">
        <v>288</v>
      </c>
      <c r="B4428">
        <v>32820</v>
      </c>
      <c r="C4428" s="385">
        <v>6.5000000000000002E-2</v>
      </c>
    </row>
    <row r="4429" spans="1:3" x14ac:dyDescent="0.25">
      <c r="A4429" t="s">
        <v>288</v>
      </c>
      <c r="B4429">
        <v>32821</v>
      </c>
      <c r="C4429" s="385">
        <v>7.4999999999999997E-2</v>
      </c>
    </row>
    <row r="4430" spans="1:3" x14ac:dyDescent="0.25">
      <c r="A4430" t="s">
        <v>288</v>
      </c>
      <c r="B4430">
        <v>32822</v>
      </c>
      <c r="C4430" s="385">
        <v>6.5000000000000002E-2</v>
      </c>
    </row>
    <row r="4431" spans="1:3" x14ac:dyDescent="0.25">
      <c r="A4431" t="s">
        <v>288</v>
      </c>
      <c r="B4431">
        <v>32824</v>
      </c>
      <c r="C4431" s="385">
        <v>7.4999999999999997E-2</v>
      </c>
    </row>
    <row r="4432" spans="1:3" x14ac:dyDescent="0.25">
      <c r="A4432" t="s">
        <v>288</v>
      </c>
      <c r="B4432">
        <v>32825</v>
      </c>
      <c r="C4432" s="385">
        <v>6.5000000000000002E-2</v>
      </c>
    </row>
    <row r="4433" spans="1:3" x14ac:dyDescent="0.25">
      <c r="A4433" t="s">
        <v>288</v>
      </c>
      <c r="B4433">
        <v>32826</v>
      </c>
      <c r="C4433" s="385">
        <v>6.5000000000000002E-2</v>
      </c>
    </row>
    <row r="4434" spans="1:3" x14ac:dyDescent="0.25">
      <c r="A4434" t="s">
        <v>288</v>
      </c>
      <c r="B4434">
        <v>32827</v>
      </c>
      <c r="C4434" s="385">
        <v>6.5000000000000002E-2</v>
      </c>
    </row>
    <row r="4435" spans="1:3" x14ac:dyDescent="0.25">
      <c r="A4435" t="s">
        <v>288</v>
      </c>
      <c r="B4435">
        <v>32828</v>
      </c>
      <c r="C4435" s="385">
        <v>6.5000000000000002E-2</v>
      </c>
    </row>
    <row r="4436" spans="1:3" x14ac:dyDescent="0.25">
      <c r="A4436" t="s">
        <v>288</v>
      </c>
      <c r="B4436">
        <v>32829</v>
      </c>
      <c r="C4436" s="385">
        <v>6.5000000000000002E-2</v>
      </c>
    </row>
    <row r="4437" spans="1:3" x14ac:dyDescent="0.25">
      <c r="A4437" t="s">
        <v>288</v>
      </c>
      <c r="B4437">
        <v>32830</v>
      </c>
      <c r="C4437" s="385">
        <v>7.4999999999999997E-2</v>
      </c>
    </row>
    <row r="4438" spans="1:3" x14ac:dyDescent="0.25">
      <c r="A4438" t="s">
        <v>288</v>
      </c>
      <c r="B4438">
        <v>32831</v>
      </c>
      <c r="C4438" s="385">
        <v>6.5000000000000002E-2</v>
      </c>
    </row>
    <row r="4439" spans="1:3" x14ac:dyDescent="0.25">
      <c r="A4439" t="s">
        <v>288</v>
      </c>
      <c r="B4439">
        <v>32832</v>
      </c>
      <c r="C4439" s="385">
        <v>6.5000000000000002E-2</v>
      </c>
    </row>
    <row r="4440" spans="1:3" x14ac:dyDescent="0.25">
      <c r="A4440" t="s">
        <v>288</v>
      </c>
      <c r="B4440">
        <v>32833</v>
      </c>
      <c r="C4440" s="385">
        <v>6.5000000000000002E-2</v>
      </c>
    </row>
    <row r="4441" spans="1:3" x14ac:dyDescent="0.25">
      <c r="A4441" t="s">
        <v>288</v>
      </c>
      <c r="B4441">
        <v>32834</v>
      </c>
      <c r="C4441" s="385">
        <v>6.5000000000000002E-2</v>
      </c>
    </row>
    <row r="4442" spans="1:3" x14ac:dyDescent="0.25">
      <c r="A4442" t="s">
        <v>288</v>
      </c>
      <c r="B4442">
        <v>32835</v>
      </c>
      <c r="C4442" s="385">
        <v>6.5000000000000002E-2</v>
      </c>
    </row>
    <row r="4443" spans="1:3" x14ac:dyDescent="0.25">
      <c r="A4443" t="s">
        <v>288</v>
      </c>
      <c r="B4443">
        <v>32836</v>
      </c>
      <c r="C4443" s="385">
        <v>6.5000000000000002E-2</v>
      </c>
    </row>
    <row r="4444" spans="1:3" x14ac:dyDescent="0.25">
      <c r="A4444" t="s">
        <v>288</v>
      </c>
      <c r="B4444">
        <v>32837</v>
      </c>
      <c r="C4444" s="385">
        <v>6.5000000000000002E-2</v>
      </c>
    </row>
    <row r="4445" spans="1:3" x14ac:dyDescent="0.25">
      <c r="A4445" t="s">
        <v>288</v>
      </c>
      <c r="B4445">
        <v>32839</v>
      </c>
      <c r="C4445" s="385">
        <v>6.5000000000000002E-2</v>
      </c>
    </row>
    <row r="4446" spans="1:3" x14ac:dyDescent="0.25">
      <c r="A4446" t="s">
        <v>288</v>
      </c>
      <c r="B4446">
        <v>32853</v>
      </c>
      <c r="C4446" s="385">
        <v>6.5000000000000002E-2</v>
      </c>
    </row>
    <row r="4447" spans="1:3" x14ac:dyDescent="0.25">
      <c r="A4447" t="s">
        <v>288</v>
      </c>
      <c r="B4447">
        <v>32854</v>
      </c>
      <c r="C4447" s="385">
        <v>6.5000000000000002E-2</v>
      </c>
    </row>
    <row r="4448" spans="1:3" x14ac:dyDescent="0.25">
      <c r="A4448" t="s">
        <v>288</v>
      </c>
      <c r="B4448">
        <v>32855</v>
      </c>
      <c r="C4448" s="385">
        <v>6.5000000000000002E-2</v>
      </c>
    </row>
    <row r="4449" spans="1:3" x14ac:dyDescent="0.25">
      <c r="A4449" t="s">
        <v>288</v>
      </c>
      <c r="B4449">
        <v>32856</v>
      </c>
      <c r="C4449" s="385">
        <v>6.5000000000000002E-2</v>
      </c>
    </row>
    <row r="4450" spans="1:3" x14ac:dyDescent="0.25">
      <c r="A4450" t="s">
        <v>288</v>
      </c>
      <c r="B4450">
        <v>32857</v>
      </c>
      <c r="C4450" s="385">
        <v>6.5000000000000002E-2</v>
      </c>
    </row>
    <row r="4451" spans="1:3" x14ac:dyDescent="0.25">
      <c r="A4451" t="s">
        <v>288</v>
      </c>
      <c r="B4451">
        <v>32858</v>
      </c>
      <c r="C4451" s="385">
        <v>6.5000000000000002E-2</v>
      </c>
    </row>
    <row r="4452" spans="1:3" x14ac:dyDescent="0.25">
      <c r="A4452" t="s">
        <v>288</v>
      </c>
      <c r="B4452">
        <v>32859</v>
      </c>
      <c r="C4452" s="385">
        <v>6.5000000000000002E-2</v>
      </c>
    </row>
    <row r="4453" spans="1:3" x14ac:dyDescent="0.25">
      <c r="A4453" t="s">
        <v>288</v>
      </c>
      <c r="B4453">
        <v>32860</v>
      </c>
      <c r="C4453" s="385">
        <v>6.5000000000000002E-2</v>
      </c>
    </row>
    <row r="4454" spans="1:3" x14ac:dyDescent="0.25">
      <c r="A4454" t="s">
        <v>288</v>
      </c>
      <c r="B4454">
        <v>32861</v>
      </c>
      <c r="C4454" s="385">
        <v>6.5000000000000002E-2</v>
      </c>
    </row>
    <row r="4455" spans="1:3" x14ac:dyDescent="0.25">
      <c r="A4455" t="s">
        <v>288</v>
      </c>
      <c r="B4455">
        <v>32862</v>
      </c>
      <c r="C4455" s="385">
        <v>6.5000000000000002E-2</v>
      </c>
    </row>
    <row r="4456" spans="1:3" x14ac:dyDescent="0.25">
      <c r="A4456" t="s">
        <v>288</v>
      </c>
      <c r="B4456">
        <v>32867</v>
      </c>
      <c r="C4456" s="385">
        <v>6.5000000000000002E-2</v>
      </c>
    </row>
    <row r="4457" spans="1:3" x14ac:dyDescent="0.25">
      <c r="A4457" t="s">
        <v>288</v>
      </c>
      <c r="B4457">
        <v>32868</v>
      </c>
      <c r="C4457" s="385">
        <v>6.5000000000000002E-2</v>
      </c>
    </row>
    <row r="4458" spans="1:3" x14ac:dyDescent="0.25">
      <c r="A4458" t="s">
        <v>288</v>
      </c>
      <c r="B4458">
        <v>32869</v>
      </c>
      <c r="C4458" s="385">
        <v>6.5000000000000002E-2</v>
      </c>
    </row>
    <row r="4459" spans="1:3" x14ac:dyDescent="0.25">
      <c r="A4459" t="s">
        <v>288</v>
      </c>
      <c r="B4459">
        <v>32872</v>
      </c>
      <c r="C4459" s="385">
        <v>6.5000000000000002E-2</v>
      </c>
    </row>
    <row r="4460" spans="1:3" x14ac:dyDescent="0.25">
      <c r="A4460" t="s">
        <v>288</v>
      </c>
      <c r="B4460">
        <v>32877</v>
      </c>
      <c r="C4460" s="385">
        <v>6.5000000000000002E-2</v>
      </c>
    </row>
    <row r="4461" spans="1:3" x14ac:dyDescent="0.25">
      <c r="A4461" t="s">
        <v>288</v>
      </c>
      <c r="B4461">
        <v>32878</v>
      </c>
      <c r="C4461" s="385">
        <v>6.5000000000000002E-2</v>
      </c>
    </row>
    <row r="4462" spans="1:3" x14ac:dyDescent="0.25">
      <c r="A4462" t="s">
        <v>288</v>
      </c>
      <c r="B4462">
        <v>32885</v>
      </c>
      <c r="C4462" s="385">
        <v>6.5000000000000002E-2</v>
      </c>
    </row>
    <row r="4463" spans="1:3" x14ac:dyDescent="0.25">
      <c r="A4463" t="s">
        <v>288</v>
      </c>
      <c r="B4463">
        <v>32886</v>
      </c>
      <c r="C4463" s="385">
        <v>6.5000000000000002E-2</v>
      </c>
    </row>
    <row r="4464" spans="1:3" x14ac:dyDescent="0.25">
      <c r="A4464" t="s">
        <v>288</v>
      </c>
      <c r="B4464">
        <v>32887</v>
      </c>
      <c r="C4464" s="385">
        <v>6.5000000000000002E-2</v>
      </c>
    </row>
    <row r="4465" spans="1:3" x14ac:dyDescent="0.25">
      <c r="A4465" t="s">
        <v>288</v>
      </c>
      <c r="B4465">
        <v>32891</v>
      </c>
      <c r="C4465" s="385">
        <v>6.5000000000000002E-2</v>
      </c>
    </row>
    <row r="4466" spans="1:3" x14ac:dyDescent="0.25">
      <c r="A4466" t="s">
        <v>288</v>
      </c>
      <c r="B4466">
        <v>32896</v>
      </c>
      <c r="C4466" s="385">
        <v>6.5000000000000002E-2</v>
      </c>
    </row>
    <row r="4467" spans="1:3" x14ac:dyDescent="0.25">
      <c r="A4467" t="s">
        <v>288</v>
      </c>
      <c r="B4467">
        <v>32897</v>
      </c>
      <c r="C4467" s="385">
        <v>6.5000000000000002E-2</v>
      </c>
    </row>
    <row r="4468" spans="1:3" x14ac:dyDescent="0.25">
      <c r="A4468" t="s">
        <v>288</v>
      </c>
      <c r="B4468">
        <v>32899</v>
      </c>
      <c r="C4468" s="385">
        <v>7.0000000000000007E-2</v>
      </c>
    </row>
    <row r="4469" spans="1:3" x14ac:dyDescent="0.25">
      <c r="A4469" t="s">
        <v>288</v>
      </c>
      <c r="B4469">
        <v>32901</v>
      </c>
      <c r="C4469" s="385">
        <v>7.0000000000000007E-2</v>
      </c>
    </row>
    <row r="4470" spans="1:3" x14ac:dyDescent="0.25">
      <c r="A4470" t="s">
        <v>288</v>
      </c>
      <c r="B4470">
        <v>32902</v>
      </c>
      <c r="C4470" s="385">
        <v>7.0000000000000007E-2</v>
      </c>
    </row>
    <row r="4471" spans="1:3" x14ac:dyDescent="0.25">
      <c r="A4471" t="s">
        <v>288</v>
      </c>
      <c r="B4471">
        <v>32903</v>
      </c>
      <c r="C4471" s="385">
        <v>7.0000000000000007E-2</v>
      </c>
    </row>
    <row r="4472" spans="1:3" x14ac:dyDescent="0.25">
      <c r="A4472" t="s">
        <v>288</v>
      </c>
      <c r="B4472">
        <v>32904</v>
      </c>
      <c r="C4472" s="385">
        <v>7.0000000000000007E-2</v>
      </c>
    </row>
    <row r="4473" spans="1:3" x14ac:dyDescent="0.25">
      <c r="A4473" t="s">
        <v>288</v>
      </c>
      <c r="B4473">
        <v>32905</v>
      </c>
      <c r="C4473" s="385">
        <v>7.0000000000000007E-2</v>
      </c>
    </row>
    <row r="4474" spans="1:3" x14ac:dyDescent="0.25">
      <c r="A4474" t="s">
        <v>288</v>
      </c>
      <c r="B4474">
        <v>32906</v>
      </c>
      <c r="C4474" s="385">
        <v>7.0000000000000007E-2</v>
      </c>
    </row>
    <row r="4475" spans="1:3" x14ac:dyDescent="0.25">
      <c r="A4475" t="s">
        <v>288</v>
      </c>
      <c r="B4475">
        <v>32907</v>
      </c>
      <c r="C4475" s="385">
        <v>7.0000000000000007E-2</v>
      </c>
    </row>
    <row r="4476" spans="1:3" x14ac:dyDescent="0.25">
      <c r="A4476" t="s">
        <v>288</v>
      </c>
      <c r="B4476">
        <v>32908</v>
      </c>
      <c r="C4476" s="385">
        <v>7.0000000000000007E-2</v>
      </c>
    </row>
    <row r="4477" spans="1:3" x14ac:dyDescent="0.25">
      <c r="A4477" t="s">
        <v>288</v>
      </c>
      <c r="B4477">
        <v>32909</v>
      </c>
      <c r="C4477" s="385">
        <v>7.0000000000000007E-2</v>
      </c>
    </row>
    <row r="4478" spans="1:3" x14ac:dyDescent="0.25">
      <c r="A4478" t="s">
        <v>288</v>
      </c>
      <c r="B4478">
        <v>32910</v>
      </c>
      <c r="C4478" s="385">
        <v>7.0000000000000007E-2</v>
      </c>
    </row>
    <row r="4479" spans="1:3" x14ac:dyDescent="0.25">
      <c r="A4479" t="s">
        <v>288</v>
      </c>
      <c r="B4479">
        <v>32911</v>
      </c>
      <c r="C4479" s="385">
        <v>7.0000000000000007E-2</v>
      </c>
    </row>
    <row r="4480" spans="1:3" x14ac:dyDescent="0.25">
      <c r="A4480" t="s">
        <v>288</v>
      </c>
      <c r="B4480">
        <v>32912</v>
      </c>
      <c r="C4480" s="385">
        <v>7.0000000000000007E-2</v>
      </c>
    </row>
    <row r="4481" spans="1:3" x14ac:dyDescent="0.25">
      <c r="A4481" t="s">
        <v>288</v>
      </c>
      <c r="B4481">
        <v>32919</v>
      </c>
      <c r="C4481" s="385">
        <v>7.0000000000000007E-2</v>
      </c>
    </row>
    <row r="4482" spans="1:3" x14ac:dyDescent="0.25">
      <c r="A4482" t="s">
        <v>288</v>
      </c>
      <c r="B4482">
        <v>32920</v>
      </c>
      <c r="C4482" s="385">
        <v>7.0000000000000007E-2</v>
      </c>
    </row>
    <row r="4483" spans="1:3" x14ac:dyDescent="0.25">
      <c r="A4483" t="s">
        <v>288</v>
      </c>
      <c r="B4483">
        <v>32922</v>
      </c>
      <c r="C4483" s="385">
        <v>7.0000000000000007E-2</v>
      </c>
    </row>
    <row r="4484" spans="1:3" x14ac:dyDescent="0.25">
      <c r="A4484" t="s">
        <v>288</v>
      </c>
      <c r="B4484">
        <v>32923</v>
      </c>
      <c r="C4484" s="385">
        <v>7.0000000000000007E-2</v>
      </c>
    </row>
    <row r="4485" spans="1:3" x14ac:dyDescent="0.25">
      <c r="A4485" t="s">
        <v>288</v>
      </c>
      <c r="B4485">
        <v>32924</v>
      </c>
      <c r="C4485" s="385">
        <v>7.0000000000000007E-2</v>
      </c>
    </row>
    <row r="4486" spans="1:3" x14ac:dyDescent="0.25">
      <c r="A4486" t="s">
        <v>288</v>
      </c>
      <c r="B4486">
        <v>32925</v>
      </c>
      <c r="C4486" s="385">
        <v>7.0000000000000007E-2</v>
      </c>
    </row>
    <row r="4487" spans="1:3" x14ac:dyDescent="0.25">
      <c r="A4487" t="s">
        <v>288</v>
      </c>
      <c r="B4487">
        <v>32926</v>
      </c>
      <c r="C4487" s="385">
        <v>7.0000000000000007E-2</v>
      </c>
    </row>
    <row r="4488" spans="1:3" x14ac:dyDescent="0.25">
      <c r="A4488" t="s">
        <v>288</v>
      </c>
      <c r="B4488">
        <v>32927</v>
      </c>
      <c r="C4488" s="385">
        <v>7.0000000000000007E-2</v>
      </c>
    </row>
    <row r="4489" spans="1:3" x14ac:dyDescent="0.25">
      <c r="A4489" t="s">
        <v>288</v>
      </c>
      <c r="B4489">
        <v>32931</v>
      </c>
      <c r="C4489" s="385">
        <v>7.0000000000000007E-2</v>
      </c>
    </row>
    <row r="4490" spans="1:3" x14ac:dyDescent="0.25">
      <c r="A4490" t="s">
        <v>288</v>
      </c>
      <c r="B4490">
        <v>32932</v>
      </c>
      <c r="C4490" s="385">
        <v>7.0000000000000007E-2</v>
      </c>
    </row>
    <row r="4491" spans="1:3" x14ac:dyDescent="0.25">
      <c r="A4491" t="s">
        <v>288</v>
      </c>
      <c r="B4491">
        <v>32934</v>
      </c>
      <c r="C4491" s="385">
        <v>7.0000000000000007E-2</v>
      </c>
    </row>
    <row r="4492" spans="1:3" x14ac:dyDescent="0.25">
      <c r="A4492" t="s">
        <v>288</v>
      </c>
      <c r="B4492">
        <v>32935</v>
      </c>
      <c r="C4492" s="385">
        <v>7.0000000000000007E-2</v>
      </c>
    </row>
    <row r="4493" spans="1:3" x14ac:dyDescent="0.25">
      <c r="A4493" t="s">
        <v>288</v>
      </c>
      <c r="B4493">
        <v>32936</v>
      </c>
      <c r="C4493" s="385">
        <v>7.0000000000000007E-2</v>
      </c>
    </row>
    <row r="4494" spans="1:3" x14ac:dyDescent="0.25">
      <c r="A4494" t="s">
        <v>288</v>
      </c>
      <c r="B4494">
        <v>32937</v>
      </c>
      <c r="C4494" s="385">
        <v>7.0000000000000007E-2</v>
      </c>
    </row>
    <row r="4495" spans="1:3" x14ac:dyDescent="0.25">
      <c r="A4495" t="s">
        <v>288</v>
      </c>
      <c r="B4495">
        <v>32940</v>
      </c>
      <c r="C4495" s="385">
        <v>7.0000000000000007E-2</v>
      </c>
    </row>
    <row r="4496" spans="1:3" x14ac:dyDescent="0.25">
      <c r="A4496" t="s">
        <v>288</v>
      </c>
      <c r="B4496">
        <v>32941</v>
      </c>
      <c r="C4496" s="385">
        <v>7.0000000000000007E-2</v>
      </c>
    </row>
    <row r="4497" spans="1:3" x14ac:dyDescent="0.25">
      <c r="A4497" t="s">
        <v>288</v>
      </c>
      <c r="B4497">
        <v>32948</v>
      </c>
      <c r="C4497" s="385">
        <v>7.0000000000000007E-2</v>
      </c>
    </row>
    <row r="4498" spans="1:3" x14ac:dyDescent="0.25">
      <c r="A4498" t="s">
        <v>288</v>
      </c>
      <c r="B4498">
        <v>32949</v>
      </c>
      <c r="C4498" s="385">
        <v>7.0000000000000007E-2</v>
      </c>
    </row>
    <row r="4499" spans="1:3" x14ac:dyDescent="0.25">
      <c r="A4499" t="s">
        <v>288</v>
      </c>
      <c r="B4499">
        <v>32950</v>
      </c>
      <c r="C4499" s="385">
        <v>7.0000000000000007E-2</v>
      </c>
    </row>
    <row r="4500" spans="1:3" x14ac:dyDescent="0.25">
      <c r="A4500" t="s">
        <v>288</v>
      </c>
      <c r="B4500">
        <v>32951</v>
      </c>
      <c r="C4500" s="385">
        <v>7.0000000000000007E-2</v>
      </c>
    </row>
    <row r="4501" spans="1:3" x14ac:dyDescent="0.25">
      <c r="A4501" t="s">
        <v>288</v>
      </c>
      <c r="B4501">
        <v>32952</v>
      </c>
      <c r="C4501" s="385">
        <v>7.0000000000000007E-2</v>
      </c>
    </row>
    <row r="4502" spans="1:3" x14ac:dyDescent="0.25">
      <c r="A4502" t="s">
        <v>288</v>
      </c>
      <c r="B4502">
        <v>32953</v>
      </c>
      <c r="C4502" s="385">
        <v>7.0000000000000007E-2</v>
      </c>
    </row>
    <row r="4503" spans="1:3" x14ac:dyDescent="0.25">
      <c r="A4503" t="s">
        <v>288</v>
      </c>
      <c r="B4503">
        <v>32954</v>
      </c>
      <c r="C4503" s="385">
        <v>7.0000000000000007E-2</v>
      </c>
    </row>
    <row r="4504" spans="1:3" x14ac:dyDescent="0.25">
      <c r="A4504" t="s">
        <v>288</v>
      </c>
      <c r="B4504">
        <v>32955</v>
      </c>
      <c r="C4504" s="385">
        <v>7.0000000000000007E-2</v>
      </c>
    </row>
    <row r="4505" spans="1:3" x14ac:dyDescent="0.25">
      <c r="A4505" t="s">
        <v>288</v>
      </c>
      <c r="B4505">
        <v>32956</v>
      </c>
      <c r="C4505" s="385">
        <v>7.0000000000000007E-2</v>
      </c>
    </row>
    <row r="4506" spans="1:3" x14ac:dyDescent="0.25">
      <c r="A4506" t="s">
        <v>288</v>
      </c>
      <c r="B4506">
        <v>32957</v>
      </c>
      <c r="C4506" s="385">
        <v>7.0000000000000007E-2</v>
      </c>
    </row>
    <row r="4507" spans="1:3" x14ac:dyDescent="0.25">
      <c r="A4507" t="s">
        <v>288</v>
      </c>
      <c r="B4507">
        <v>32958</v>
      </c>
      <c r="C4507" s="385">
        <v>7.0000000000000007E-2</v>
      </c>
    </row>
    <row r="4508" spans="1:3" x14ac:dyDescent="0.25">
      <c r="A4508" t="s">
        <v>288</v>
      </c>
      <c r="B4508">
        <v>32959</v>
      </c>
      <c r="C4508" s="385">
        <v>7.0000000000000007E-2</v>
      </c>
    </row>
    <row r="4509" spans="1:3" x14ac:dyDescent="0.25">
      <c r="A4509" t="s">
        <v>288</v>
      </c>
      <c r="B4509">
        <v>32960</v>
      </c>
      <c r="C4509" s="385">
        <v>7.0000000000000007E-2</v>
      </c>
    </row>
    <row r="4510" spans="1:3" x14ac:dyDescent="0.25">
      <c r="A4510" t="s">
        <v>288</v>
      </c>
      <c r="B4510">
        <v>32961</v>
      </c>
      <c r="C4510" s="385">
        <v>7.0000000000000007E-2</v>
      </c>
    </row>
    <row r="4511" spans="1:3" x14ac:dyDescent="0.25">
      <c r="A4511" t="s">
        <v>288</v>
      </c>
      <c r="B4511">
        <v>32962</v>
      </c>
      <c r="C4511" s="385">
        <v>7.0000000000000007E-2</v>
      </c>
    </row>
    <row r="4512" spans="1:3" x14ac:dyDescent="0.25">
      <c r="A4512" t="s">
        <v>288</v>
      </c>
      <c r="B4512">
        <v>32963</v>
      </c>
      <c r="C4512" s="385">
        <v>7.0000000000000007E-2</v>
      </c>
    </row>
    <row r="4513" spans="1:3" x14ac:dyDescent="0.25">
      <c r="A4513" t="s">
        <v>288</v>
      </c>
      <c r="B4513">
        <v>32964</v>
      </c>
      <c r="C4513" s="385">
        <v>7.0000000000000007E-2</v>
      </c>
    </row>
    <row r="4514" spans="1:3" x14ac:dyDescent="0.25">
      <c r="A4514" t="s">
        <v>288</v>
      </c>
      <c r="B4514">
        <v>32965</v>
      </c>
      <c r="C4514" s="385">
        <v>7.0000000000000007E-2</v>
      </c>
    </row>
    <row r="4515" spans="1:3" x14ac:dyDescent="0.25">
      <c r="A4515" t="s">
        <v>288</v>
      </c>
      <c r="B4515">
        <v>32966</v>
      </c>
      <c r="C4515" s="385">
        <v>7.0000000000000007E-2</v>
      </c>
    </row>
    <row r="4516" spans="1:3" x14ac:dyDescent="0.25">
      <c r="A4516" t="s">
        <v>288</v>
      </c>
      <c r="B4516">
        <v>32967</v>
      </c>
      <c r="C4516" s="385">
        <v>7.0000000000000007E-2</v>
      </c>
    </row>
    <row r="4517" spans="1:3" x14ac:dyDescent="0.25">
      <c r="A4517" t="s">
        <v>288</v>
      </c>
      <c r="B4517">
        <v>32968</v>
      </c>
      <c r="C4517" s="385">
        <v>7.0000000000000007E-2</v>
      </c>
    </row>
    <row r="4518" spans="1:3" x14ac:dyDescent="0.25">
      <c r="A4518" t="s">
        <v>288</v>
      </c>
      <c r="B4518">
        <v>32969</v>
      </c>
      <c r="C4518" s="385">
        <v>7.0000000000000007E-2</v>
      </c>
    </row>
    <row r="4519" spans="1:3" x14ac:dyDescent="0.25">
      <c r="A4519" t="s">
        <v>288</v>
      </c>
      <c r="B4519">
        <v>32970</v>
      </c>
      <c r="C4519" s="385">
        <v>7.0000000000000007E-2</v>
      </c>
    </row>
    <row r="4520" spans="1:3" x14ac:dyDescent="0.25">
      <c r="A4520" t="s">
        <v>288</v>
      </c>
      <c r="B4520">
        <v>32971</v>
      </c>
      <c r="C4520" s="385">
        <v>7.0000000000000007E-2</v>
      </c>
    </row>
    <row r="4521" spans="1:3" x14ac:dyDescent="0.25">
      <c r="A4521" t="s">
        <v>288</v>
      </c>
      <c r="B4521">
        <v>32976</v>
      </c>
      <c r="C4521" s="385">
        <v>7.0000000000000007E-2</v>
      </c>
    </row>
    <row r="4522" spans="1:3" x14ac:dyDescent="0.25">
      <c r="A4522" t="s">
        <v>288</v>
      </c>
      <c r="B4522">
        <v>32978</v>
      </c>
      <c r="C4522" s="385">
        <v>7.0000000000000007E-2</v>
      </c>
    </row>
    <row r="4523" spans="1:3" x14ac:dyDescent="0.25">
      <c r="A4523" t="s">
        <v>288</v>
      </c>
      <c r="B4523">
        <v>33001</v>
      </c>
      <c r="C4523" s="385">
        <v>7.4999999999999997E-2</v>
      </c>
    </row>
    <row r="4524" spans="1:3" x14ac:dyDescent="0.25">
      <c r="A4524" t="s">
        <v>288</v>
      </c>
      <c r="B4524">
        <v>33002</v>
      </c>
      <c r="C4524" s="385">
        <v>7.0000000000000007E-2</v>
      </c>
    </row>
    <row r="4525" spans="1:3" x14ac:dyDescent="0.25">
      <c r="A4525" t="s">
        <v>288</v>
      </c>
      <c r="B4525">
        <v>33004</v>
      </c>
      <c r="C4525" s="385">
        <v>7.0000000000000007E-2</v>
      </c>
    </row>
    <row r="4526" spans="1:3" x14ac:dyDescent="0.25">
      <c r="A4526" t="s">
        <v>288</v>
      </c>
      <c r="B4526">
        <v>33008</v>
      </c>
      <c r="C4526" s="385">
        <v>7.0000000000000007E-2</v>
      </c>
    </row>
    <row r="4527" spans="1:3" x14ac:dyDescent="0.25">
      <c r="A4527" t="s">
        <v>288</v>
      </c>
      <c r="B4527">
        <v>33009</v>
      </c>
      <c r="C4527" s="385">
        <v>7.0000000000000007E-2</v>
      </c>
    </row>
    <row r="4528" spans="1:3" x14ac:dyDescent="0.25">
      <c r="A4528" t="s">
        <v>288</v>
      </c>
      <c r="B4528">
        <v>33010</v>
      </c>
      <c r="C4528" s="385">
        <v>7.0000000000000007E-2</v>
      </c>
    </row>
    <row r="4529" spans="1:3" x14ac:dyDescent="0.25">
      <c r="A4529" t="s">
        <v>288</v>
      </c>
      <c r="B4529">
        <v>33011</v>
      </c>
      <c r="C4529" s="385">
        <v>7.0000000000000007E-2</v>
      </c>
    </row>
    <row r="4530" spans="1:3" x14ac:dyDescent="0.25">
      <c r="A4530" t="s">
        <v>288</v>
      </c>
      <c r="B4530">
        <v>33012</v>
      </c>
      <c r="C4530" s="385">
        <v>7.0000000000000007E-2</v>
      </c>
    </row>
    <row r="4531" spans="1:3" x14ac:dyDescent="0.25">
      <c r="A4531" t="s">
        <v>288</v>
      </c>
      <c r="B4531">
        <v>33013</v>
      </c>
      <c r="C4531" s="385">
        <v>7.0000000000000007E-2</v>
      </c>
    </row>
    <row r="4532" spans="1:3" x14ac:dyDescent="0.25">
      <c r="A4532" t="s">
        <v>288</v>
      </c>
      <c r="B4532">
        <v>33014</v>
      </c>
      <c r="C4532" s="385">
        <v>7.0000000000000007E-2</v>
      </c>
    </row>
    <row r="4533" spans="1:3" x14ac:dyDescent="0.25">
      <c r="A4533" t="s">
        <v>288</v>
      </c>
      <c r="B4533">
        <v>33015</v>
      </c>
      <c r="C4533" s="385">
        <v>7.0000000000000007E-2</v>
      </c>
    </row>
    <row r="4534" spans="1:3" x14ac:dyDescent="0.25">
      <c r="A4534" t="s">
        <v>288</v>
      </c>
      <c r="B4534">
        <v>33016</v>
      </c>
      <c r="C4534" s="385">
        <v>7.0000000000000007E-2</v>
      </c>
    </row>
    <row r="4535" spans="1:3" x14ac:dyDescent="0.25">
      <c r="A4535" t="s">
        <v>288</v>
      </c>
      <c r="B4535">
        <v>33017</v>
      </c>
      <c r="C4535" s="385">
        <v>7.0000000000000007E-2</v>
      </c>
    </row>
    <row r="4536" spans="1:3" x14ac:dyDescent="0.25">
      <c r="A4536" t="s">
        <v>288</v>
      </c>
      <c r="B4536">
        <v>33018</v>
      </c>
      <c r="C4536" s="385">
        <v>7.0000000000000007E-2</v>
      </c>
    </row>
    <row r="4537" spans="1:3" x14ac:dyDescent="0.25">
      <c r="A4537" t="s">
        <v>288</v>
      </c>
      <c r="B4537">
        <v>33019</v>
      </c>
      <c r="C4537" s="385">
        <v>7.0000000000000007E-2</v>
      </c>
    </row>
    <row r="4538" spans="1:3" x14ac:dyDescent="0.25">
      <c r="A4538" t="s">
        <v>288</v>
      </c>
      <c r="B4538">
        <v>33020</v>
      </c>
      <c r="C4538" s="385">
        <v>7.0000000000000007E-2</v>
      </c>
    </row>
    <row r="4539" spans="1:3" x14ac:dyDescent="0.25">
      <c r="A4539" t="s">
        <v>288</v>
      </c>
      <c r="B4539">
        <v>33021</v>
      </c>
      <c r="C4539" s="385">
        <v>7.0000000000000007E-2</v>
      </c>
    </row>
    <row r="4540" spans="1:3" x14ac:dyDescent="0.25">
      <c r="A4540" t="s">
        <v>288</v>
      </c>
      <c r="B4540">
        <v>33022</v>
      </c>
      <c r="C4540" s="385">
        <v>7.0000000000000007E-2</v>
      </c>
    </row>
    <row r="4541" spans="1:3" x14ac:dyDescent="0.25">
      <c r="A4541" t="s">
        <v>288</v>
      </c>
      <c r="B4541">
        <v>33023</v>
      </c>
      <c r="C4541" s="385">
        <v>7.0000000000000007E-2</v>
      </c>
    </row>
    <row r="4542" spans="1:3" x14ac:dyDescent="0.25">
      <c r="A4542" t="s">
        <v>288</v>
      </c>
      <c r="B4542">
        <v>33024</v>
      </c>
      <c r="C4542" s="385">
        <v>7.0000000000000007E-2</v>
      </c>
    </row>
    <row r="4543" spans="1:3" x14ac:dyDescent="0.25">
      <c r="A4543" t="s">
        <v>288</v>
      </c>
      <c r="B4543">
        <v>33025</v>
      </c>
      <c r="C4543" s="385">
        <v>7.0000000000000007E-2</v>
      </c>
    </row>
    <row r="4544" spans="1:3" x14ac:dyDescent="0.25">
      <c r="A4544" t="s">
        <v>288</v>
      </c>
      <c r="B4544">
        <v>33026</v>
      </c>
      <c r="C4544" s="385">
        <v>7.0000000000000007E-2</v>
      </c>
    </row>
    <row r="4545" spans="1:3" x14ac:dyDescent="0.25">
      <c r="A4545" t="s">
        <v>288</v>
      </c>
      <c r="B4545">
        <v>33027</v>
      </c>
      <c r="C4545" s="385">
        <v>7.0000000000000007E-2</v>
      </c>
    </row>
    <row r="4546" spans="1:3" x14ac:dyDescent="0.25">
      <c r="A4546" t="s">
        <v>288</v>
      </c>
      <c r="B4546">
        <v>33028</v>
      </c>
      <c r="C4546" s="385">
        <v>7.0000000000000007E-2</v>
      </c>
    </row>
    <row r="4547" spans="1:3" x14ac:dyDescent="0.25">
      <c r="A4547" t="s">
        <v>288</v>
      </c>
      <c r="B4547">
        <v>33029</v>
      </c>
      <c r="C4547" s="385">
        <v>7.0000000000000007E-2</v>
      </c>
    </row>
    <row r="4548" spans="1:3" x14ac:dyDescent="0.25">
      <c r="A4548" t="s">
        <v>288</v>
      </c>
      <c r="B4548">
        <v>33030</v>
      </c>
      <c r="C4548" s="385">
        <v>7.0000000000000007E-2</v>
      </c>
    </row>
    <row r="4549" spans="1:3" x14ac:dyDescent="0.25">
      <c r="A4549" t="s">
        <v>288</v>
      </c>
      <c r="B4549">
        <v>33031</v>
      </c>
      <c r="C4549" s="385">
        <v>7.0000000000000007E-2</v>
      </c>
    </row>
    <row r="4550" spans="1:3" x14ac:dyDescent="0.25">
      <c r="A4550" t="s">
        <v>288</v>
      </c>
      <c r="B4550">
        <v>33032</v>
      </c>
      <c r="C4550" s="385">
        <v>7.0000000000000007E-2</v>
      </c>
    </row>
    <row r="4551" spans="1:3" x14ac:dyDescent="0.25">
      <c r="A4551" t="s">
        <v>288</v>
      </c>
      <c r="B4551">
        <v>33033</v>
      </c>
      <c r="C4551" s="385">
        <v>7.0000000000000007E-2</v>
      </c>
    </row>
    <row r="4552" spans="1:3" x14ac:dyDescent="0.25">
      <c r="A4552" t="s">
        <v>288</v>
      </c>
      <c r="B4552">
        <v>33034</v>
      </c>
      <c r="C4552" s="385">
        <v>7.0000000000000007E-2</v>
      </c>
    </row>
    <row r="4553" spans="1:3" x14ac:dyDescent="0.25">
      <c r="A4553" t="s">
        <v>288</v>
      </c>
      <c r="B4553">
        <v>33035</v>
      </c>
      <c r="C4553" s="385">
        <v>7.0000000000000007E-2</v>
      </c>
    </row>
    <row r="4554" spans="1:3" x14ac:dyDescent="0.25">
      <c r="A4554" t="s">
        <v>288</v>
      </c>
      <c r="B4554">
        <v>33036</v>
      </c>
      <c r="C4554" s="385">
        <v>7.4999999999999997E-2</v>
      </c>
    </row>
    <row r="4555" spans="1:3" x14ac:dyDescent="0.25">
      <c r="A4555" t="s">
        <v>288</v>
      </c>
      <c r="B4555">
        <v>33037</v>
      </c>
      <c r="C4555" s="385">
        <v>7.4999999999999997E-2</v>
      </c>
    </row>
    <row r="4556" spans="1:3" x14ac:dyDescent="0.25">
      <c r="A4556" t="s">
        <v>288</v>
      </c>
      <c r="B4556">
        <v>33039</v>
      </c>
      <c r="C4556" s="385">
        <v>7.0000000000000007E-2</v>
      </c>
    </row>
    <row r="4557" spans="1:3" x14ac:dyDescent="0.25">
      <c r="A4557" t="s">
        <v>288</v>
      </c>
      <c r="B4557">
        <v>33040</v>
      </c>
      <c r="C4557" s="385">
        <v>7.4999999999999997E-2</v>
      </c>
    </row>
    <row r="4558" spans="1:3" x14ac:dyDescent="0.25">
      <c r="A4558" t="s">
        <v>288</v>
      </c>
      <c r="B4558">
        <v>33041</v>
      </c>
      <c r="C4558" s="385">
        <v>7.4999999999999997E-2</v>
      </c>
    </row>
    <row r="4559" spans="1:3" x14ac:dyDescent="0.25">
      <c r="A4559" t="s">
        <v>288</v>
      </c>
      <c r="B4559">
        <v>33042</v>
      </c>
      <c r="C4559" s="385">
        <v>7.4999999999999997E-2</v>
      </c>
    </row>
    <row r="4560" spans="1:3" x14ac:dyDescent="0.25">
      <c r="A4560" t="s">
        <v>288</v>
      </c>
      <c r="B4560">
        <v>33043</v>
      </c>
      <c r="C4560" s="385">
        <v>7.4999999999999997E-2</v>
      </c>
    </row>
    <row r="4561" spans="1:3" x14ac:dyDescent="0.25">
      <c r="A4561" t="s">
        <v>288</v>
      </c>
      <c r="B4561">
        <v>33045</v>
      </c>
      <c r="C4561" s="385">
        <v>7.4999999999999997E-2</v>
      </c>
    </row>
    <row r="4562" spans="1:3" x14ac:dyDescent="0.25">
      <c r="A4562" t="s">
        <v>288</v>
      </c>
      <c r="B4562">
        <v>33050</v>
      </c>
      <c r="C4562" s="385">
        <v>7.4999999999999997E-2</v>
      </c>
    </row>
    <row r="4563" spans="1:3" x14ac:dyDescent="0.25">
      <c r="A4563" t="s">
        <v>288</v>
      </c>
      <c r="B4563">
        <v>33051</v>
      </c>
      <c r="C4563" s="385">
        <v>7.4999999999999997E-2</v>
      </c>
    </row>
    <row r="4564" spans="1:3" x14ac:dyDescent="0.25">
      <c r="A4564" t="s">
        <v>288</v>
      </c>
      <c r="B4564">
        <v>33052</v>
      </c>
      <c r="C4564" s="385">
        <v>7.4999999999999997E-2</v>
      </c>
    </row>
    <row r="4565" spans="1:3" x14ac:dyDescent="0.25">
      <c r="A4565" t="s">
        <v>288</v>
      </c>
      <c r="B4565">
        <v>33054</v>
      </c>
      <c r="C4565" s="385">
        <v>7.0000000000000007E-2</v>
      </c>
    </row>
    <row r="4566" spans="1:3" x14ac:dyDescent="0.25">
      <c r="A4566" t="s">
        <v>288</v>
      </c>
      <c r="B4566">
        <v>33055</v>
      </c>
      <c r="C4566" s="385">
        <v>7.0000000000000007E-2</v>
      </c>
    </row>
    <row r="4567" spans="1:3" x14ac:dyDescent="0.25">
      <c r="A4567" t="s">
        <v>288</v>
      </c>
      <c r="B4567">
        <v>33056</v>
      </c>
      <c r="C4567" s="385">
        <v>7.0000000000000007E-2</v>
      </c>
    </row>
    <row r="4568" spans="1:3" x14ac:dyDescent="0.25">
      <c r="A4568" t="s">
        <v>288</v>
      </c>
      <c r="B4568">
        <v>33060</v>
      </c>
      <c r="C4568" s="385">
        <v>7.0000000000000007E-2</v>
      </c>
    </row>
    <row r="4569" spans="1:3" x14ac:dyDescent="0.25">
      <c r="A4569" t="s">
        <v>288</v>
      </c>
      <c r="B4569">
        <v>33061</v>
      </c>
      <c r="C4569" s="385">
        <v>7.0000000000000007E-2</v>
      </c>
    </row>
    <row r="4570" spans="1:3" x14ac:dyDescent="0.25">
      <c r="A4570" t="s">
        <v>288</v>
      </c>
      <c r="B4570">
        <v>33062</v>
      </c>
      <c r="C4570" s="385">
        <v>7.0000000000000007E-2</v>
      </c>
    </row>
    <row r="4571" spans="1:3" x14ac:dyDescent="0.25">
      <c r="A4571" t="s">
        <v>288</v>
      </c>
      <c r="B4571">
        <v>33063</v>
      </c>
      <c r="C4571" s="385">
        <v>7.0000000000000007E-2</v>
      </c>
    </row>
    <row r="4572" spans="1:3" x14ac:dyDescent="0.25">
      <c r="A4572" t="s">
        <v>288</v>
      </c>
      <c r="B4572">
        <v>33064</v>
      </c>
      <c r="C4572" s="385">
        <v>7.0000000000000007E-2</v>
      </c>
    </row>
    <row r="4573" spans="1:3" x14ac:dyDescent="0.25">
      <c r="A4573" t="s">
        <v>288</v>
      </c>
      <c r="B4573">
        <v>33065</v>
      </c>
      <c r="C4573" s="385">
        <v>7.0000000000000007E-2</v>
      </c>
    </row>
    <row r="4574" spans="1:3" x14ac:dyDescent="0.25">
      <c r="A4574" t="s">
        <v>288</v>
      </c>
      <c r="B4574">
        <v>33066</v>
      </c>
      <c r="C4574" s="385">
        <v>7.0000000000000007E-2</v>
      </c>
    </row>
    <row r="4575" spans="1:3" x14ac:dyDescent="0.25">
      <c r="A4575" t="s">
        <v>288</v>
      </c>
      <c r="B4575">
        <v>33067</v>
      </c>
      <c r="C4575" s="385">
        <v>7.0000000000000007E-2</v>
      </c>
    </row>
    <row r="4576" spans="1:3" x14ac:dyDescent="0.25">
      <c r="A4576" t="s">
        <v>288</v>
      </c>
      <c r="B4576">
        <v>33068</v>
      </c>
      <c r="C4576" s="385">
        <v>7.0000000000000007E-2</v>
      </c>
    </row>
    <row r="4577" spans="1:3" x14ac:dyDescent="0.25">
      <c r="A4577" t="s">
        <v>288</v>
      </c>
      <c r="B4577">
        <v>33069</v>
      </c>
      <c r="C4577" s="385">
        <v>7.0000000000000007E-2</v>
      </c>
    </row>
    <row r="4578" spans="1:3" x14ac:dyDescent="0.25">
      <c r="A4578" t="s">
        <v>288</v>
      </c>
      <c r="B4578">
        <v>33070</v>
      </c>
      <c r="C4578" s="385">
        <v>7.4999999999999997E-2</v>
      </c>
    </row>
    <row r="4579" spans="1:3" x14ac:dyDescent="0.25">
      <c r="A4579" t="s">
        <v>288</v>
      </c>
      <c r="B4579">
        <v>33071</v>
      </c>
      <c r="C4579" s="385">
        <v>7.0000000000000007E-2</v>
      </c>
    </row>
    <row r="4580" spans="1:3" x14ac:dyDescent="0.25">
      <c r="A4580" t="s">
        <v>288</v>
      </c>
      <c r="B4580">
        <v>33072</v>
      </c>
      <c r="C4580" s="385">
        <v>7.0000000000000007E-2</v>
      </c>
    </row>
    <row r="4581" spans="1:3" x14ac:dyDescent="0.25">
      <c r="A4581" t="s">
        <v>288</v>
      </c>
      <c r="B4581">
        <v>33073</v>
      </c>
      <c r="C4581" s="385">
        <v>7.0000000000000007E-2</v>
      </c>
    </row>
    <row r="4582" spans="1:3" x14ac:dyDescent="0.25">
      <c r="A4582" t="s">
        <v>288</v>
      </c>
      <c r="B4582">
        <v>33074</v>
      </c>
      <c r="C4582" s="385">
        <v>7.0000000000000007E-2</v>
      </c>
    </row>
    <row r="4583" spans="1:3" x14ac:dyDescent="0.25">
      <c r="A4583" t="s">
        <v>288</v>
      </c>
      <c r="B4583">
        <v>33075</v>
      </c>
      <c r="C4583" s="385">
        <v>7.0000000000000007E-2</v>
      </c>
    </row>
    <row r="4584" spans="1:3" x14ac:dyDescent="0.25">
      <c r="A4584" t="s">
        <v>288</v>
      </c>
      <c r="B4584">
        <v>33076</v>
      </c>
      <c r="C4584" s="385">
        <v>7.0000000000000007E-2</v>
      </c>
    </row>
    <row r="4585" spans="1:3" x14ac:dyDescent="0.25">
      <c r="A4585" t="s">
        <v>288</v>
      </c>
      <c r="B4585">
        <v>33077</v>
      </c>
      <c r="C4585" s="385">
        <v>7.0000000000000007E-2</v>
      </c>
    </row>
    <row r="4586" spans="1:3" x14ac:dyDescent="0.25">
      <c r="A4586" t="s">
        <v>288</v>
      </c>
      <c r="B4586">
        <v>33081</v>
      </c>
      <c r="C4586" s="385">
        <v>7.0000000000000007E-2</v>
      </c>
    </row>
    <row r="4587" spans="1:3" x14ac:dyDescent="0.25">
      <c r="A4587" t="s">
        <v>288</v>
      </c>
      <c r="B4587">
        <v>33082</v>
      </c>
      <c r="C4587" s="385">
        <v>7.0000000000000007E-2</v>
      </c>
    </row>
    <row r="4588" spans="1:3" x14ac:dyDescent="0.25">
      <c r="A4588" t="s">
        <v>288</v>
      </c>
      <c r="B4588">
        <v>33083</v>
      </c>
      <c r="C4588" s="385">
        <v>7.0000000000000007E-2</v>
      </c>
    </row>
    <row r="4589" spans="1:3" x14ac:dyDescent="0.25">
      <c r="A4589" t="s">
        <v>288</v>
      </c>
      <c r="B4589">
        <v>33084</v>
      </c>
      <c r="C4589" s="385">
        <v>7.0000000000000007E-2</v>
      </c>
    </row>
    <row r="4590" spans="1:3" x14ac:dyDescent="0.25">
      <c r="A4590" t="s">
        <v>288</v>
      </c>
      <c r="B4590">
        <v>33090</v>
      </c>
      <c r="C4590" s="385">
        <v>7.0000000000000007E-2</v>
      </c>
    </row>
    <row r="4591" spans="1:3" x14ac:dyDescent="0.25">
      <c r="A4591" t="s">
        <v>288</v>
      </c>
      <c r="B4591">
        <v>33092</v>
      </c>
      <c r="C4591" s="385">
        <v>7.0000000000000007E-2</v>
      </c>
    </row>
    <row r="4592" spans="1:3" x14ac:dyDescent="0.25">
      <c r="A4592" t="s">
        <v>288</v>
      </c>
      <c r="B4592">
        <v>33093</v>
      </c>
      <c r="C4592" s="385">
        <v>7.0000000000000007E-2</v>
      </c>
    </row>
    <row r="4593" spans="1:3" x14ac:dyDescent="0.25">
      <c r="A4593" t="s">
        <v>288</v>
      </c>
      <c r="B4593">
        <v>33097</v>
      </c>
      <c r="C4593" s="385">
        <v>7.0000000000000007E-2</v>
      </c>
    </row>
    <row r="4594" spans="1:3" x14ac:dyDescent="0.25">
      <c r="A4594" t="s">
        <v>288</v>
      </c>
      <c r="B4594">
        <v>33101</v>
      </c>
      <c r="C4594" s="385">
        <v>7.0000000000000007E-2</v>
      </c>
    </row>
    <row r="4595" spans="1:3" x14ac:dyDescent="0.25">
      <c r="A4595" t="s">
        <v>288</v>
      </c>
      <c r="B4595">
        <v>33102</v>
      </c>
      <c r="C4595" s="385">
        <v>7.0000000000000007E-2</v>
      </c>
    </row>
    <row r="4596" spans="1:3" x14ac:dyDescent="0.25">
      <c r="A4596" t="s">
        <v>288</v>
      </c>
      <c r="B4596">
        <v>33106</v>
      </c>
      <c r="C4596" s="385">
        <v>7.0000000000000007E-2</v>
      </c>
    </row>
    <row r="4597" spans="1:3" x14ac:dyDescent="0.25">
      <c r="A4597" t="s">
        <v>288</v>
      </c>
      <c r="B4597">
        <v>33109</v>
      </c>
      <c r="C4597" s="385">
        <v>7.0000000000000007E-2</v>
      </c>
    </row>
    <row r="4598" spans="1:3" x14ac:dyDescent="0.25">
      <c r="A4598" t="s">
        <v>288</v>
      </c>
      <c r="B4598">
        <v>33111</v>
      </c>
      <c r="C4598" s="385">
        <v>7.0000000000000007E-2</v>
      </c>
    </row>
    <row r="4599" spans="1:3" x14ac:dyDescent="0.25">
      <c r="A4599" t="s">
        <v>288</v>
      </c>
      <c r="B4599">
        <v>33112</v>
      </c>
      <c r="C4599" s="385">
        <v>7.0000000000000007E-2</v>
      </c>
    </row>
    <row r="4600" spans="1:3" x14ac:dyDescent="0.25">
      <c r="A4600" t="s">
        <v>288</v>
      </c>
      <c r="B4600">
        <v>33114</v>
      </c>
      <c r="C4600" s="385">
        <v>7.0000000000000007E-2</v>
      </c>
    </row>
    <row r="4601" spans="1:3" x14ac:dyDescent="0.25">
      <c r="A4601" t="s">
        <v>288</v>
      </c>
      <c r="B4601">
        <v>33116</v>
      </c>
      <c r="C4601" s="385">
        <v>7.0000000000000007E-2</v>
      </c>
    </row>
    <row r="4602" spans="1:3" x14ac:dyDescent="0.25">
      <c r="A4602" t="s">
        <v>288</v>
      </c>
      <c r="B4602">
        <v>33119</v>
      </c>
      <c r="C4602" s="385">
        <v>7.0000000000000007E-2</v>
      </c>
    </row>
    <row r="4603" spans="1:3" x14ac:dyDescent="0.25">
      <c r="A4603" t="s">
        <v>288</v>
      </c>
      <c r="B4603">
        <v>33122</v>
      </c>
      <c r="C4603" s="385">
        <v>7.0000000000000007E-2</v>
      </c>
    </row>
    <row r="4604" spans="1:3" x14ac:dyDescent="0.25">
      <c r="A4604" t="s">
        <v>288</v>
      </c>
      <c r="B4604">
        <v>33124</v>
      </c>
      <c r="C4604" s="385">
        <v>7.0000000000000007E-2</v>
      </c>
    </row>
    <row r="4605" spans="1:3" x14ac:dyDescent="0.25">
      <c r="A4605" t="s">
        <v>288</v>
      </c>
      <c r="B4605">
        <v>33125</v>
      </c>
      <c r="C4605" s="385">
        <v>7.0000000000000007E-2</v>
      </c>
    </row>
    <row r="4606" spans="1:3" x14ac:dyDescent="0.25">
      <c r="A4606" t="s">
        <v>288</v>
      </c>
      <c r="B4606">
        <v>33126</v>
      </c>
      <c r="C4606" s="385">
        <v>7.0000000000000007E-2</v>
      </c>
    </row>
    <row r="4607" spans="1:3" x14ac:dyDescent="0.25">
      <c r="A4607" t="s">
        <v>288</v>
      </c>
      <c r="B4607">
        <v>33127</v>
      </c>
      <c r="C4607" s="385">
        <v>7.0000000000000007E-2</v>
      </c>
    </row>
    <row r="4608" spans="1:3" x14ac:dyDescent="0.25">
      <c r="A4608" t="s">
        <v>288</v>
      </c>
      <c r="B4608">
        <v>33128</v>
      </c>
      <c r="C4608" s="385">
        <v>7.0000000000000007E-2</v>
      </c>
    </row>
    <row r="4609" spans="1:3" x14ac:dyDescent="0.25">
      <c r="A4609" t="s">
        <v>288</v>
      </c>
      <c r="B4609">
        <v>33129</v>
      </c>
      <c r="C4609" s="385">
        <v>7.0000000000000007E-2</v>
      </c>
    </row>
    <row r="4610" spans="1:3" x14ac:dyDescent="0.25">
      <c r="A4610" t="s">
        <v>288</v>
      </c>
      <c r="B4610">
        <v>33130</v>
      </c>
      <c r="C4610" s="385">
        <v>7.0000000000000007E-2</v>
      </c>
    </row>
    <row r="4611" spans="1:3" x14ac:dyDescent="0.25">
      <c r="A4611" t="s">
        <v>288</v>
      </c>
      <c r="B4611">
        <v>33131</v>
      </c>
      <c r="C4611" s="385">
        <v>7.0000000000000007E-2</v>
      </c>
    </row>
    <row r="4612" spans="1:3" x14ac:dyDescent="0.25">
      <c r="A4612" t="s">
        <v>288</v>
      </c>
      <c r="B4612">
        <v>33132</v>
      </c>
      <c r="C4612" s="385">
        <v>7.0000000000000007E-2</v>
      </c>
    </row>
    <row r="4613" spans="1:3" x14ac:dyDescent="0.25">
      <c r="A4613" t="s">
        <v>288</v>
      </c>
      <c r="B4613">
        <v>33133</v>
      </c>
      <c r="C4613" s="385">
        <v>7.0000000000000007E-2</v>
      </c>
    </row>
    <row r="4614" spans="1:3" x14ac:dyDescent="0.25">
      <c r="A4614" t="s">
        <v>288</v>
      </c>
      <c r="B4614">
        <v>33134</v>
      </c>
      <c r="C4614" s="385">
        <v>7.0000000000000007E-2</v>
      </c>
    </row>
    <row r="4615" spans="1:3" x14ac:dyDescent="0.25">
      <c r="A4615" t="s">
        <v>288</v>
      </c>
      <c r="B4615">
        <v>33135</v>
      </c>
      <c r="C4615" s="385">
        <v>7.0000000000000007E-2</v>
      </c>
    </row>
    <row r="4616" spans="1:3" x14ac:dyDescent="0.25">
      <c r="A4616" t="s">
        <v>288</v>
      </c>
      <c r="B4616">
        <v>33136</v>
      </c>
      <c r="C4616" s="385">
        <v>7.0000000000000007E-2</v>
      </c>
    </row>
    <row r="4617" spans="1:3" x14ac:dyDescent="0.25">
      <c r="A4617" t="s">
        <v>288</v>
      </c>
      <c r="B4617">
        <v>33137</v>
      </c>
      <c r="C4617" s="385">
        <v>7.0000000000000007E-2</v>
      </c>
    </row>
    <row r="4618" spans="1:3" x14ac:dyDescent="0.25">
      <c r="A4618" t="s">
        <v>288</v>
      </c>
      <c r="B4618">
        <v>33138</v>
      </c>
      <c r="C4618" s="385">
        <v>7.0000000000000007E-2</v>
      </c>
    </row>
    <row r="4619" spans="1:3" x14ac:dyDescent="0.25">
      <c r="A4619" t="s">
        <v>288</v>
      </c>
      <c r="B4619">
        <v>33139</v>
      </c>
      <c r="C4619" s="385">
        <v>7.0000000000000007E-2</v>
      </c>
    </row>
    <row r="4620" spans="1:3" x14ac:dyDescent="0.25">
      <c r="A4620" t="s">
        <v>288</v>
      </c>
      <c r="B4620">
        <v>33140</v>
      </c>
      <c r="C4620" s="385">
        <v>7.0000000000000007E-2</v>
      </c>
    </row>
    <row r="4621" spans="1:3" x14ac:dyDescent="0.25">
      <c r="A4621" t="s">
        <v>288</v>
      </c>
      <c r="B4621">
        <v>33141</v>
      </c>
      <c r="C4621" s="385">
        <v>7.0000000000000007E-2</v>
      </c>
    </row>
    <row r="4622" spans="1:3" x14ac:dyDescent="0.25">
      <c r="A4622" t="s">
        <v>288</v>
      </c>
      <c r="B4622">
        <v>33142</v>
      </c>
      <c r="C4622" s="385">
        <v>7.0000000000000007E-2</v>
      </c>
    </row>
    <row r="4623" spans="1:3" x14ac:dyDescent="0.25">
      <c r="A4623" t="s">
        <v>288</v>
      </c>
      <c r="B4623">
        <v>33143</v>
      </c>
      <c r="C4623" s="385">
        <v>7.0000000000000007E-2</v>
      </c>
    </row>
    <row r="4624" spans="1:3" x14ac:dyDescent="0.25">
      <c r="A4624" t="s">
        <v>288</v>
      </c>
      <c r="B4624">
        <v>33144</v>
      </c>
      <c r="C4624" s="385">
        <v>7.0000000000000007E-2</v>
      </c>
    </row>
    <row r="4625" spans="1:3" x14ac:dyDescent="0.25">
      <c r="A4625" t="s">
        <v>288</v>
      </c>
      <c r="B4625">
        <v>33145</v>
      </c>
      <c r="C4625" s="385">
        <v>7.0000000000000007E-2</v>
      </c>
    </row>
    <row r="4626" spans="1:3" x14ac:dyDescent="0.25">
      <c r="A4626" t="s">
        <v>288</v>
      </c>
      <c r="B4626">
        <v>33146</v>
      </c>
      <c r="C4626" s="385">
        <v>7.0000000000000007E-2</v>
      </c>
    </row>
    <row r="4627" spans="1:3" x14ac:dyDescent="0.25">
      <c r="A4627" t="s">
        <v>288</v>
      </c>
      <c r="B4627">
        <v>33147</v>
      </c>
      <c r="C4627" s="385">
        <v>7.0000000000000007E-2</v>
      </c>
    </row>
    <row r="4628" spans="1:3" x14ac:dyDescent="0.25">
      <c r="A4628" t="s">
        <v>288</v>
      </c>
      <c r="B4628">
        <v>33149</v>
      </c>
      <c r="C4628" s="385">
        <v>7.0000000000000007E-2</v>
      </c>
    </row>
    <row r="4629" spans="1:3" x14ac:dyDescent="0.25">
      <c r="A4629" t="s">
        <v>288</v>
      </c>
      <c r="B4629">
        <v>33150</v>
      </c>
      <c r="C4629" s="385">
        <v>7.0000000000000007E-2</v>
      </c>
    </row>
    <row r="4630" spans="1:3" x14ac:dyDescent="0.25">
      <c r="A4630" t="s">
        <v>288</v>
      </c>
      <c r="B4630">
        <v>33151</v>
      </c>
      <c r="C4630" s="385">
        <v>7.0000000000000007E-2</v>
      </c>
    </row>
    <row r="4631" spans="1:3" x14ac:dyDescent="0.25">
      <c r="A4631" t="s">
        <v>288</v>
      </c>
      <c r="B4631">
        <v>33152</v>
      </c>
      <c r="C4631" s="385">
        <v>7.0000000000000007E-2</v>
      </c>
    </row>
    <row r="4632" spans="1:3" x14ac:dyDescent="0.25">
      <c r="A4632" t="s">
        <v>288</v>
      </c>
      <c r="B4632">
        <v>33153</v>
      </c>
      <c r="C4632" s="385">
        <v>7.0000000000000007E-2</v>
      </c>
    </row>
    <row r="4633" spans="1:3" x14ac:dyDescent="0.25">
      <c r="A4633" t="s">
        <v>288</v>
      </c>
      <c r="B4633">
        <v>33154</v>
      </c>
      <c r="C4633" s="385">
        <v>7.0000000000000007E-2</v>
      </c>
    </row>
    <row r="4634" spans="1:3" x14ac:dyDescent="0.25">
      <c r="A4634" t="s">
        <v>288</v>
      </c>
      <c r="B4634">
        <v>33155</v>
      </c>
      <c r="C4634" s="385">
        <v>7.0000000000000007E-2</v>
      </c>
    </row>
    <row r="4635" spans="1:3" x14ac:dyDescent="0.25">
      <c r="A4635" t="s">
        <v>288</v>
      </c>
      <c r="B4635">
        <v>33156</v>
      </c>
      <c r="C4635" s="385">
        <v>7.0000000000000007E-2</v>
      </c>
    </row>
    <row r="4636" spans="1:3" x14ac:dyDescent="0.25">
      <c r="A4636" t="s">
        <v>288</v>
      </c>
      <c r="B4636">
        <v>33157</v>
      </c>
      <c r="C4636" s="385">
        <v>7.0000000000000007E-2</v>
      </c>
    </row>
    <row r="4637" spans="1:3" x14ac:dyDescent="0.25">
      <c r="A4637" t="s">
        <v>288</v>
      </c>
      <c r="B4637">
        <v>33158</v>
      </c>
      <c r="C4637" s="385">
        <v>7.0000000000000007E-2</v>
      </c>
    </row>
    <row r="4638" spans="1:3" x14ac:dyDescent="0.25">
      <c r="A4638" t="s">
        <v>288</v>
      </c>
      <c r="B4638">
        <v>33160</v>
      </c>
      <c r="C4638" s="385">
        <v>7.0000000000000007E-2</v>
      </c>
    </row>
    <row r="4639" spans="1:3" x14ac:dyDescent="0.25">
      <c r="A4639" t="s">
        <v>288</v>
      </c>
      <c r="B4639">
        <v>33161</v>
      </c>
      <c r="C4639" s="385">
        <v>7.0000000000000007E-2</v>
      </c>
    </row>
    <row r="4640" spans="1:3" x14ac:dyDescent="0.25">
      <c r="A4640" t="s">
        <v>288</v>
      </c>
      <c r="B4640">
        <v>33162</v>
      </c>
      <c r="C4640" s="385">
        <v>7.0000000000000007E-2</v>
      </c>
    </row>
    <row r="4641" spans="1:3" x14ac:dyDescent="0.25">
      <c r="A4641" t="s">
        <v>288</v>
      </c>
      <c r="B4641">
        <v>33163</v>
      </c>
      <c r="C4641" s="385">
        <v>7.0000000000000007E-2</v>
      </c>
    </row>
    <row r="4642" spans="1:3" x14ac:dyDescent="0.25">
      <c r="A4642" t="s">
        <v>288</v>
      </c>
      <c r="B4642">
        <v>33164</v>
      </c>
      <c r="C4642" s="385">
        <v>7.0000000000000007E-2</v>
      </c>
    </row>
    <row r="4643" spans="1:3" x14ac:dyDescent="0.25">
      <c r="A4643" t="s">
        <v>288</v>
      </c>
      <c r="B4643">
        <v>33165</v>
      </c>
      <c r="C4643" s="385">
        <v>7.0000000000000007E-2</v>
      </c>
    </row>
    <row r="4644" spans="1:3" x14ac:dyDescent="0.25">
      <c r="A4644" t="s">
        <v>288</v>
      </c>
      <c r="B4644">
        <v>33166</v>
      </c>
      <c r="C4644" s="385">
        <v>7.0000000000000007E-2</v>
      </c>
    </row>
    <row r="4645" spans="1:3" x14ac:dyDescent="0.25">
      <c r="A4645" t="s">
        <v>288</v>
      </c>
      <c r="B4645">
        <v>33167</v>
      </c>
      <c r="C4645" s="385">
        <v>7.0000000000000007E-2</v>
      </c>
    </row>
    <row r="4646" spans="1:3" x14ac:dyDescent="0.25">
      <c r="A4646" t="s">
        <v>288</v>
      </c>
      <c r="B4646">
        <v>33168</v>
      </c>
      <c r="C4646" s="385">
        <v>7.0000000000000007E-2</v>
      </c>
    </row>
    <row r="4647" spans="1:3" x14ac:dyDescent="0.25">
      <c r="A4647" t="s">
        <v>288</v>
      </c>
      <c r="B4647">
        <v>33169</v>
      </c>
      <c r="C4647" s="385">
        <v>7.0000000000000007E-2</v>
      </c>
    </row>
    <row r="4648" spans="1:3" x14ac:dyDescent="0.25">
      <c r="A4648" t="s">
        <v>288</v>
      </c>
      <c r="B4648">
        <v>33170</v>
      </c>
      <c r="C4648" s="385">
        <v>7.0000000000000007E-2</v>
      </c>
    </row>
    <row r="4649" spans="1:3" x14ac:dyDescent="0.25">
      <c r="A4649" t="s">
        <v>288</v>
      </c>
      <c r="B4649">
        <v>33172</v>
      </c>
      <c r="C4649" s="385">
        <v>7.0000000000000007E-2</v>
      </c>
    </row>
    <row r="4650" spans="1:3" x14ac:dyDescent="0.25">
      <c r="A4650" t="s">
        <v>288</v>
      </c>
      <c r="B4650">
        <v>33173</v>
      </c>
      <c r="C4650" s="385">
        <v>7.0000000000000007E-2</v>
      </c>
    </row>
    <row r="4651" spans="1:3" x14ac:dyDescent="0.25">
      <c r="A4651" t="s">
        <v>288</v>
      </c>
      <c r="B4651">
        <v>33174</v>
      </c>
      <c r="C4651" s="385">
        <v>7.0000000000000007E-2</v>
      </c>
    </row>
    <row r="4652" spans="1:3" x14ac:dyDescent="0.25">
      <c r="A4652" t="s">
        <v>288</v>
      </c>
      <c r="B4652">
        <v>33175</v>
      </c>
      <c r="C4652" s="385">
        <v>7.0000000000000007E-2</v>
      </c>
    </row>
    <row r="4653" spans="1:3" x14ac:dyDescent="0.25">
      <c r="A4653" t="s">
        <v>288</v>
      </c>
      <c r="B4653">
        <v>33176</v>
      </c>
      <c r="C4653" s="385">
        <v>7.0000000000000007E-2</v>
      </c>
    </row>
    <row r="4654" spans="1:3" x14ac:dyDescent="0.25">
      <c r="A4654" t="s">
        <v>288</v>
      </c>
      <c r="B4654">
        <v>33177</v>
      </c>
      <c r="C4654" s="385">
        <v>7.0000000000000007E-2</v>
      </c>
    </row>
    <row r="4655" spans="1:3" x14ac:dyDescent="0.25">
      <c r="A4655" t="s">
        <v>288</v>
      </c>
      <c r="B4655">
        <v>33178</v>
      </c>
      <c r="C4655" s="385">
        <v>7.0000000000000007E-2</v>
      </c>
    </row>
    <row r="4656" spans="1:3" x14ac:dyDescent="0.25">
      <c r="A4656" t="s">
        <v>288</v>
      </c>
      <c r="B4656">
        <v>33179</v>
      </c>
      <c r="C4656" s="385">
        <v>7.0000000000000007E-2</v>
      </c>
    </row>
    <row r="4657" spans="1:3" x14ac:dyDescent="0.25">
      <c r="A4657" t="s">
        <v>288</v>
      </c>
      <c r="B4657">
        <v>33180</v>
      </c>
      <c r="C4657" s="385">
        <v>7.0000000000000007E-2</v>
      </c>
    </row>
    <row r="4658" spans="1:3" x14ac:dyDescent="0.25">
      <c r="A4658" t="s">
        <v>288</v>
      </c>
      <c r="B4658">
        <v>33181</v>
      </c>
      <c r="C4658" s="385">
        <v>7.0000000000000007E-2</v>
      </c>
    </row>
    <row r="4659" spans="1:3" x14ac:dyDescent="0.25">
      <c r="A4659" t="s">
        <v>288</v>
      </c>
      <c r="B4659">
        <v>33182</v>
      </c>
      <c r="C4659" s="385">
        <v>7.0000000000000007E-2</v>
      </c>
    </row>
    <row r="4660" spans="1:3" x14ac:dyDescent="0.25">
      <c r="A4660" t="s">
        <v>288</v>
      </c>
      <c r="B4660">
        <v>33183</v>
      </c>
      <c r="C4660" s="385">
        <v>7.0000000000000007E-2</v>
      </c>
    </row>
    <row r="4661" spans="1:3" x14ac:dyDescent="0.25">
      <c r="A4661" t="s">
        <v>288</v>
      </c>
      <c r="B4661">
        <v>33184</v>
      </c>
      <c r="C4661" s="385">
        <v>7.0000000000000007E-2</v>
      </c>
    </row>
    <row r="4662" spans="1:3" x14ac:dyDescent="0.25">
      <c r="A4662" t="s">
        <v>288</v>
      </c>
      <c r="B4662">
        <v>33185</v>
      </c>
      <c r="C4662" s="385">
        <v>7.0000000000000007E-2</v>
      </c>
    </row>
    <row r="4663" spans="1:3" x14ac:dyDescent="0.25">
      <c r="A4663" t="s">
        <v>288</v>
      </c>
      <c r="B4663">
        <v>33186</v>
      </c>
      <c r="C4663" s="385">
        <v>7.0000000000000007E-2</v>
      </c>
    </row>
    <row r="4664" spans="1:3" x14ac:dyDescent="0.25">
      <c r="A4664" t="s">
        <v>288</v>
      </c>
      <c r="B4664">
        <v>33187</v>
      </c>
      <c r="C4664" s="385">
        <v>7.0000000000000007E-2</v>
      </c>
    </row>
    <row r="4665" spans="1:3" x14ac:dyDescent="0.25">
      <c r="A4665" t="s">
        <v>288</v>
      </c>
      <c r="B4665">
        <v>33188</v>
      </c>
      <c r="C4665" s="385">
        <v>7.0000000000000007E-2</v>
      </c>
    </row>
    <row r="4666" spans="1:3" x14ac:dyDescent="0.25">
      <c r="A4666" t="s">
        <v>288</v>
      </c>
      <c r="B4666">
        <v>33189</v>
      </c>
      <c r="C4666" s="385">
        <v>7.0000000000000007E-2</v>
      </c>
    </row>
    <row r="4667" spans="1:3" x14ac:dyDescent="0.25">
      <c r="A4667" t="s">
        <v>288</v>
      </c>
      <c r="B4667">
        <v>33190</v>
      </c>
      <c r="C4667" s="385">
        <v>7.0000000000000007E-2</v>
      </c>
    </row>
    <row r="4668" spans="1:3" x14ac:dyDescent="0.25">
      <c r="A4668" t="s">
        <v>288</v>
      </c>
      <c r="B4668">
        <v>33191</v>
      </c>
      <c r="C4668" s="385">
        <v>7.0000000000000007E-2</v>
      </c>
    </row>
    <row r="4669" spans="1:3" x14ac:dyDescent="0.25">
      <c r="A4669" t="s">
        <v>288</v>
      </c>
      <c r="B4669">
        <v>33192</v>
      </c>
      <c r="C4669" s="385">
        <v>7.0000000000000007E-2</v>
      </c>
    </row>
    <row r="4670" spans="1:3" x14ac:dyDescent="0.25">
      <c r="A4670" t="s">
        <v>288</v>
      </c>
      <c r="B4670">
        <v>33193</v>
      </c>
      <c r="C4670" s="385">
        <v>7.0000000000000007E-2</v>
      </c>
    </row>
    <row r="4671" spans="1:3" x14ac:dyDescent="0.25">
      <c r="A4671" t="s">
        <v>288</v>
      </c>
      <c r="B4671">
        <v>33194</v>
      </c>
      <c r="C4671" s="385">
        <v>7.0000000000000007E-2</v>
      </c>
    </row>
    <row r="4672" spans="1:3" x14ac:dyDescent="0.25">
      <c r="A4672" t="s">
        <v>288</v>
      </c>
      <c r="B4672">
        <v>33195</v>
      </c>
      <c r="C4672" s="385">
        <v>7.0000000000000007E-2</v>
      </c>
    </row>
    <row r="4673" spans="1:3" x14ac:dyDescent="0.25">
      <c r="A4673" t="s">
        <v>288</v>
      </c>
      <c r="B4673">
        <v>33196</v>
      </c>
      <c r="C4673" s="385">
        <v>7.0000000000000007E-2</v>
      </c>
    </row>
    <row r="4674" spans="1:3" x14ac:dyDescent="0.25">
      <c r="A4674" t="s">
        <v>288</v>
      </c>
      <c r="B4674">
        <v>33197</v>
      </c>
      <c r="C4674" s="385">
        <v>7.0000000000000007E-2</v>
      </c>
    </row>
    <row r="4675" spans="1:3" x14ac:dyDescent="0.25">
      <c r="A4675" t="s">
        <v>288</v>
      </c>
      <c r="B4675">
        <v>33198</v>
      </c>
      <c r="C4675" s="385">
        <v>7.0000000000000007E-2</v>
      </c>
    </row>
    <row r="4676" spans="1:3" x14ac:dyDescent="0.25">
      <c r="A4676" t="s">
        <v>288</v>
      </c>
      <c r="B4676">
        <v>33199</v>
      </c>
      <c r="C4676" s="385">
        <v>7.0000000000000007E-2</v>
      </c>
    </row>
    <row r="4677" spans="1:3" x14ac:dyDescent="0.25">
      <c r="A4677" t="s">
        <v>288</v>
      </c>
      <c r="B4677">
        <v>33206</v>
      </c>
      <c r="C4677" s="385">
        <v>7.0000000000000007E-2</v>
      </c>
    </row>
    <row r="4678" spans="1:3" x14ac:dyDescent="0.25">
      <c r="A4678" t="s">
        <v>288</v>
      </c>
      <c r="B4678">
        <v>33222</v>
      </c>
      <c r="C4678" s="385">
        <v>7.0000000000000007E-2</v>
      </c>
    </row>
    <row r="4679" spans="1:3" x14ac:dyDescent="0.25">
      <c r="A4679" t="s">
        <v>288</v>
      </c>
      <c r="B4679">
        <v>33231</v>
      </c>
      <c r="C4679" s="385">
        <v>7.0000000000000007E-2</v>
      </c>
    </row>
    <row r="4680" spans="1:3" x14ac:dyDescent="0.25">
      <c r="A4680" t="s">
        <v>288</v>
      </c>
      <c r="B4680">
        <v>33233</v>
      </c>
      <c r="C4680" s="385">
        <v>7.0000000000000007E-2</v>
      </c>
    </row>
    <row r="4681" spans="1:3" x14ac:dyDescent="0.25">
      <c r="A4681" t="s">
        <v>288</v>
      </c>
      <c r="B4681">
        <v>33234</v>
      </c>
      <c r="C4681" s="385">
        <v>7.0000000000000007E-2</v>
      </c>
    </row>
    <row r="4682" spans="1:3" x14ac:dyDescent="0.25">
      <c r="A4682" t="s">
        <v>288</v>
      </c>
      <c r="B4682">
        <v>33238</v>
      </c>
      <c r="C4682" s="385">
        <v>7.0000000000000007E-2</v>
      </c>
    </row>
    <row r="4683" spans="1:3" x14ac:dyDescent="0.25">
      <c r="A4683" t="s">
        <v>288</v>
      </c>
      <c r="B4683">
        <v>33239</v>
      </c>
      <c r="C4683" s="385">
        <v>7.0000000000000007E-2</v>
      </c>
    </row>
    <row r="4684" spans="1:3" x14ac:dyDescent="0.25">
      <c r="A4684" t="s">
        <v>288</v>
      </c>
      <c r="B4684">
        <v>33242</v>
      </c>
      <c r="C4684" s="385">
        <v>7.0000000000000007E-2</v>
      </c>
    </row>
    <row r="4685" spans="1:3" x14ac:dyDescent="0.25">
      <c r="A4685" t="s">
        <v>288</v>
      </c>
      <c r="B4685">
        <v>33243</v>
      </c>
      <c r="C4685" s="385">
        <v>7.0000000000000007E-2</v>
      </c>
    </row>
    <row r="4686" spans="1:3" x14ac:dyDescent="0.25">
      <c r="A4686" t="s">
        <v>288</v>
      </c>
      <c r="B4686">
        <v>33245</v>
      </c>
      <c r="C4686" s="385">
        <v>7.0000000000000007E-2</v>
      </c>
    </row>
    <row r="4687" spans="1:3" x14ac:dyDescent="0.25">
      <c r="A4687" t="s">
        <v>288</v>
      </c>
      <c r="B4687">
        <v>33247</v>
      </c>
      <c r="C4687" s="385">
        <v>7.0000000000000007E-2</v>
      </c>
    </row>
    <row r="4688" spans="1:3" x14ac:dyDescent="0.25">
      <c r="A4688" t="s">
        <v>288</v>
      </c>
      <c r="B4688">
        <v>33255</v>
      </c>
      <c r="C4688" s="385">
        <v>7.0000000000000007E-2</v>
      </c>
    </row>
    <row r="4689" spans="1:3" x14ac:dyDescent="0.25">
      <c r="A4689" t="s">
        <v>288</v>
      </c>
      <c r="B4689">
        <v>33256</v>
      </c>
      <c r="C4689" s="385">
        <v>7.0000000000000007E-2</v>
      </c>
    </row>
    <row r="4690" spans="1:3" x14ac:dyDescent="0.25">
      <c r="A4690" t="s">
        <v>288</v>
      </c>
      <c r="B4690">
        <v>33257</v>
      </c>
      <c r="C4690" s="385">
        <v>7.0000000000000007E-2</v>
      </c>
    </row>
    <row r="4691" spans="1:3" x14ac:dyDescent="0.25">
      <c r="A4691" t="s">
        <v>288</v>
      </c>
      <c r="B4691">
        <v>33261</v>
      </c>
      <c r="C4691" s="385">
        <v>7.0000000000000007E-2</v>
      </c>
    </row>
    <row r="4692" spans="1:3" x14ac:dyDescent="0.25">
      <c r="A4692" t="s">
        <v>288</v>
      </c>
      <c r="B4692">
        <v>33265</v>
      </c>
      <c r="C4692" s="385">
        <v>7.0000000000000007E-2</v>
      </c>
    </row>
    <row r="4693" spans="1:3" x14ac:dyDescent="0.25">
      <c r="A4693" t="s">
        <v>288</v>
      </c>
      <c r="B4693">
        <v>33266</v>
      </c>
      <c r="C4693" s="385">
        <v>7.0000000000000007E-2</v>
      </c>
    </row>
    <row r="4694" spans="1:3" x14ac:dyDescent="0.25">
      <c r="A4694" t="s">
        <v>288</v>
      </c>
      <c r="B4694">
        <v>33269</v>
      </c>
      <c r="C4694" s="385">
        <v>7.0000000000000007E-2</v>
      </c>
    </row>
    <row r="4695" spans="1:3" x14ac:dyDescent="0.25">
      <c r="A4695" t="s">
        <v>288</v>
      </c>
      <c r="B4695">
        <v>33280</v>
      </c>
      <c r="C4695" s="385">
        <v>7.0000000000000007E-2</v>
      </c>
    </row>
    <row r="4696" spans="1:3" x14ac:dyDescent="0.25">
      <c r="A4696" t="s">
        <v>288</v>
      </c>
      <c r="B4696">
        <v>33283</v>
      </c>
      <c r="C4696" s="385">
        <v>7.0000000000000007E-2</v>
      </c>
    </row>
    <row r="4697" spans="1:3" x14ac:dyDescent="0.25">
      <c r="A4697" t="s">
        <v>288</v>
      </c>
      <c r="B4697">
        <v>33296</v>
      </c>
      <c r="C4697" s="385">
        <v>7.0000000000000007E-2</v>
      </c>
    </row>
    <row r="4698" spans="1:3" x14ac:dyDescent="0.25">
      <c r="A4698" t="s">
        <v>288</v>
      </c>
      <c r="B4698">
        <v>33299</v>
      </c>
      <c r="C4698" s="385">
        <v>7.0000000000000007E-2</v>
      </c>
    </row>
    <row r="4699" spans="1:3" x14ac:dyDescent="0.25">
      <c r="A4699" t="s">
        <v>288</v>
      </c>
      <c r="B4699">
        <v>33301</v>
      </c>
      <c r="C4699" s="385">
        <v>7.0000000000000007E-2</v>
      </c>
    </row>
    <row r="4700" spans="1:3" x14ac:dyDescent="0.25">
      <c r="A4700" t="s">
        <v>288</v>
      </c>
      <c r="B4700">
        <v>33302</v>
      </c>
      <c r="C4700" s="385">
        <v>7.0000000000000007E-2</v>
      </c>
    </row>
    <row r="4701" spans="1:3" x14ac:dyDescent="0.25">
      <c r="A4701" t="s">
        <v>288</v>
      </c>
      <c r="B4701">
        <v>33303</v>
      </c>
      <c r="C4701" s="385">
        <v>7.0000000000000007E-2</v>
      </c>
    </row>
    <row r="4702" spans="1:3" x14ac:dyDescent="0.25">
      <c r="A4702" t="s">
        <v>288</v>
      </c>
      <c r="B4702">
        <v>33304</v>
      </c>
      <c r="C4702" s="385">
        <v>7.0000000000000007E-2</v>
      </c>
    </row>
    <row r="4703" spans="1:3" x14ac:dyDescent="0.25">
      <c r="A4703" t="s">
        <v>288</v>
      </c>
      <c r="B4703">
        <v>33305</v>
      </c>
      <c r="C4703" s="385">
        <v>7.0000000000000007E-2</v>
      </c>
    </row>
    <row r="4704" spans="1:3" x14ac:dyDescent="0.25">
      <c r="A4704" t="s">
        <v>288</v>
      </c>
      <c r="B4704">
        <v>33306</v>
      </c>
      <c r="C4704" s="385">
        <v>7.0000000000000007E-2</v>
      </c>
    </row>
    <row r="4705" spans="1:3" x14ac:dyDescent="0.25">
      <c r="A4705" t="s">
        <v>288</v>
      </c>
      <c r="B4705">
        <v>33307</v>
      </c>
      <c r="C4705" s="385">
        <v>7.0000000000000007E-2</v>
      </c>
    </row>
    <row r="4706" spans="1:3" x14ac:dyDescent="0.25">
      <c r="A4706" t="s">
        <v>288</v>
      </c>
      <c r="B4706">
        <v>33308</v>
      </c>
      <c r="C4706" s="385">
        <v>7.0000000000000007E-2</v>
      </c>
    </row>
    <row r="4707" spans="1:3" x14ac:dyDescent="0.25">
      <c r="A4707" t="s">
        <v>288</v>
      </c>
      <c r="B4707">
        <v>33309</v>
      </c>
      <c r="C4707" s="385">
        <v>7.0000000000000007E-2</v>
      </c>
    </row>
    <row r="4708" spans="1:3" x14ac:dyDescent="0.25">
      <c r="A4708" t="s">
        <v>288</v>
      </c>
      <c r="B4708">
        <v>33310</v>
      </c>
      <c r="C4708" s="385">
        <v>7.0000000000000007E-2</v>
      </c>
    </row>
    <row r="4709" spans="1:3" x14ac:dyDescent="0.25">
      <c r="A4709" t="s">
        <v>288</v>
      </c>
      <c r="B4709">
        <v>33311</v>
      </c>
      <c r="C4709" s="385">
        <v>7.0000000000000007E-2</v>
      </c>
    </row>
    <row r="4710" spans="1:3" x14ac:dyDescent="0.25">
      <c r="A4710" t="s">
        <v>288</v>
      </c>
      <c r="B4710">
        <v>33312</v>
      </c>
      <c r="C4710" s="385">
        <v>7.0000000000000007E-2</v>
      </c>
    </row>
    <row r="4711" spans="1:3" x14ac:dyDescent="0.25">
      <c r="A4711" t="s">
        <v>288</v>
      </c>
      <c r="B4711">
        <v>33313</v>
      </c>
      <c r="C4711" s="385">
        <v>7.0000000000000007E-2</v>
      </c>
    </row>
    <row r="4712" spans="1:3" x14ac:dyDescent="0.25">
      <c r="A4712" t="s">
        <v>288</v>
      </c>
      <c r="B4712">
        <v>33314</v>
      </c>
      <c r="C4712" s="385">
        <v>7.0000000000000007E-2</v>
      </c>
    </row>
    <row r="4713" spans="1:3" x14ac:dyDescent="0.25">
      <c r="A4713" t="s">
        <v>288</v>
      </c>
      <c r="B4713">
        <v>33315</v>
      </c>
      <c r="C4713" s="385">
        <v>7.0000000000000007E-2</v>
      </c>
    </row>
    <row r="4714" spans="1:3" x14ac:dyDescent="0.25">
      <c r="A4714" t="s">
        <v>288</v>
      </c>
      <c r="B4714">
        <v>33316</v>
      </c>
      <c r="C4714" s="385">
        <v>7.0000000000000007E-2</v>
      </c>
    </row>
    <row r="4715" spans="1:3" x14ac:dyDescent="0.25">
      <c r="A4715" t="s">
        <v>288</v>
      </c>
      <c r="B4715">
        <v>33317</v>
      </c>
      <c r="C4715" s="385">
        <v>7.0000000000000007E-2</v>
      </c>
    </row>
    <row r="4716" spans="1:3" x14ac:dyDescent="0.25">
      <c r="A4716" t="s">
        <v>288</v>
      </c>
      <c r="B4716">
        <v>33318</v>
      </c>
      <c r="C4716" s="385">
        <v>7.0000000000000007E-2</v>
      </c>
    </row>
    <row r="4717" spans="1:3" x14ac:dyDescent="0.25">
      <c r="A4717" t="s">
        <v>288</v>
      </c>
      <c r="B4717">
        <v>33319</v>
      </c>
      <c r="C4717" s="385">
        <v>7.0000000000000007E-2</v>
      </c>
    </row>
    <row r="4718" spans="1:3" x14ac:dyDescent="0.25">
      <c r="A4718" t="s">
        <v>288</v>
      </c>
      <c r="B4718">
        <v>33320</v>
      </c>
      <c r="C4718" s="385">
        <v>7.0000000000000007E-2</v>
      </c>
    </row>
    <row r="4719" spans="1:3" x14ac:dyDescent="0.25">
      <c r="A4719" t="s">
        <v>288</v>
      </c>
      <c r="B4719">
        <v>33321</v>
      </c>
      <c r="C4719" s="385">
        <v>7.0000000000000007E-2</v>
      </c>
    </row>
    <row r="4720" spans="1:3" x14ac:dyDescent="0.25">
      <c r="A4720" t="s">
        <v>288</v>
      </c>
      <c r="B4720">
        <v>33322</v>
      </c>
      <c r="C4720" s="385">
        <v>7.0000000000000007E-2</v>
      </c>
    </row>
    <row r="4721" spans="1:3" x14ac:dyDescent="0.25">
      <c r="A4721" t="s">
        <v>288</v>
      </c>
      <c r="B4721">
        <v>33323</v>
      </c>
      <c r="C4721" s="385">
        <v>7.0000000000000007E-2</v>
      </c>
    </row>
    <row r="4722" spans="1:3" x14ac:dyDescent="0.25">
      <c r="A4722" t="s">
        <v>288</v>
      </c>
      <c r="B4722">
        <v>33324</v>
      </c>
      <c r="C4722" s="385">
        <v>7.0000000000000007E-2</v>
      </c>
    </row>
    <row r="4723" spans="1:3" x14ac:dyDescent="0.25">
      <c r="A4723" t="s">
        <v>288</v>
      </c>
      <c r="B4723">
        <v>33325</v>
      </c>
      <c r="C4723" s="385">
        <v>7.0000000000000007E-2</v>
      </c>
    </row>
    <row r="4724" spans="1:3" x14ac:dyDescent="0.25">
      <c r="A4724" t="s">
        <v>288</v>
      </c>
      <c r="B4724">
        <v>33326</v>
      </c>
      <c r="C4724" s="385">
        <v>7.0000000000000007E-2</v>
      </c>
    </row>
    <row r="4725" spans="1:3" x14ac:dyDescent="0.25">
      <c r="A4725" t="s">
        <v>288</v>
      </c>
      <c r="B4725">
        <v>33327</v>
      </c>
      <c r="C4725" s="385">
        <v>7.0000000000000007E-2</v>
      </c>
    </row>
    <row r="4726" spans="1:3" x14ac:dyDescent="0.25">
      <c r="A4726" t="s">
        <v>288</v>
      </c>
      <c r="B4726">
        <v>33328</v>
      </c>
      <c r="C4726" s="385">
        <v>7.0000000000000007E-2</v>
      </c>
    </row>
    <row r="4727" spans="1:3" x14ac:dyDescent="0.25">
      <c r="A4727" t="s">
        <v>288</v>
      </c>
      <c r="B4727">
        <v>33329</v>
      </c>
      <c r="C4727" s="385">
        <v>7.0000000000000007E-2</v>
      </c>
    </row>
    <row r="4728" spans="1:3" x14ac:dyDescent="0.25">
      <c r="A4728" t="s">
        <v>288</v>
      </c>
      <c r="B4728">
        <v>33330</v>
      </c>
      <c r="C4728" s="385">
        <v>7.0000000000000007E-2</v>
      </c>
    </row>
    <row r="4729" spans="1:3" x14ac:dyDescent="0.25">
      <c r="A4729" t="s">
        <v>288</v>
      </c>
      <c r="B4729">
        <v>33331</v>
      </c>
      <c r="C4729" s="385">
        <v>7.0000000000000007E-2</v>
      </c>
    </row>
    <row r="4730" spans="1:3" x14ac:dyDescent="0.25">
      <c r="A4730" t="s">
        <v>288</v>
      </c>
      <c r="B4730">
        <v>33332</v>
      </c>
      <c r="C4730" s="385">
        <v>7.0000000000000007E-2</v>
      </c>
    </row>
    <row r="4731" spans="1:3" x14ac:dyDescent="0.25">
      <c r="A4731" t="s">
        <v>288</v>
      </c>
      <c r="B4731">
        <v>33334</v>
      </c>
      <c r="C4731" s="385">
        <v>7.0000000000000007E-2</v>
      </c>
    </row>
    <row r="4732" spans="1:3" x14ac:dyDescent="0.25">
      <c r="A4732" t="s">
        <v>288</v>
      </c>
      <c r="B4732">
        <v>33335</v>
      </c>
      <c r="C4732" s="385">
        <v>7.0000000000000007E-2</v>
      </c>
    </row>
    <row r="4733" spans="1:3" x14ac:dyDescent="0.25">
      <c r="A4733" t="s">
        <v>288</v>
      </c>
      <c r="B4733">
        <v>33336</v>
      </c>
      <c r="C4733" s="385">
        <v>7.0000000000000007E-2</v>
      </c>
    </row>
    <row r="4734" spans="1:3" x14ac:dyDescent="0.25">
      <c r="A4734" t="s">
        <v>288</v>
      </c>
      <c r="B4734">
        <v>33337</v>
      </c>
      <c r="C4734" s="385">
        <v>7.0000000000000007E-2</v>
      </c>
    </row>
    <row r="4735" spans="1:3" x14ac:dyDescent="0.25">
      <c r="A4735" t="s">
        <v>288</v>
      </c>
      <c r="B4735">
        <v>33338</v>
      </c>
      <c r="C4735" s="385">
        <v>7.0000000000000007E-2</v>
      </c>
    </row>
    <row r="4736" spans="1:3" x14ac:dyDescent="0.25">
      <c r="A4736" t="s">
        <v>288</v>
      </c>
      <c r="B4736">
        <v>33339</v>
      </c>
      <c r="C4736" s="385">
        <v>7.0000000000000007E-2</v>
      </c>
    </row>
    <row r="4737" spans="1:3" x14ac:dyDescent="0.25">
      <c r="A4737" t="s">
        <v>288</v>
      </c>
      <c r="B4737">
        <v>33340</v>
      </c>
      <c r="C4737" s="385">
        <v>7.0000000000000007E-2</v>
      </c>
    </row>
    <row r="4738" spans="1:3" x14ac:dyDescent="0.25">
      <c r="A4738" t="s">
        <v>288</v>
      </c>
      <c r="B4738">
        <v>33345</v>
      </c>
      <c r="C4738" s="385">
        <v>7.0000000000000007E-2</v>
      </c>
    </row>
    <row r="4739" spans="1:3" x14ac:dyDescent="0.25">
      <c r="A4739" t="s">
        <v>288</v>
      </c>
      <c r="B4739">
        <v>33346</v>
      </c>
      <c r="C4739" s="385">
        <v>7.0000000000000007E-2</v>
      </c>
    </row>
    <row r="4740" spans="1:3" x14ac:dyDescent="0.25">
      <c r="A4740" t="s">
        <v>288</v>
      </c>
      <c r="B4740">
        <v>33348</v>
      </c>
      <c r="C4740" s="385">
        <v>7.0000000000000007E-2</v>
      </c>
    </row>
    <row r="4741" spans="1:3" x14ac:dyDescent="0.25">
      <c r="A4741" t="s">
        <v>288</v>
      </c>
      <c r="B4741">
        <v>33349</v>
      </c>
      <c r="C4741" s="385">
        <v>7.0000000000000007E-2</v>
      </c>
    </row>
    <row r="4742" spans="1:3" x14ac:dyDescent="0.25">
      <c r="A4742" t="s">
        <v>288</v>
      </c>
      <c r="B4742">
        <v>33351</v>
      </c>
      <c r="C4742" s="385">
        <v>7.0000000000000007E-2</v>
      </c>
    </row>
    <row r="4743" spans="1:3" x14ac:dyDescent="0.25">
      <c r="A4743" t="s">
        <v>288</v>
      </c>
      <c r="B4743">
        <v>33355</v>
      </c>
      <c r="C4743" s="385">
        <v>7.0000000000000007E-2</v>
      </c>
    </row>
    <row r="4744" spans="1:3" x14ac:dyDescent="0.25">
      <c r="A4744" t="s">
        <v>288</v>
      </c>
      <c r="B4744">
        <v>33359</v>
      </c>
      <c r="C4744" s="385">
        <v>7.0000000000000007E-2</v>
      </c>
    </row>
    <row r="4745" spans="1:3" x14ac:dyDescent="0.25">
      <c r="A4745" t="s">
        <v>288</v>
      </c>
      <c r="B4745">
        <v>33388</v>
      </c>
      <c r="C4745" s="385">
        <v>7.0000000000000007E-2</v>
      </c>
    </row>
    <row r="4746" spans="1:3" x14ac:dyDescent="0.25">
      <c r="A4746" t="s">
        <v>288</v>
      </c>
      <c r="B4746">
        <v>33394</v>
      </c>
      <c r="C4746" s="385">
        <v>7.0000000000000007E-2</v>
      </c>
    </row>
    <row r="4747" spans="1:3" x14ac:dyDescent="0.25">
      <c r="A4747" t="s">
        <v>288</v>
      </c>
      <c r="B4747">
        <v>33401</v>
      </c>
      <c r="C4747" s="385">
        <v>7.0000000000000007E-2</v>
      </c>
    </row>
    <row r="4748" spans="1:3" x14ac:dyDescent="0.25">
      <c r="A4748" t="s">
        <v>288</v>
      </c>
      <c r="B4748">
        <v>33402</v>
      </c>
      <c r="C4748" s="385">
        <v>7.0000000000000007E-2</v>
      </c>
    </row>
    <row r="4749" spans="1:3" x14ac:dyDescent="0.25">
      <c r="A4749" t="s">
        <v>288</v>
      </c>
      <c r="B4749">
        <v>33403</v>
      </c>
      <c r="C4749" s="385">
        <v>7.0000000000000007E-2</v>
      </c>
    </row>
    <row r="4750" spans="1:3" x14ac:dyDescent="0.25">
      <c r="A4750" t="s">
        <v>288</v>
      </c>
      <c r="B4750">
        <v>33404</v>
      </c>
      <c r="C4750" s="385">
        <v>7.0000000000000007E-2</v>
      </c>
    </row>
    <row r="4751" spans="1:3" x14ac:dyDescent="0.25">
      <c r="A4751" t="s">
        <v>288</v>
      </c>
      <c r="B4751">
        <v>33405</v>
      </c>
      <c r="C4751" s="385">
        <v>7.0000000000000007E-2</v>
      </c>
    </row>
    <row r="4752" spans="1:3" x14ac:dyDescent="0.25">
      <c r="A4752" t="s">
        <v>288</v>
      </c>
      <c r="B4752">
        <v>33406</v>
      </c>
      <c r="C4752" s="385">
        <v>7.0000000000000007E-2</v>
      </c>
    </row>
    <row r="4753" spans="1:3" x14ac:dyDescent="0.25">
      <c r="A4753" t="s">
        <v>288</v>
      </c>
      <c r="B4753">
        <v>33407</v>
      </c>
      <c r="C4753" s="385">
        <v>7.0000000000000007E-2</v>
      </c>
    </row>
    <row r="4754" spans="1:3" x14ac:dyDescent="0.25">
      <c r="A4754" t="s">
        <v>288</v>
      </c>
      <c r="B4754">
        <v>33408</v>
      </c>
      <c r="C4754" s="385">
        <v>7.0000000000000007E-2</v>
      </c>
    </row>
    <row r="4755" spans="1:3" x14ac:dyDescent="0.25">
      <c r="A4755" t="s">
        <v>288</v>
      </c>
      <c r="B4755">
        <v>33409</v>
      </c>
      <c r="C4755" s="385">
        <v>7.0000000000000007E-2</v>
      </c>
    </row>
    <row r="4756" spans="1:3" x14ac:dyDescent="0.25">
      <c r="A4756" t="s">
        <v>288</v>
      </c>
      <c r="B4756">
        <v>33410</v>
      </c>
      <c r="C4756" s="385">
        <v>7.0000000000000007E-2</v>
      </c>
    </row>
    <row r="4757" spans="1:3" x14ac:dyDescent="0.25">
      <c r="A4757" t="s">
        <v>288</v>
      </c>
      <c r="B4757">
        <v>33411</v>
      </c>
      <c r="C4757" s="385">
        <v>7.0000000000000007E-2</v>
      </c>
    </row>
    <row r="4758" spans="1:3" x14ac:dyDescent="0.25">
      <c r="A4758" t="s">
        <v>288</v>
      </c>
      <c r="B4758">
        <v>33412</v>
      </c>
      <c r="C4758" s="385">
        <v>7.0000000000000007E-2</v>
      </c>
    </row>
    <row r="4759" spans="1:3" x14ac:dyDescent="0.25">
      <c r="A4759" t="s">
        <v>288</v>
      </c>
      <c r="B4759">
        <v>33413</v>
      </c>
      <c r="C4759" s="385">
        <v>7.0000000000000007E-2</v>
      </c>
    </row>
    <row r="4760" spans="1:3" x14ac:dyDescent="0.25">
      <c r="A4760" t="s">
        <v>288</v>
      </c>
      <c r="B4760">
        <v>33414</v>
      </c>
      <c r="C4760" s="385">
        <v>7.0000000000000007E-2</v>
      </c>
    </row>
    <row r="4761" spans="1:3" x14ac:dyDescent="0.25">
      <c r="A4761" t="s">
        <v>288</v>
      </c>
      <c r="B4761">
        <v>33415</v>
      </c>
      <c r="C4761" s="385">
        <v>7.0000000000000007E-2</v>
      </c>
    </row>
    <row r="4762" spans="1:3" x14ac:dyDescent="0.25">
      <c r="A4762" t="s">
        <v>288</v>
      </c>
      <c r="B4762">
        <v>33416</v>
      </c>
      <c r="C4762" s="385">
        <v>7.0000000000000007E-2</v>
      </c>
    </row>
    <row r="4763" spans="1:3" x14ac:dyDescent="0.25">
      <c r="A4763" t="s">
        <v>288</v>
      </c>
      <c r="B4763">
        <v>33417</v>
      </c>
      <c r="C4763" s="385">
        <v>7.0000000000000007E-2</v>
      </c>
    </row>
    <row r="4764" spans="1:3" x14ac:dyDescent="0.25">
      <c r="A4764" t="s">
        <v>288</v>
      </c>
      <c r="B4764">
        <v>33418</v>
      </c>
      <c r="C4764" s="385">
        <v>7.0000000000000007E-2</v>
      </c>
    </row>
    <row r="4765" spans="1:3" x14ac:dyDescent="0.25">
      <c r="A4765" t="s">
        <v>288</v>
      </c>
      <c r="B4765">
        <v>33419</v>
      </c>
      <c r="C4765" s="385">
        <v>7.0000000000000007E-2</v>
      </c>
    </row>
    <row r="4766" spans="1:3" x14ac:dyDescent="0.25">
      <c r="A4766" t="s">
        <v>288</v>
      </c>
      <c r="B4766">
        <v>33420</v>
      </c>
      <c r="C4766" s="385">
        <v>7.0000000000000007E-2</v>
      </c>
    </row>
    <row r="4767" spans="1:3" x14ac:dyDescent="0.25">
      <c r="A4767" t="s">
        <v>288</v>
      </c>
      <c r="B4767">
        <v>33421</v>
      </c>
      <c r="C4767" s="385">
        <v>7.0000000000000007E-2</v>
      </c>
    </row>
    <row r="4768" spans="1:3" x14ac:dyDescent="0.25">
      <c r="A4768" t="s">
        <v>288</v>
      </c>
      <c r="B4768">
        <v>33422</v>
      </c>
      <c r="C4768" s="385">
        <v>7.0000000000000007E-2</v>
      </c>
    </row>
    <row r="4769" spans="1:3" x14ac:dyDescent="0.25">
      <c r="A4769" t="s">
        <v>288</v>
      </c>
      <c r="B4769">
        <v>33424</v>
      </c>
      <c r="C4769" s="385">
        <v>7.0000000000000007E-2</v>
      </c>
    </row>
    <row r="4770" spans="1:3" x14ac:dyDescent="0.25">
      <c r="A4770" t="s">
        <v>288</v>
      </c>
      <c r="B4770">
        <v>33425</v>
      </c>
      <c r="C4770" s="385">
        <v>7.0000000000000007E-2</v>
      </c>
    </row>
    <row r="4771" spans="1:3" x14ac:dyDescent="0.25">
      <c r="A4771" t="s">
        <v>288</v>
      </c>
      <c r="B4771">
        <v>33426</v>
      </c>
      <c r="C4771" s="385">
        <v>7.0000000000000007E-2</v>
      </c>
    </row>
    <row r="4772" spans="1:3" x14ac:dyDescent="0.25">
      <c r="A4772" t="s">
        <v>288</v>
      </c>
      <c r="B4772">
        <v>33427</v>
      </c>
      <c r="C4772" s="385">
        <v>7.0000000000000007E-2</v>
      </c>
    </row>
    <row r="4773" spans="1:3" x14ac:dyDescent="0.25">
      <c r="A4773" t="s">
        <v>288</v>
      </c>
      <c r="B4773">
        <v>33428</v>
      </c>
      <c r="C4773" s="385">
        <v>7.0000000000000007E-2</v>
      </c>
    </row>
    <row r="4774" spans="1:3" x14ac:dyDescent="0.25">
      <c r="A4774" t="s">
        <v>288</v>
      </c>
      <c r="B4774">
        <v>33429</v>
      </c>
      <c r="C4774" s="385">
        <v>7.0000000000000007E-2</v>
      </c>
    </row>
    <row r="4775" spans="1:3" x14ac:dyDescent="0.25">
      <c r="A4775" t="s">
        <v>288</v>
      </c>
      <c r="B4775">
        <v>33430</v>
      </c>
      <c r="C4775" s="385">
        <v>7.0000000000000007E-2</v>
      </c>
    </row>
    <row r="4776" spans="1:3" x14ac:dyDescent="0.25">
      <c r="A4776" t="s">
        <v>288</v>
      </c>
      <c r="B4776">
        <v>33431</v>
      </c>
      <c r="C4776" s="385">
        <v>7.0000000000000007E-2</v>
      </c>
    </row>
    <row r="4777" spans="1:3" x14ac:dyDescent="0.25">
      <c r="A4777" t="s">
        <v>288</v>
      </c>
      <c r="B4777">
        <v>33432</v>
      </c>
      <c r="C4777" s="385">
        <v>7.0000000000000007E-2</v>
      </c>
    </row>
    <row r="4778" spans="1:3" x14ac:dyDescent="0.25">
      <c r="A4778" t="s">
        <v>288</v>
      </c>
      <c r="B4778">
        <v>33433</v>
      </c>
      <c r="C4778" s="385">
        <v>7.0000000000000007E-2</v>
      </c>
    </row>
    <row r="4779" spans="1:3" x14ac:dyDescent="0.25">
      <c r="A4779" t="s">
        <v>288</v>
      </c>
      <c r="B4779">
        <v>33434</v>
      </c>
      <c r="C4779" s="385">
        <v>7.0000000000000007E-2</v>
      </c>
    </row>
    <row r="4780" spans="1:3" x14ac:dyDescent="0.25">
      <c r="A4780" t="s">
        <v>288</v>
      </c>
      <c r="B4780">
        <v>33435</v>
      </c>
      <c r="C4780" s="385">
        <v>7.0000000000000007E-2</v>
      </c>
    </row>
    <row r="4781" spans="1:3" x14ac:dyDescent="0.25">
      <c r="A4781" t="s">
        <v>288</v>
      </c>
      <c r="B4781">
        <v>33436</v>
      </c>
      <c r="C4781" s="385">
        <v>7.0000000000000007E-2</v>
      </c>
    </row>
    <row r="4782" spans="1:3" x14ac:dyDescent="0.25">
      <c r="A4782" t="s">
        <v>288</v>
      </c>
      <c r="B4782">
        <v>33437</v>
      </c>
      <c r="C4782" s="385">
        <v>7.0000000000000007E-2</v>
      </c>
    </row>
    <row r="4783" spans="1:3" x14ac:dyDescent="0.25">
      <c r="A4783" t="s">
        <v>288</v>
      </c>
      <c r="B4783">
        <v>33438</v>
      </c>
      <c r="C4783" s="385">
        <v>7.0000000000000007E-2</v>
      </c>
    </row>
    <row r="4784" spans="1:3" x14ac:dyDescent="0.25">
      <c r="A4784" t="s">
        <v>288</v>
      </c>
      <c r="B4784">
        <v>33440</v>
      </c>
      <c r="C4784" s="385">
        <v>7.0000000000000007E-2</v>
      </c>
    </row>
    <row r="4785" spans="1:3" x14ac:dyDescent="0.25">
      <c r="A4785" t="s">
        <v>288</v>
      </c>
      <c r="B4785">
        <v>33441</v>
      </c>
      <c r="C4785" s="385">
        <v>7.0000000000000007E-2</v>
      </c>
    </row>
    <row r="4786" spans="1:3" x14ac:dyDescent="0.25">
      <c r="A4786" t="s">
        <v>288</v>
      </c>
      <c r="B4786">
        <v>33442</v>
      </c>
      <c r="C4786" s="385">
        <v>7.0000000000000007E-2</v>
      </c>
    </row>
    <row r="4787" spans="1:3" x14ac:dyDescent="0.25">
      <c r="A4787" t="s">
        <v>288</v>
      </c>
      <c r="B4787">
        <v>33443</v>
      </c>
      <c r="C4787" s="385">
        <v>7.0000000000000007E-2</v>
      </c>
    </row>
    <row r="4788" spans="1:3" x14ac:dyDescent="0.25">
      <c r="A4788" t="s">
        <v>288</v>
      </c>
      <c r="B4788">
        <v>33444</v>
      </c>
      <c r="C4788" s="385">
        <v>7.0000000000000007E-2</v>
      </c>
    </row>
    <row r="4789" spans="1:3" x14ac:dyDescent="0.25">
      <c r="A4789" t="s">
        <v>288</v>
      </c>
      <c r="B4789">
        <v>33445</v>
      </c>
      <c r="C4789" s="385">
        <v>7.0000000000000007E-2</v>
      </c>
    </row>
    <row r="4790" spans="1:3" x14ac:dyDescent="0.25">
      <c r="A4790" t="s">
        <v>288</v>
      </c>
      <c r="B4790">
        <v>33446</v>
      </c>
      <c r="C4790" s="385">
        <v>7.0000000000000007E-2</v>
      </c>
    </row>
    <row r="4791" spans="1:3" x14ac:dyDescent="0.25">
      <c r="A4791" t="s">
        <v>288</v>
      </c>
      <c r="B4791">
        <v>33448</v>
      </c>
      <c r="C4791" s="385">
        <v>7.0000000000000007E-2</v>
      </c>
    </row>
    <row r="4792" spans="1:3" x14ac:dyDescent="0.25">
      <c r="A4792" t="s">
        <v>288</v>
      </c>
      <c r="B4792">
        <v>33449</v>
      </c>
      <c r="C4792" s="385">
        <v>7.0000000000000007E-2</v>
      </c>
    </row>
    <row r="4793" spans="1:3" x14ac:dyDescent="0.25">
      <c r="A4793" t="s">
        <v>288</v>
      </c>
      <c r="B4793">
        <v>33454</v>
      </c>
      <c r="C4793" s="385">
        <v>7.0000000000000007E-2</v>
      </c>
    </row>
    <row r="4794" spans="1:3" x14ac:dyDescent="0.25">
      <c r="A4794" t="s">
        <v>288</v>
      </c>
      <c r="B4794">
        <v>33455</v>
      </c>
      <c r="C4794" s="385">
        <v>6.5000000000000002E-2</v>
      </c>
    </row>
    <row r="4795" spans="1:3" x14ac:dyDescent="0.25">
      <c r="A4795" t="s">
        <v>288</v>
      </c>
      <c r="B4795">
        <v>33458</v>
      </c>
      <c r="C4795" s="385">
        <v>7.0000000000000007E-2</v>
      </c>
    </row>
    <row r="4796" spans="1:3" x14ac:dyDescent="0.25">
      <c r="A4796" t="s">
        <v>288</v>
      </c>
      <c r="B4796">
        <v>33459</v>
      </c>
      <c r="C4796" s="385">
        <v>7.0000000000000007E-2</v>
      </c>
    </row>
    <row r="4797" spans="1:3" x14ac:dyDescent="0.25">
      <c r="A4797" t="s">
        <v>288</v>
      </c>
      <c r="B4797">
        <v>33460</v>
      </c>
      <c r="C4797" s="385">
        <v>7.0000000000000007E-2</v>
      </c>
    </row>
    <row r="4798" spans="1:3" x14ac:dyDescent="0.25">
      <c r="A4798" t="s">
        <v>288</v>
      </c>
      <c r="B4798">
        <v>33461</v>
      </c>
      <c r="C4798" s="385">
        <v>7.0000000000000007E-2</v>
      </c>
    </row>
    <row r="4799" spans="1:3" x14ac:dyDescent="0.25">
      <c r="A4799" t="s">
        <v>288</v>
      </c>
      <c r="B4799">
        <v>33462</v>
      </c>
      <c r="C4799" s="385">
        <v>7.0000000000000007E-2</v>
      </c>
    </row>
    <row r="4800" spans="1:3" x14ac:dyDescent="0.25">
      <c r="A4800" t="s">
        <v>288</v>
      </c>
      <c r="B4800">
        <v>33463</v>
      </c>
      <c r="C4800" s="385">
        <v>7.0000000000000007E-2</v>
      </c>
    </row>
    <row r="4801" spans="1:3" x14ac:dyDescent="0.25">
      <c r="A4801" t="s">
        <v>288</v>
      </c>
      <c r="B4801">
        <v>33464</v>
      </c>
      <c r="C4801" s="385">
        <v>7.0000000000000007E-2</v>
      </c>
    </row>
    <row r="4802" spans="1:3" x14ac:dyDescent="0.25">
      <c r="A4802" t="s">
        <v>288</v>
      </c>
      <c r="B4802">
        <v>33465</v>
      </c>
      <c r="C4802" s="385">
        <v>7.0000000000000007E-2</v>
      </c>
    </row>
    <row r="4803" spans="1:3" x14ac:dyDescent="0.25">
      <c r="A4803" t="s">
        <v>288</v>
      </c>
      <c r="B4803">
        <v>33466</v>
      </c>
      <c r="C4803" s="385">
        <v>7.0000000000000007E-2</v>
      </c>
    </row>
    <row r="4804" spans="1:3" x14ac:dyDescent="0.25">
      <c r="A4804" t="s">
        <v>288</v>
      </c>
      <c r="B4804">
        <v>33467</v>
      </c>
      <c r="C4804" s="385">
        <v>7.0000000000000007E-2</v>
      </c>
    </row>
    <row r="4805" spans="1:3" x14ac:dyDescent="0.25">
      <c r="A4805" t="s">
        <v>288</v>
      </c>
      <c r="B4805">
        <v>33468</v>
      </c>
      <c r="C4805" s="385">
        <v>7.0000000000000007E-2</v>
      </c>
    </row>
    <row r="4806" spans="1:3" x14ac:dyDescent="0.25">
      <c r="A4806" t="s">
        <v>288</v>
      </c>
      <c r="B4806">
        <v>33469</v>
      </c>
      <c r="C4806" s="385">
        <v>7.0000000000000007E-2</v>
      </c>
    </row>
    <row r="4807" spans="1:3" x14ac:dyDescent="0.25">
      <c r="A4807" t="s">
        <v>288</v>
      </c>
      <c r="B4807">
        <v>33470</v>
      </c>
      <c r="C4807" s="385">
        <v>7.0000000000000007E-2</v>
      </c>
    </row>
    <row r="4808" spans="1:3" x14ac:dyDescent="0.25">
      <c r="A4808" t="s">
        <v>288</v>
      </c>
      <c r="B4808">
        <v>33471</v>
      </c>
      <c r="C4808" s="385">
        <v>7.0000000000000007E-2</v>
      </c>
    </row>
    <row r="4809" spans="1:3" x14ac:dyDescent="0.25">
      <c r="A4809" t="s">
        <v>288</v>
      </c>
      <c r="B4809">
        <v>33472</v>
      </c>
      <c r="C4809" s="385">
        <v>7.0000000000000007E-2</v>
      </c>
    </row>
    <row r="4810" spans="1:3" x14ac:dyDescent="0.25">
      <c r="A4810" t="s">
        <v>288</v>
      </c>
      <c r="B4810">
        <v>33473</v>
      </c>
      <c r="C4810" s="385">
        <v>7.0000000000000007E-2</v>
      </c>
    </row>
    <row r="4811" spans="1:3" x14ac:dyDescent="0.25">
      <c r="A4811" t="s">
        <v>288</v>
      </c>
      <c r="B4811">
        <v>33474</v>
      </c>
      <c r="C4811" s="385">
        <v>7.0000000000000007E-2</v>
      </c>
    </row>
    <row r="4812" spans="1:3" x14ac:dyDescent="0.25">
      <c r="A4812" t="s">
        <v>288</v>
      </c>
      <c r="B4812">
        <v>33475</v>
      </c>
      <c r="C4812" s="385">
        <v>6.5000000000000002E-2</v>
      </c>
    </row>
    <row r="4813" spans="1:3" x14ac:dyDescent="0.25">
      <c r="A4813" t="s">
        <v>288</v>
      </c>
      <c r="B4813">
        <v>33476</v>
      </c>
      <c r="C4813" s="385">
        <v>7.0000000000000007E-2</v>
      </c>
    </row>
    <row r="4814" spans="1:3" x14ac:dyDescent="0.25">
      <c r="A4814" t="s">
        <v>288</v>
      </c>
      <c r="B4814">
        <v>33477</v>
      </c>
      <c r="C4814" s="385">
        <v>7.0000000000000007E-2</v>
      </c>
    </row>
    <row r="4815" spans="1:3" x14ac:dyDescent="0.25">
      <c r="A4815" t="s">
        <v>288</v>
      </c>
      <c r="B4815">
        <v>33478</v>
      </c>
      <c r="C4815" s="385">
        <v>7.0000000000000007E-2</v>
      </c>
    </row>
    <row r="4816" spans="1:3" x14ac:dyDescent="0.25">
      <c r="A4816" t="s">
        <v>288</v>
      </c>
      <c r="B4816">
        <v>33480</v>
      </c>
      <c r="C4816" s="385">
        <v>7.0000000000000007E-2</v>
      </c>
    </row>
    <row r="4817" spans="1:3" x14ac:dyDescent="0.25">
      <c r="A4817" t="s">
        <v>288</v>
      </c>
      <c r="B4817">
        <v>33481</v>
      </c>
      <c r="C4817" s="385">
        <v>7.0000000000000007E-2</v>
      </c>
    </row>
    <row r="4818" spans="1:3" x14ac:dyDescent="0.25">
      <c r="A4818" t="s">
        <v>288</v>
      </c>
      <c r="B4818">
        <v>33482</v>
      </c>
      <c r="C4818" s="385">
        <v>7.0000000000000007E-2</v>
      </c>
    </row>
    <row r="4819" spans="1:3" x14ac:dyDescent="0.25">
      <c r="A4819" t="s">
        <v>288</v>
      </c>
      <c r="B4819">
        <v>33483</v>
      </c>
      <c r="C4819" s="385">
        <v>7.0000000000000007E-2</v>
      </c>
    </row>
    <row r="4820" spans="1:3" x14ac:dyDescent="0.25">
      <c r="A4820" t="s">
        <v>288</v>
      </c>
      <c r="B4820">
        <v>33484</v>
      </c>
      <c r="C4820" s="385">
        <v>7.0000000000000007E-2</v>
      </c>
    </row>
    <row r="4821" spans="1:3" x14ac:dyDescent="0.25">
      <c r="A4821" t="s">
        <v>288</v>
      </c>
      <c r="B4821">
        <v>33486</v>
      </c>
      <c r="C4821" s="385">
        <v>7.0000000000000007E-2</v>
      </c>
    </row>
    <row r="4822" spans="1:3" x14ac:dyDescent="0.25">
      <c r="A4822" t="s">
        <v>288</v>
      </c>
      <c r="B4822">
        <v>33487</v>
      </c>
      <c r="C4822" s="385">
        <v>7.0000000000000007E-2</v>
      </c>
    </row>
    <row r="4823" spans="1:3" x14ac:dyDescent="0.25">
      <c r="A4823" t="s">
        <v>288</v>
      </c>
      <c r="B4823">
        <v>33488</v>
      </c>
      <c r="C4823" s="385">
        <v>7.0000000000000007E-2</v>
      </c>
    </row>
    <row r="4824" spans="1:3" x14ac:dyDescent="0.25">
      <c r="A4824" t="s">
        <v>288</v>
      </c>
      <c r="B4824">
        <v>33493</v>
      </c>
      <c r="C4824" s="385">
        <v>7.0000000000000007E-2</v>
      </c>
    </row>
    <row r="4825" spans="1:3" x14ac:dyDescent="0.25">
      <c r="A4825" t="s">
        <v>288</v>
      </c>
      <c r="B4825">
        <v>33496</v>
      </c>
      <c r="C4825" s="385">
        <v>7.0000000000000007E-2</v>
      </c>
    </row>
    <row r="4826" spans="1:3" x14ac:dyDescent="0.25">
      <c r="A4826" t="s">
        <v>288</v>
      </c>
      <c r="B4826">
        <v>33497</v>
      </c>
      <c r="C4826" s="385">
        <v>7.0000000000000007E-2</v>
      </c>
    </row>
    <row r="4827" spans="1:3" x14ac:dyDescent="0.25">
      <c r="A4827" t="s">
        <v>288</v>
      </c>
      <c r="B4827">
        <v>33498</v>
      </c>
      <c r="C4827" s="385">
        <v>7.0000000000000007E-2</v>
      </c>
    </row>
    <row r="4828" spans="1:3" x14ac:dyDescent="0.25">
      <c r="A4828" t="s">
        <v>288</v>
      </c>
      <c r="B4828">
        <v>33499</v>
      </c>
      <c r="C4828" s="385">
        <v>7.0000000000000007E-2</v>
      </c>
    </row>
    <row r="4829" spans="1:3" x14ac:dyDescent="0.25">
      <c r="A4829" t="s">
        <v>288</v>
      </c>
      <c r="B4829">
        <v>33503</v>
      </c>
      <c r="C4829" s="385">
        <v>7.4999999999999997E-2</v>
      </c>
    </row>
    <row r="4830" spans="1:3" x14ac:dyDescent="0.25">
      <c r="A4830" t="s">
        <v>288</v>
      </c>
      <c r="B4830">
        <v>33508</v>
      </c>
      <c r="C4830" s="385">
        <v>7.4999999999999997E-2</v>
      </c>
    </row>
    <row r="4831" spans="1:3" x14ac:dyDescent="0.25">
      <c r="A4831" t="s">
        <v>288</v>
      </c>
      <c r="B4831">
        <v>33509</v>
      </c>
      <c r="C4831" s="385">
        <v>7.4999999999999997E-2</v>
      </c>
    </row>
    <row r="4832" spans="1:3" x14ac:dyDescent="0.25">
      <c r="A4832" t="s">
        <v>288</v>
      </c>
      <c r="B4832">
        <v>33510</v>
      </c>
      <c r="C4832" s="385">
        <v>7.4999999999999997E-2</v>
      </c>
    </row>
    <row r="4833" spans="1:3" x14ac:dyDescent="0.25">
      <c r="A4833" t="s">
        <v>288</v>
      </c>
      <c r="B4833">
        <v>33511</v>
      </c>
      <c r="C4833" s="385">
        <v>7.4999999999999997E-2</v>
      </c>
    </row>
    <row r="4834" spans="1:3" x14ac:dyDescent="0.25">
      <c r="A4834" t="s">
        <v>288</v>
      </c>
      <c r="B4834">
        <v>33513</v>
      </c>
      <c r="C4834" s="385">
        <v>7.0000000000000007E-2</v>
      </c>
    </row>
    <row r="4835" spans="1:3" x14ac:dyDescent="0.25">
      <c r="A4835" t="s">
        <v>288</v>
      </c>
      <c r="B4835">
        <v>33514</v>
      </c>
      <c r="C4835" s="385">
        <v>7.0000000000000007E-2</v>
      </c>
    </row>
    <row r="4836" spans="1:3" x14ac:dyDescent="0.25">
      <c r="A4836" t="s">
        <v>288</v>
      </c>
      <c r="B4836">
        <v>33521</v>
      </c>
      <c r="C4836" s="385">
        <v>7.0000000000000007E-2</v>
      </c>
    </row>
    <row r="4837" spans="1:3" x14ac:dyDescent="0.25">
      <c r="A4837" t="s">
        <v>288</v>
      </c>
      <c r="B4837">
        <v>33523</v>
      </c>
      <c r="C4837" s="385">
        <v>7.0000000000000007E-2</v>
      </c>
    </row>
    <row r="4838" spans="1:3" x14ac:dyDescent="0.25">
      <c r="A4838" t="s">
        <v>288</v>
      </c>
      <c r="B4838">
        <v>33524</v>
      </c>
      <c r="C4838" s="385">
        <v>7.0000000000000007E-2</v>
      </c>
    </row>
    <row r="4839" spans="1:3" x14ac:dyDescent="0.25">
      <c r="A4839" t="s">
        <v>288</v>
      </c>
      <c r="B4839">
        <v>33525</v>
      </c>
      <c r="C4839" s="385">
        <v>7.0000000000000007E-2</v>
      </c>
    </row>
    <row r="4840" spans="1:3" x14ac:dyDescent="0.25">
      <c r="A4840" t="s">
        <v>288</v>
      </c>
      <c r="B4840">
        <v>33526</v>
      </c>
      <c r="C4840" s="385">
        <v>7.0000000000000007E-2</v>
      </c>
    </row>
    <row r="4841" spans="1:3" x14ac:dyDescent="0.25">
      <c r="A4841" t="s">
        <v>288</v>
      </c>
      <c r="B4841">
        <v>33527</v>
      </c>
      <c r="C4841" s="385">
        <v>7.4999999999999997E-2</v>
      </c>
    </row>
    <row r="4842" spans="1:3" x14ac:dyDescent="0.25">
      <c r="A4842" t="s">
        <v>288</v>
      </c>
      <c r="B4842">
        <v>33530</v>
      </c>
      <c r="C4842" s="385">
        <v>7.4999999999999997E-2</v>
      </c>
    </row>
    <row r="4843" spans="1:3" x14ac:dyDescent="0.25">
      <c r="A4843" t="s">
        <v>288</v>
      </c>
      <c r="B4843">
        <v>33534</v>
      </c>
      <c r="C4843" s="385">
        <v>7.4999999999999997E-2</v>
      </c>
    </row>
    <row r="4844" spans="1:3" x14ac:dyDescent="0.25">
      <c r="A4844" t="s">
        <v>288</v>
      </c>
      <c r="B4844">
        <v>33537</v>
      </c>
      <c r="C4844" s="385">
        <v>7.0000000000000007E-2</v>
      </c>
    </row>
    <row r="4845" spans="1:3" x14ac:dyDescent="0.25">
      <c r="A4845" t="s">
        <v>288</v>
      </c>
      <c r="B4845">
        <v>33538</v>
      </c>
      <c r="C4845" s="385">
        <v>7.0000000000000007E-2</v>
      </c>
    </row>
    <row r="4846" spans="1:3" x14ac:dyDescent="0.25">
      <c r="A4846" t="s">
        <v>288</v>
      </c>
      <c r="B4846">
        <v>33539</v>
      </c>
      <c r="C4846" s="385">
        <v>7.0000000000000007E-2</v>
      </c>
    </row>
    <row r="4847" spans="1:3" x14ac:dyDescent="0.25">
      <c r="A4847" t="s">
        <v>288</v>
      </c>
      <c r="B4847">
        <v>33540</v>
      </c>
      <c r="C4847" s="385">
        <v>7.4999999999999997E-2</v>
      </c>
    </row>
    <row r="4848" spans="1:3" x14ac:dyDescent="0.25">
      <c r="A4848" t="s">
        <v>288</v>
      </c>
      <c r="B4848">
        <v>33541</v>
      </c>
      <c r="C4848" s="385">
        <v>7.4999999999999997E-2</v>
      </c>
    </row>
    <row r="4849" spans="1:3" x14ac:dyDescent="0.25">
      <c r="A4849" t="s">
        <v>288</v>
      </c>
      <c r="B4849">
        <v>33542</v>
      </c>
      <c r="C4849" s="385">
        <v>7.0000000000000007E-2</v>
      </c>
    </row>
    <row r="4850" spans="1:3" x14ac:dyDescent="0.25">
      <c r="A4850" t="s">
        <v>288</v>
      </c>
      <c r="B4850">
        <v>33543</v>
      </c>
      <c r="C4850" s="385">
        <v>7.4999999999999997E-2</v>
      </c>
    </row>
    <row r="4851" spans="1:3" x14ac:dyDescent="0.25">
      <c r="A4851" t="s">
        <v>288</v>
      </c>
      <c r="B4851">
        <v>33544</v>
      </c>
      <c r="C4851" s="385">
        <v>7.4999999999999997E-2</v>
      </c>
    </row>
    <row r="4852" spans="1:3" x14ac:dyDescent="0.25">
      <c r="A4852" t="s">
        <v>288</v>
      </c>
      <c r="B4852">
        <v>33545</v>
      </c>
      <c r="C4852" s="385">
        <v>7.0000000000000007E-2</v>
      </c>
    </row>
    <row r="4853" spans="1:3" x14ac:dyDescent="0.25">
      <c r="A4853" t="s">
        <v>288</v>
      </c>
      <c r="B4853">
        <v>33547</v>
      </c>
      <c r="C4853" s="385">
        <v>7.4999999999999997E-2</v>
      </c>
    </row>
    <row r="4854" spans="1:3" x14ac:dyDescent="0.25">
      <c r="A4854" t="s">
        <v>288</v>
      </c>
      <c r="B4854">
        <v>33548</v>
      </c>
      <c r="C4854" s="385">
        <v>7.4999999999999997E-2</v>
      </c>
    </row>
    <row r="4855" spans="1:3" x14ac:dyDescent="0.25">
      <c r="A4855" t="s">
        <v>288</v>
      </c>
      <c r="B4855">
        <v>33549</v>
      </c>
      <c r="C4855" s="385">
        <v>7.4999999999999997E-2</v>
      </c>
    </row>
    <row r="4856" spans="1:3" x14ac:dyDescent="0.25">
      <c r="A4856" t="s">
        <v>288</v>
      </c>
      <c r="B4856">
        <v>33550</v>
      </c>
      <c r="C4856" s="385">
        <v>7.4999999999999997E-2</v>
      </c>
    </row>
    <row r="4857" spans="1:3" x14ac:dyDescent="0.25">
      <c r="A4857" t="s">
        <v>288</v>
      </c>
      <c r="B4857">
        <v>33556</v>
      </c>
      <c r="C4857" s="385">
        <v>7.4999999999999997E-2</v>
      </c>
    </row>
    <row r="4858" spans="1:3" x14ac:dyDescent="0.25">
      <c r="A4858" t="s">
        <v>288</v>
      </c>
      <c r="B4858">
        <v>33558</v>
      </c>
      <c r="C4858" s="385">
        <v>7.4999999999999997E-2</v>
      </c>
    </row>
    <row r="4859" spans="1:3" x14ac:dyDescent="0.25">
      <c r="A4859" t="s">
        <v>288</v>
      </c>
      <c r="B4859">
        <v>33559</v>
      </c>
      <c r="C4859" s="385">
        <v>7.4999999999999997E-2</v>
      </c>
    </row>
    <row r="4860" spans="1:3" x14ac:dyDescent="0.25">
      <c r="A4860" t="s">
        <v>288</v>
      </c>
      <c r="B4860">
        <v>33563</v>
      </c>
      <c r="C4860" s="385">
        <v>7.4999999999999997E-2</v>
      </c>
    </row>
    <row r="4861" spans="1:3" x14ac:dyDescent="0.25">
      <c r="A4861" t="s">
        <v>288</v>
      </c>
      <c r="B4861">
        <v>33564</v>
      </c>
      <c r="C4861" s="385">
        <v>7.4999999999999997E-2</v>
      </c>
    </row>
    <row r="4862" spans="1:3" x14ac:dyDescent="0.25">
      <c r="A4862" t="s">
        <v>288</v>
      </c>
      <c r="B4862">
        <v>33565</v>
      </c>
      <c r="C4862" s="385">
        <v>7.4999999999999997E-2</v>
      </c>
    </row>
    <row r="4863" spans="1:3" x14ac:dyDescent="0.25">
      <c r="A4863" t="s">
        <v>288</v>
      </c>
      <c r="B4863">
        <v>33566</v>
      </c>
      <c r="C4863" s="385">
        <v>7.4999999999999997E-2</v>
      </c>
    </row>
    <row r="4864" spans="1:3" x14ac:dyDescent="0.25">
      <c r="A4864" t="s">
        <v>288</v>
      </c>
      <c r="B4864">
        <v>33567</v>
      </c>
      <c r="C4864" s="385">
        <v>7.4999999999999997E-2</v>
      </c>
    </row>
    <row r="4865" spans="1:3" x14ac:dyDescent="0.25">
      <c r="A4865" t="s">
        <v>288</v>
      </c>
      <c r="B4865">
        <v>33568</v>
      </c>
      <c r="C4865" s="385">
        <v>7.4999999999999997E-2</v>
      </c>
    </row>
    <row r="4866" spans="1:3" x14ac:dyDescent="0.25">
      <c r="A4866" t="s">
        <v>288</v>
      </c>
      <c r="B4866">
        <v>33569</v>
      </c>
      <c r="C4866" s="385">
        <v>7.4999999999999997E-2</v>
      </c>
    </row>
    <row r="4867" spans="1:3" x14ac:dyDescent="0.25">
      <c r="A4867" t="s">
        <v>288</v>
      </c>
      <c r="B4867">
        <v>33570</v>
      </c>
      <c r="C4867" s="385">
        <v>7.4999999999999997E-2</v>
      </c>
    </row>
    <row r="4868" spans="1:3" x14ac:dyDescent="0.25">
      <c r="A4868" t="s">
        <v>288</v>
      </c>
      <c r="B4868">
        <v>33571</v>
      </c>
      <c r="C4868" s="385">
        <v>7.4999999999999997E-2</v>
      </c>
    </row>
    <row r="4869" spans="1:3" x14ac:dyDescent="0.25">
      <c r="A4869" t="s">
        <v>288</v>
      </c>
      <c r="B4869">
        <v>33572</v>
      </c>
      <c r="C4869" s="385">
        <v>7.4999999999999997E-2</v>
      </c>
    </row>
    <row r="4870" spans="1:3" x14ac:dyDescent="0.25">
      <c r="A4870" t="s">
        <v>288</v>
      </c>
      <c r="B4870">
        <v>33573</v>
      </c>
      <c r="C4870" s="385">
        <v>7.4999999999999997E-2</v>
      </c>
    </row>
    <row r="4871" spans="1:3" x14ac:dyDescent="0.25">
      <c r="A4871" t="s">
        <v>288</v>
      </c>
      <c r="B4871">
        <v>33574</v>
      </c>
      <c r="C4871" s="385">
        <v>7.0000000000000007E-2</v>
      </c>
    </row>
    <row r="4872" spans="1:3" x14ac:dyDescent="0.25">
      <c r="A4872" t="s">
        <v>288</v>
      </c>
      <c r="B4872">
        <v>33575</v>
      </c>
      <c r="C4872" s="385">
        <v>7.4999999999999997E-2</v>
      </c>
    </row>
    <row r="4873" spans="1:3" x14ac:dyDescent="0.25">
      <c r="A4873" t="s">
        <v>288</v>
      </c>
      <c r="B4873">
        <v>33576</v>
      </c>
      <c r="C4873" s="385">
        <v>7.0000000000000007E-2</v>
      </c>
    </row>
    <row r="4874" spans="1:3" x14ac:dyDescent="0.25">
      <c r="A4874" t="s">
        <v>288</v>
      </c>
      <c r="B4874">
        <v>33578</v>
      </c>
      <c r="C4874" s="385">
        <v>7.4999999999999997E-2</v>
      </c>
    </row>
    <row r="4875" spans="1:3" x14ac:dyDescent="0.25">
      <c r="A4875" t="s">
        <v>288</v>
      </c>
      <c r="B4875">
        <v>33579</v>
      </c>
      <c r="C4875" s="385">
        <v>7.4999999999999997E-2</v>
      </c>
    </row>
    <row r="4876" spans="1:3" x14ac:dyDescent="0.25">
      <c r="A4876" t="s">
        <v>288</v>
      </c>
      <c r="B4876">
        <v>33583</v>
      </c>
      <c r="C4876" s="385">
        <v>7.4999999999999997E-2</v>
      </c>
    </row>
    <row r="4877" spans="1:3" x14ac:dyDescent="0.25">
      <c r="A4877" t="s">
        <v>288</v>
      </c>
      <c r="B4877">
        <v>33584</v>
      </c>
      <c r="C4877" s="385">
        <v>7.4999999999999997E-2</v>
      </c>
    </row>
    <row r="4878" spans="1:3" x14ac:dyDescent="0.25">
      <c r="A4878" t="s">
        <v>288</v>
      </c>
      <c r="B4878">
        <v>33585</v>
      </c>
      <c r="C4878" s="385">
        <v>7.0000000000000007E-2</v>
      </c>
    </row>
    <row r="4879" spans="1:3" x14ac:dyDescent="0.25">
      <c r="A4879" t="s">
        <v>288</v>
      </c>
      <c r="B4879">
        <v>33586</v>
      </c>
      <c r="C4879" s="385">
        <v>7.4999999999999997E-2</v>
      </c>
    </row>
    <row r="4880" spans="1:3" x14ac:dyDescent="0.25">
      <c r="A4880" t="s">
        <v>288</v>
      </c>
      <c r="B4880">
        <v>33587</v>
      </c>
      <c r="C4880" s="385">
        <v>7.4999999999999997E-2</v>
      </c>
    </row>
    <row r="4881" spans="1:3" x14ac:dyDescent="0.25">
      <c r="A4881" t="s">
        <v>288</v>
      </c>
      <c r="B4881">
        <v>33592</v>
      </c>
      <c r="C4881" s="385">
        <v>7.4999999999999997E-2</v>
      </c>
    </row>
    <row r="4882" spans="1:3" x14ac:dyDescent="0.25">
      <c r="A4882" t="s">
        <v>288</v>
      </c>
      <c r="B4882">
        <v>33593</v>
      </c>
      <c r="C4882" s="385">
        <v>7.0000000000000007E-2</v>
      </c>
    </row>
    <row r="4883" spans="1:3" x14ac:dyDescent="0.25">
      <c r="A4883" t="s">
        <v>288</v>
      </c>
      <c r="B4883">
        <v>33594</v>
      </c>
      <c r="C4883" s="385">
        <v>7.4999999999999997E-2</v>
      </c>
    </row>
    <row r="4884" spans="1:3" x14ac:dyDescent="0.25">
      <c r="A4884" t="s">
        <v>288</v>
      </c>
      <c r="B4884">
        <v>33595</v>
      </c>
      <c r="C4884" s="385">
        <v>7.4999999999999997E-2</v>
      </c>
    </row>
    <row r="4885" spans="1:3" x14ac:dyDescent="0.25">
      <c r="A4885" t="s">
        <v>288</v>
      </c>
      <c r="B4885">
        <v>33596</v>
      </c>
      <c r="C4885" s="385">
        <v>7.4999999999999997E-2</v>
      </c>
    </row>
    <row r="4886" spans="1:3" x14ac:dyDescent="0.25">
      <c r="A4886" t="s">
        <v>288</v>
      </c>
      <c r="B4886">
        <v>33597</v>
      </c>
      <c r="C4886" s="385">
        <v>7.0000000000000007E-2</v>
      </c>
    </row>
    <row r="4887" spans="1:3" x14ac:dyDescent="0.25">
      <c r="A4887" t="s">
        <v>288</v>
      </c>
      <c r="B4887">
        <v>33598</v>
      </c>
      <c r="C4887" s="385">
        <v>7.4999999999999997E-2</v>
      </c>
    </row>
    <row r="4888" spans="1:3" x14ac:dyDescent="0.25">
      <c r="A4888" t="s">
        <v>288</v>
      </c>
      <c r="B4888">
        <v>33601</v>
      </c>
      <c r="C4888" s="385">
        <v>7.4999999999999997E-2</v>
      </c>
    </row>
    <row r="4889" spans="1:3" x14ac:dyDescent="0.25">
      <c r="A4889" t="s">
        <v>288</v>
      </c>
      <c r="B4889">
        <v>33602</v>
      </c>
      <c r="C4889" s="385">
        <v>7.4999999999999997E-2</v>
      </c>
    </row>
    <row r="4890" spans="1:3" x14ac:dyDescent="0.25">
      <c r="A4890" t="s">
        <v>288</v>
      </c>
      <c r="B4890">
        <v>33603</v>
      </c>
      <c r="C4890" s="385">
        <v>7.4999999999999997E-2</v>
      </c>
    </row>
    <row r="4891" spans="1:3" x14ac:dyDescent="0.25">
      <c r="A4891" t="s">
        <v>288</v>
      </c>
      <c r="B4891">
        <v>33604</v>
      </c>
      <c r="C4891" s="385">
        <v>7.4999999999999997E-2</v>
      </c>
    </row>
    <row r="4892" spans="1:3" x14ac:dyDescent="0.25">
      <c r="A4892" t="s">
        <v>288</v>
      </c>
      <c r="B4892">
        <v>33605</v>
      </c>
      <c r="C4892" s="385">
        <v>7.4999999999999997E-2</v>
      </c>
    </row>
    <row r="4893" spans="1:3" x14ac:dyDescent="0.25">
      <c r="A4893" t="s">
        <v>288</v>
      </c>
      <c r="B4893">
        <v>33606</v>
      </c>
      <c r="C4893" s="385">
        <v>7.4999999999999997E-2</v>
      </c>
    </row>
    <row r="4894" spans="1:3" x14ac:dyDescent="0.25">
      <c r="A4894" t="s">
        <v>288</v>
      </c>
      <c r="B4894">
        <v>33607</v>
      </c>
      <c r="C4894" s="385">
        <v>7.4999999999999997E-2</v>
      </c>
    </row>
    <row r="4895" spans="1:3" x14ac:dyDescent="0.25">
      <c r="A4895" t="s">
        <v>288</v>
      </c>
      <c r="B4895">
        <v>33608</v>
      </c>
      <c r="C4895" s="385">
        <v>7.4999999999999997E-2</v>
      </c>
    </row>
    <row r="4896" spans="1:3" x14ac:dyDescent="0.25">
      <c r="A4896" t="s">
        <v>288</v>
      </c>
      <c r="B4896">
        <v>33609</v>
      </c>
      <c r="C4896" s="385">
        <v>7.4999999999999997E-2</v>
      </c>
    </row>
    <row r="4897" spans="1:3" x14ac:dyDescent="0.25">
      <c r="A4897" t="s">
        <v>288</v>
      </c>
      <c r="B4897">
        <v>33610</v>
      </c>
      <c r="C4897" s="385">
        <v>7.4999999999999997E-2</v>
      </c>
    </row>
    <row r="4898" spans="1:3" x14ac:dyDescent="0.25">
      <c r="A4898" t="s">
        <v>288</v>
      </c>
      <c r="B4898">
        <v>33611</v>
      </c>
      <c r="C4898" s="385">
        <v>7.4999999999999997E-2</v>
      </c>
    </row>
    <row r="4899" spans="1:3" x14ac:dyDescent="0.25">
      <c r="A4899" t="s">
        <v>288</v>
      </c>
      <c r="B4899">
        <v>33612</v>
      </c>
      <c r="C4899" s="385">
        <v>7.4999999999999997E-2</v>
      </c>
    </row>
    <row r="4900" spans="1:3" x14ac:dyDescent="0.25">
      <c r="A4900" t="s">
        <v>288</v>
      </c>
      <c r="B4900">
        <v>33613</v>
      </c>
      <c r="C4900" s="385">
        <v>7.4999999999999997E-2</v>
      </c>
    </row>
    <row r="4901" spans="1:3" x14ac:dyDescent="0.25">
      <c r="A4901" t="s">
        <v>288</v>
      </c>
      <c r="B4901">
        <v>33614</v>
      </c>
      <c r="C4901" s="385">
        <v>7.4999999999999997E-2</v>
      </c>
    </row>
    <row r="4902" spans="1:3" x14ac:dyDescent="0.25">
      <c r="A4902" t="s">
        <v>288</v>
      </c>
      <c r="B4902">
        <v>33615</v>
      </c>
      <c r="C4902" s="385">
        <v>7.4999999999999997E-2</v>
      </c>
    </row>
    <row r="4903" spans="1:3" x14ac:dyDescent="0.25">
      <c r="A4903" t="s">
        <v>288</v>
      </c>
      <c r="B4903">
        <v>33616</v>
      </c>
      <c r="C4903" s="385">
        <v>7.4999999999999997E-2</v>
      </c>
    </row>
    <row r="4904" spans="1:3" x14ac:dyDescent="0.25">
      <c r="A4904" t="s">
        <v>288</v>
      </c>
      <c r="B4904">
        <v>33617</v>
      </c>
      <c r="C4904" s="385">
        <v>7.4999999999999997E-2</v>
      </c>
    </row>
    <row r="4905" spans="1:3" x14ac:dyDescent="0.25">
      <c r="A4905" t="s">
        <v>288</v>
      </c>
      <c r="B4905">
        <v>33618</v>
      </c>
      <c r="C4905" s="385">
        <v>7.4999999999999997E-2</v>
      </c>
    </row>
    <row r="4906" spans="1:3" x14ac:dyDescent="0.25">
      <c r="A4906" t="s">
        <v>288</v>
      </c>
      <c r="B4906">
        <v>33619</v>
      </c>
      <c r="C4906" s="385">
        <v>7.4999999999999997E-2</v>
      </c>
    </row>
    <row r="4907" spans="1:3" x14ac:dyDescent="0.25">
      <c r="A4907" t="s">
        <v>288</v>
      </c>
      <c r="B4907">
        <v>33620</v>
      </c>
      <c r="C4907" s="385">
        <v>7.4999999999999997E-2</v>
      </c>
    </row>
    <row r="4908" spans="1:3" x14ac:dyDescent="0.25">
      <c r="A4908" t="s">
        <v>288</v>
      </c>
      <c r="B4908">
        <v>33621</v>
      </c>
      <c r="C4908" s="385">
        <v>7.4999999999999997E-2</v>
      </c>
    </row>
    <row r="4909" spans="1:3" x14ac:dyDescent="0.25">
      <c r="A4909" t="s">
        <v>288</v>
      </c>
      <c r="B4909">
        <v>33622</v>
      </c>
      <c r="C4909" s="385">
        <v>7.4999999999999997E-2</v>
      </c>
    </row>
    <row r="4910" spans="1:3" x14ac:dyDescent="0.25">
      <c r="A4910" t="s">
        <v>288</v>
      </c>
      <c r="B4910">
        <v>33623</v>
      </c>
      <c r="C4910" s="385">
        <v>7.4999999999999997E-2</v>
      </c>
    </row>
    <row r="4911" spans="1:3" x14ac:dyDescent="0.25">
      <c r="A4911" t="s">
        <v>288</v>
      </c>
      <c r="B4911">
        <v>33624</v>
      </c>
      <c r="C4911" s="385">
        <v>7.4999999999999997E-2</v>
      </c>
    </row>
    <row r="4912" spans="1:3" x14ac:dyDescent="0.25">
      <c r="A4912" t="s">
        <v>288</v>
      </c>
      <c r="B4912">
        <v>33625</v>
      </c>
      <c r="C4912" s="385">
        <v>7.4999999999999997E-2</v>
      </c>
    </row>
    <row r="4913" spans="1:3" x14ac:dyDescent="0.25">
      <c r="A4913" t="s">
        <v>288</v>
      </c>
      <c r="B4913">
        <v>33626</v>
      </c>
      <c r="C4913" s="385">
        <v>7.4999999999999997E-2</v>
      </c>
    </row>
    <row r="4914" spans="1:3" x14ac:dyDescent="0.25">
      <c r="A4914" t="s">
        <v>288</v>
      </c>
      <c r="B4914">
        <v>33629</v>
      </c>
      <c r="C4914" s="385">
        <v>7.4999999999999997E-2</v>
      </c>
    </row>
    <row r="4915" spans="1:3" x14ac:dyDescent="0.25">
      <c r="A4915" t="s">
        <v>288</v>
      </c>
      <c r="B4915">
        <v>33630</v>
      </c>
      <c r="C4915" s="385">
        <v>7.4999999999999997E-2</v>
      </c>
    </row>
    <row r="4916" spans="1:3" x14ac:dyDescent="0.25">
      <c r="A4916" t="s">
        <v>288</v>
      </c>
      <c r="B4916">
        <v>33631</v>
      </c>
      <c r="C4916" s="385">
        <v>7.4999999999999997E-2</v>
      </c>
    </row>
    <row r="4917" spans="1:3" x14ac:dyDescent="0.25">
      <c r="A4917" t="s">
        <v>288</v>
      </c>
      <c r="B4917">
        <v>33633</v>
      </c>
      <c r="C4917" s="385">
        <v>7.4999999999999997E-2</v>
      </c>
    </row>
    <row r="4918" spans="1:3" x14ac:dyDescent="0.25">
      <c r="A4918" t="s">
        <v>288</v>
      </c>
      <c r="B4918">
        <v>33634</v>
      </c>
      <c r="C4918" s="385">
        <v>7.4999999999999997E-2</v>
      </c>
    </row>
    <row r="4919" spans="1:3" x14ac:dyDescent="0.25">
      <c r="A4919" t="s">
        <v>288</v>
      </c>
      <c r="B4919">
        <v>33635</v>
      </c>
      <c r="C4919" s="385">
        <v>7.4999999999999997E-2</v>
      </c>
    </row>
    <row r="4920" spans="1:3" x14ac:dyDescent="0.25">
      <c r="A4920" t="s">
        <v>288</v>
      </c>
      <c r="B4920">
        <v>33637</v>
      </c>
      <c r="C4920" s="385">
        <v>7.4999999999999997E-2</v>
      </c>
    </row>
    <row r="4921" spans="1:3" x14ac:dyDescent="0.25">
      <c r="A4921" t="s">
        <v>288</v>
      </c>
      <c r="B4921">
        <v>33646</v>
      </c>
      <c r="C4921" s="385">
        <v>7.4999999999999997E-2</v>
      </c>
    </row>
    <row r="4922" spans="1:3" x14ac:dyDescent="0.25">
      <c r="A4922" t="s">
        <v>288</v>
      </c>
      <c r="B4922">
        <v>33647</v>
      </c>
      <c r="C4922" s="385">
        <v>7.4999999999999997E-2</v>
      </c>
    </row>
    <row r="4923" spans="1:3" x14ac:dyDescent="0.25">
      <c r="A4923" t="s">
        <v>288</v>
      </c>
      <c r="B4923">
        <v>33650</v>
      </c>
      <c r="C4923" s="385">
        <v>7.4999999999999997E-2</v>
      </c>
    </row>
    <row r="4924" spans="1:3" x14ac:dyDescent="0.25">
      <c r="A4924" t="s">
        <v>288</v>
      </c>
      <c r="B4924">
        <v>33655</v>
      </c>
      <c r="C4924" s="385">
        <v>7.4999999999999997E-2</v>
      </c>
    </row>
    <row r="4925" spans="1:3" x14ac:dyDescent="0.25">
      <c r="A4925" t="s">
        <v>288</v>
      </c>
      <c r="B4925">
        <v>33660</v>
      </c>
      <c r="C4925" s="385">
        <v>7.4999999999999997E-2</v>
      </c>
    </row>
    <row r="4926" spans="1:3" x14ac:dyDescent="0.25">
      <c r="A4926" t="s">
        <v>288</v>
      </c>
      <c r="B4926">
        <v>33664</v>
      </c>
      <c r="C4926" s="385">
        <v>7.4999999999999997E-2</v>
      </c>
    </row>
    <row r="4927" spans="1:3" x14ac:dyDescent="0.25">
      <c r="A4927" t="s">
        <v>288</v>
      </c>
      <c r="B4927">
        <v>33672</v>
      </c>
      <c r="C4927" s="385">
        <v>7.4999999999999997E-2</v>
      </c>
    </row>
    <row r="4928" spans="1:3" x14ac:dyDescent="0.25">
      <c r="A4928" t="s">
        <v>288</v>
      </c>
      <c r="B4928">
        <v>33673</v>
      </c>
      <c r="C4928" s="385">
        <v>7.4999999999999997E-2</v>
      </c>
    </row>
    <row r="4929" spans="1:3" x14ac:dyDescent="0.25">
      <c r="A4929" t="s">
        <v>288</v>
      </c>
      <c r="B4929">
        <v>33674</v>
      </c>
      <c r="C4929" s="385">
        <v>7.4999999999999997E-2</v>
      </c>
    </row>
    <row r="4930" spans="1:3" x14ac:dyDescent="0.25">
      <c r="A4930" t="s">
        <v>288</v>
      </c>
      <c r="B4930">
        <v>33675</v>
      </c>
      <c r="C4930" s="385">
        <v>7.4999999999999997E-2</v>
      </c>
    </row>
    <row r="4931" spans="1:3" x14ac:dyDescent="0.25">
      <c r="A4931" t="s">
        <v>288</v>
      </c>
      <c r="B4931">
        <v>33677</v>
      </c>
      <c r="C4931" s="385">
        <v>7.4999999999999997E-2</v>
      </c>
    </row>
    <row r="4932" spans="1:3" x14ac:dyDescent="0.25">
      <c r="A4932" t="s">
        <v>288</v>
      </c>
      <c r="B4932">
        <v>33679</v>
      </c>
      <c r="C4932" s="385">
        <v>7.4999999999999997E-2</v>
      </c>
    </row>
    <row r="4933" spans="1:3" x14ac:dyDescent="0.25">
      <c r="A4933" t="s">
        <v>288</v>
      </c>
      <c r="B4933">
        <v>33680</v>
      </c>
      <c r="C4933" s="385">
        <v>7.4999999999999997E-2</v>
      </c>
    </row>
    <row r="4934" spans="1:3" x14ac:dyDescent="0.25">
      <c r="A4934" t="s">
        <v>288</v>
      </c>
      <c r="B4934">
        <v>33681</v>
      </c>
      <c r="C4934" s="385">
        <v>7.4999999999999997E-2</v>
      </c>
    </row>
    <row r="4935" spans="1:3" x14ac:dyDescent="0.25">
      <c r="A4935" t="s">
        <v>288</v>
      </c>
      <c r="B4935">
        <v>33682</v>
      </c>
      <c r="C4935" s="385">
        <v>7.4999999999999997E-2</v>
      </c>
    </row>
    <row r="4936" spans="1:3" x14ac:dyDescent="0.25">
      <c r="A4936" t="s">
        <v>288</v>
      </c>
      <c r="B4936">
        <v>33684</v>
      </c>
      <c r="C4936" s="385">
        <v>7.4999999999999997E-2</v>
      </c>
    </row>
    <row r="4937" spans="1:3" x14ac:dyDescent="0.25">
      <c r="A4937" t="s">
        <v>288</v>
      </c>
      <c r="B4937">
        <v>33685</v>
      </c>
      <c r="C4937" s="385">
        <v>7.4999999999999997E-2</v>
      </c>
    </row>
    <row r="4938" spans="1:3" x14ac:dyDescent="0.25">
      <c r="A4938" t="s">
        <v>288</v>
      </c>
      <c r="B4938">
        <v>33686</v>
      </c>
      <c r="C4938" s="385">
        <v>7.4999999999999997E-2</v>
      </c>
    </row>
    <row r="4939" spans="1:3" x14ac:dyDescent="0.25">
      <c r="A4939" t="s">
        <v>288</v>
      </c>
      <c r="B4939">
        <v>33687</v>
      </c>
      <c r="C4939" s="385">
        <v>7.4999999999999997E-2</v>
      </c>
    </row>
    <row r="4940" spans="1:3" x14ac:dyDescent="0.25">
      <c r="A4940" t="s">
        <v>288</v>
      </c>
      <c r="B4940">
        <v>33688</v>
      </c>
      <c r="C4940" s="385">
        <v>7.4999999999999997E-2</v>
      </c>
    </row>
    <row r="4941" spans="1:3" x14ac:dyDescent="0.25">
      <c r="A4941" t="s">
        <v>288</v>
      </c>
      <c r="B4941">
        <v>33689</v>
      </c>
      <c r="C4941" s="385">
        <v>7.4999999999999997E-2</v>
      </c>
    </row>
    <row r="4942" spans="1:3" x14ac:dyDescent="0.25">
      <c r="A4942" t="s">
        <v>288</v>
      </c>
      <c r="B4942">
        <v>33694</v>
      </c>
      <c r="C4942" s="385">
        <v>7.4999999999999997E-2</v>
      </c>
    </row>
    <row r="4943" spans="1:3" x14ac:dyDescent="0.25">
      <c r="A4943" t="s">
        <v>288</v>
      </c>
      <c r="B4943">
        <v>33701</v>
      </c>
      <c r="C4943" s="385">
        <v>7.0000000000000007E-2</v>
      </c>
    </row>
    <row r="4944" spans="1:3" x14ac:dyDescent="0.25">
      <c r="A4944" t="s">
        <v>288</v>
      </c>
      <c r="B4944">
        <v>33702</v>
      </c>
      <c r="C4944" s="385">
        <v>7.0000000000000007E-2</v>
      </c>
    </row>
    <row r="4945" spans="1:3" x14ac:dyDescent="0.25">
      <c r="A4945" t="s">
        <v>288</v>
      </c>
      <c r="B4945">
        <v>33703</v>
      </c>
      <c r="C4945" s="385">
        <v>7.0000000000000007E-2</v>
      </c>
    </row>
    <row r="4946" spans="1:3" x14ac:dyDescent="0.25">
      <c r="A4946" t="s">
        <v>288</v>
      </c>
      <c r="B4946">
        <v>33704</v>
      </c>
      <c r="C4946" s="385">
        <v>7.0000000000000007E-2</v>
      </c>
    </row>
    <row r="4947" spans="1:3" x14ac:dyDescent="0.25">
      <c r="A4947" t="s">
        <v>288</v>
      </c>
      <c r="B4947">
        <v>33705</v>
      </c>
      <c r="C4947" s="385">
        <v>7.0000000000000007E-2</v>
      </c>
    </row>
    <row r="4948" spans="1:3" x14ac:dyDescent="0.25">
      <c r="A4948" t="s">
        <v>288</v>
      </c>
      <c r="B4948">
        <v>33706</v>
      </c>
      <c r="C4948" s="385">
        <v>7.0000000000000007E-2</v>
      </c>
    </row>
    <row r="4949" spans="1:3" x14ac:dyDescent="0.25">
      <c r="A4949" t="s">
        <v>288</v>
      </c>
      <c r="B4949">
        <v>33707</v>
      </c>
      <c r="C4949" s="385">
        <v>7.0000000000000007E-2</v>
      </c>
    </row>
    <row r="4950" spans="1:3" x14ac:dyDescent="0.25">
      <c r="A4950" t="s">
        <v>288</v>
      </c>
      <c r="B4950">
        <v>33708</v>
      </c>
      <c r="C4950" s="385">
        <v>7.0000000000000007E-2</v>
      </c>
    </row>
    <row r="4951" spans="1:3" x14ac:dyDescent="0.25">
      <c r="A4951" t="s">
        <v>288</v>
      </c>
      <c r="B4951">
        <v>33709</v>
      </c>
      <c r="C4951" s="385">
        <v>7.0000000000000007E-2</v>
      </c>
    </row>
    <row r="4952" spans="1:3" x14ac:dyDescent="0.25">
      <c r="A4952" t="s">
        <v>288</v>
      </c>
      <c r="B4952">
        <v>33710</v>
      </c>
      <c r="C4952" s="385">
        <v>7.0000000000000007E-2</v>
      </c>
    </row>
    <row r="4953" spans="1:3" x14ac:dyDescent="0.25">
      <c r="A4953" t="s">
        <v>288</v>
      </c>
      <c r="B4953">
        <v>33711</v>
      </c>
      <c r="C4953" s="385">
        <v>7.0000000000000007E-2</v>
      </c>
    </row>
    <row r="4954" spans="1:3" x14ac:dyDescent="0.25">
      <c r="A4954" t="s">
        <v>288</v>
      </c>
      <c r="B4954">
        <v>33712</v>
      </c>
      <c r="C4954" s="385">
        <v>7.0000000000000007E-2</v>
      </c>
    </row>
    <row r="4955" spans="1:3" x14ac:dyDescent="0.25">
      <c r="A4955" t="s">
        <v>288</v>
      </c>
      <c r="B4955">
        <v>33713</v>
      </c>
      <c r="C4955" s="385">
        <v>7.0000000000000007E-2</v>
      </c>
    </row>
    <row r="4956" spans="1:3" x14ac:dyDescent="0.25">
      <c r="A4956" t="s">
        <v>288</v>
      </c>
      <c r="B4956">
        <v>33714</v>
      </c>
      <c r="C4956" s="385">
        <v>7.0000000000000007E-2</v>
      </c>
    </row>
    <row r="4957" spans="1:3" x14ac:dyDescent="0.25">
      <c r="A4957" t="s">
        <v>288</v>
      </c>
      <c r="B4957">
        <v>33715</v>
      </c>
      <c r="C4957" s="385">
        <v>7.0000000000000007E-2</v>
      </c>
    </row>
    <row r="4958" spans="1:3" x14ac:dyDescent="0.25">
      <c r="A4958" t="s">
        <v>288</v>
      </c>
      <c r="B4958">
        <v>33716</v>
      </c>
      <c r="C4958" s="385">
        <v>7.0000000000000007E-2</v>
      </c>
    </row>
    <row r="4959" spans="1:3" x14ac:dyDescent="0.25">
      <c r="A4959" t="s">
        <v>288</v>
      </c>
      <c r="B4959">
        <v>33729</v>
      </c>
      <c r="C4959" s="385">
        <v>7.0000000000000007E-2</v>
      </c>
    </row>
    <row r="4960" spans="1:3" x14ac:dyDescent="0.25">
      <c r="A4960" t="s">
        <v>288</v>
      </c>
      <c r="B4960">
        <v>33730</v>
      </c>
      <c r="C4960" s="385">
        <v>7.0000000000000007E-2</v>
      </c>
    </row>
    <row r="4961" spans="1:3" x14ac:dyDescent="0.25">
      <c r="A4961" t="s">
        <v>288</v>
      </c>
      <c r="B4961">
        <v>33731</v>
      </c>
      <c r="C4961" s="385">
        <v>7.0000000000000007E-2</v>
      </c>
    </row>
    <row r="4962" spans="1:3" x14ac:dyDescent="0.25">
      <c r="A4962" t="s">
        <v>288</v>
      </c>
      <c r="B4962">
        <v>33732</v>
      </c>
      <c r="C4962" s="385">
        <v>7.0000000000000007E-2</v>
      </c>
    </row>
    <row r="4963" spans="1:3" x14ac:dyDescent="0.25">
      <c r="A4963" t="s">
        <v>288</v>
      </c>
      <c r="B4963">
        <v>33733</v>
      </c>
      <c r="C4963" s="385">
        <v>7.0000000000000007E-2</v>
      </c>
    </row>
    <row r="4964" spans="1:3" x14ac:dyDescent="0.25">
      <c r="A4964" t="s">
        <v>288</v>
      </c>
      <c r="B4964">
        <v>33734</v>
      </c>
      <c r="C4964" s="385">
        <v>7.0000000000000007E-2</v>
      </c>
    </row>
    <row r="4965" spans="1:3" x14ac:dyDescent="0.25">
      <c r="A4965" t="s">
        <v>288</v>
      </c>
      <c r="B4965">
        <v>33736</v>
      </c>
      <c r="C4965" s="385">
        <v>7.0000000000000007E-2</v>
      </c>
    </row>
    <row r="4966" spans="1:3" x14ac:dyDescent="0.25">
      <c r="A4966" t="s">
        <v>288</v>
      </c>
      <c r="B4966">
        <v>33738</v>
      </c>
      <c r="C4966" s="385">
        <v>7.0000000000000007E-2</v>
      </c>
    </row>
    <row r="4967" spans="1:3" x14ac:dyDescent="0.25">
      <c r="A4967" t="s">
        <v>288</v>
      </c>
      <c r="B4967">
        <v>33740</v>
      </c>
      <c r="C4967" s="385">
        <v>7.0000000000000007E-2</v>
      </c>
    </row>
    <row r="4968" spans="1:3" x14ac:dyDescent="0.25">
      <c r="A4968" t="s">
        <v>288</v>
      </c>
      <c r="B4968">
        <v>33741</v>
      </c>
      <c r="C4968" s="385">
        <v>7.0000000000000007E-2</v>
      </c>
    </row>
    <row r="4969" spans="1:3" x14ac:dyDescent="0.25">
      <c r="A4969" t="s">
        <v>288</v>
      </c>
      <c r="B4969">
        <v>33742</v>
      </c>
      <c r="C4969" s="385">
        <v>7.0000000000000007E-2</v>
      </c>
    </row>
    <row r="4970" spans="1:3" x14ac:dyDescent="0.25">
      <c r="A4970" t="s">
        <v>288</v>
      </c>
      <c r="B4970">
        <v>33743</v>
      </c>
      <c r="C4970" s="385">
        <v>7.0000000000000007E-2</v>
      </c>
    </row>
    <row r="4971" spans="1:3" x14ac:dyDescent="0.25">
      <c r="A4971" t="s">
        <v>288</v>
      </c>
      <c r="B4971">
        <v>33744</v>
      </c>
      <c r="C4971" s="385">
        <v>7.0000000000000007E-2</v>
      </c>
    </row>
    <row r="4972" spans="1:3" x14ac:dyDescent="0.25">
      <c r="A4972" t="s">
        <v>288</v>
      </c>
      <c r="B4972">
        <v>33747</v>
      </c>
      <c r="C4972" s="385">
        <v>7.0000000000000007E-2</v>
      </c>
    </row>
    <row r="4973" spans="1:3" x14ac:dyDescent="0.25">
      <c r="A4973" t="s">
        <v>288</v>
      </c>
      <c r="B4973">
        <v>33755</v>
      </c>
      <c r="C4973" s="385">
        <v>7.0000000000000007E-2</v>
      </c>
    </row>
    <row r="4974" spans="1:3" x14ac:dyDescent="0.25">
      <c r="A4974" t="s">
        <v>288</v>
      </c>
      <c r="B4974">
        <v>33756</v>
      </c>
      <c r="C4974" s="385">
        <v>7.0000000000000007E-2</v>
      </c>
    </row>
    <row r="4975" spans="1:3" x14ac:dyDescent="0.25">
      <c r="A4975" t="s">
        <v>288</v>
      </c>
      <c r="B4975">
        <v>33757</v>
      </c>
      <c r="C4975" s="385">
        <v>7.0000000000000007E-2</v>
      </c>
    </row>
    <row r="4976" spans="1:3" x14ac:dyDescent="0.25">
      <c r="A4976" t="s">
        <v>288</v>
      </c>
      <c r="B4976">
        <v>33758</v>
      </c>
      <c r="C4976" s="385">
        <v>7.0000000000000007E-2</v>
      </c>
    </row>
    <row r="4977" spans="1:3" x14ac:dyDescent="0.25">
      <c r="A4977" t="s">
        <v>288</v>
      </c>
      <c r="B4977">
        <v>33759</v>
      </c>
      <c r="C4977" s="385">
        <v>7.0000000000000007E-2</v>
      </c>
    </row>
    <row r="4978" spans="1:3" x14ac:dyDescent="0.25">
      <c r="A4978" t="s">
        <v>288</v>
      </c>
      <c r="B4978">
        <v>33760</v>
      </c>
      <c r="C4978" s="385">
        <v>7.0000000000000007E-2</v>
      </c>
    </row>
    <row r="4979" spans="1:3" x14ac:dyDescent="0.25">
      <c r="A4979" t="s">
        <v>288</v>
      </c>
      <c r="B4979">
        <v>33761</v>
      </c>
      <c r="C4979" s="385">
        <v>7.0000000000000007E-2</v>
      </c>
    </row>
    <row r="4980" spans="1:3" x14ac:dyDescent="0.25">
      <c r="A4980" t="s">
        <v>288</v>
      </c>
      <c r="B4980">
        <v>33762</v>
      </c>
      <c r="C4980" s="385">
        <v>7.0000000000000007E-2</v>
      </c>
    </row>
    <row r="4981" spans="1:3" x14ac:dyDescent="0.25">
      <c r="A4981" t="s">
        <v>288</v>
      </c>
      <c r="B4981">
        <v>33763</v>
      </c>
      <c r="C4981" s="385">
        <v>7.0000000000000007E-2</v>
      </c>
    </row>
    <row r="4982" spans="1:3" x14ac:dyDescent="0.25">
      <c r="A4982" t="s">
        <v>288</v>
      </c>
      <c r="B4982">
        <v>33764</v>
      </c>
      <c r="C4982" s="385">
        <v>7.0000000000000007E-2</v>
      </c>
    </row>
    <row r="4983" spans="1:3" x14ac:dyDescent="0.25">
      <c r="A4983" t="s">
        <v>288</v>
      </c>
      <c r="B4983">
        <v>33765</v>
      </c>
      <c r="C4983" s="385">
        <v>7.0000000000000007E-2</v>
      </c>
    </row>
    <row r="4984" spans="1:3" x14ac:dyDescent="0.25">
      <c r="A4984" t="s">
        <v>288</v>
      </c>
      <c r="B4984">
        <v>33766</v>
      </c>
      <c r="C4984" s="385">
        <v>7.0000000000000007E-2</v>
      </c>
    </row>
    <row r="4985" spans="1:3" x14ac:dyDescent="0.25">
      <c r="A4985" t="s">
        <v>288</v>
      </c>
      <c r="B4985">
        <v>33767</v>
      </c>
      <c r="C4985" s="385">
        <v>7.0000000000000007E-2</v>
      </c>
    </row>
    <row r="4986" spans="1:3" x14ac:dyDescent="0.25">
      <c r="A4986" t="s">
        <v>288</v>
      </c>
      <c r="B4986">
        <v>33769</v>
      </c>
      <c r="C4986" s="385">
        <v>7.0000000000000007E-2</v>
      </c>
    </row>
    <row r="4987" spans="1:3" x14ac:dyDescent="0.25">
      <c r="A4987" t="s">
        <v>288</v>
      </c>
      <c r="B4987">
        <v>33770</v>
      </c>
      <c r="C4987" s="385">
        <v>7.0000000000000007E-2</v>
      </c>
    </row>
    <row r="4988" spans="1:3" x14ac:dyDescent="0.25">
      <c r="A4988" t="s">
        <v>288</v>
      </c>
      <c r="B4988">
        <v>33771</v>
      </c>
      <c r="C4988" s="385">
        <v>7.0000000000000007E-2</v>
      </c>
    </row>
    <row r="4989" spans="1:3" x14ac:dyDescent="0.25">
      <c r="A4989" t="s">
        <v>288</v>
      </c>
      <c r="B4989">
        <v>33772</v>
      </c>
      <c r="C4989" s="385">
        <v>7.0000000000000007E-2</v>
      </c>
    </row>
    <row r="4990" spans="1:3" x14ac:dyDescent="0.25">
      <c r="A4990" t="s">
        <v>288</v>
      </c>
      <c r="B4990">
        <v>33773</v>
      </c>
      <c r="C4990" s="385">
        <v>7.0000000000000007E-2</v>
      </c>
    </row>
    <row r="4991" spans="1:3" x14ac:dyDescent="0.25">
      <c r="A4991" t="s">
        <v>288</v>
      </c>
      <c r="B4991">
        <v>33774</v>
      </c>
      <c r="C4991" s="385">
        <v>7.0000000000000007E-2</v>
      </c>
    </row>
    <row r="4992" spans="1:3" x14ac:dyDescent="0.25">
      <c r="A4992" t="s">
        <v>288</v>
      </c>
      <c r="B4992">
        <v>33775</v>
      </c>
      <c r="C4992" s="385">
        <v>7.0000000000000007E-2</v>
      </c>
    </row>
    <row r="4993" spans="1:3" x14ac:dyDescent="0.25">
      <c r="A4993" t="s">
        <v>288</v>
      </c>
      <c r="B4993">
        <v>33776</v>
      </c>
      <c r="C4993" s="385">
        <v>7.0000000000000007E-2</v>
      </c>
    </row>
    <row r="4994" spans="1:3" x14ac:dyDescent="0.25">
      <c r="A4994" t="s">
        <v>288</v>
      </c>
      <c r="B4994">
        <v>33777</v>
      </c>
      <c r="C4994" s="385">
        <v>7.0000000000000007E-2</v>
      </c>
    </row>
    <row r="4995" spans="1:3" x14ac:dyDescent="0.25">
      <c r="A4995" t="s">
        <v>288</v>
      </c>
      <c r="B4995">
        <v>33778</v>
      </c>
      <c r="C4995" s="385">
        <v>7.0000000000000007E-2</v>
      </c>
    </row>
    <row r="4996" spans="1:3" x14ac:dyDescent="0.25">
      <c r="A4996" t="s">
        <v>288</v>
      </c>
      <c r="B4996">
        <v>33779</v>
      </c>
      <c r="C4996" s="385">
        <v>7.0000000000000007E-2</v>
      </c>
    </row>
    <row r="4997" spans="1:3" x14ac:dyDescent="0.25">
      <c r="A4997" t="s">
        <v>288</v>
      </c>
      <c r="B4997">
        <v>33780</v>
      </c>
      <c r="C4997" s="385">
        <v>7.0000000000000007E-2</v>
      </c>
    </row>
    <row r="4998" spans="1:3" x14ac:dyDescent="0.25">
      <c r="A4998" t="s">
        <v>288</v>
      </c>
      <c r="B4998">
        <v>33781</v>
      </c>
      <c r="C4998" s="385">
        <v>7.0000000000000007E-2</v>
      </c>
    </row>
    <row r="4999" spans="1:3" x14ac:dyDescent="0.25">
      <c r="A4999" t="s">
        <v>288</v>
      </c>
      <c r="B4999">
        <v>33782</v>
      </c>
      <c r="C4999" s="385">
        <v>7.0000000000000007E-2</v>
      </c>
    </row>
    <row r="5000" spans="1:3" x14ac:dyDescent="0.25">
      <c r="A5000" t="s">
        <v>288</v>
      </c>
      <c r="B5000">
        <v>33784</v>
      </c>
      <c r="C5000" s="385">
        <v>7.0000000000000007E-2</v>
      </c>
    </row>
    <row r="5001" spans="1:3" x14ac:dyDescent="0.25">
      <c r="A5001" t="s">
        <v>288</v>
      </c>
      <c r="B5001">
        <v>33785</v>
      </c>
      <c r="C5001" s="385">
        <v>7.0000000000000007E-2</v>
      </c>
    </row>
    <row r="5002" spans="1:3" x14ac:dyDescent="0.25">
      <c r="A5002" t="s">
        <v>288</v>
      </c>
      <c r="B5002">
        <v>33786</v>
      </c>
      <c r="C5002" s="385">
        <v>7.0000000000000007E-2</v>
      </c>
    </row>
    <row r="5003" spans="1:3" x14ac:dyDescent="0.25">
      <c r="A5003" t="s">
        <v>288</v>
      </c>
      <c r="B5003">
        <v>33801</v>
      </c>
      <c r="C5003" s="385">
        <v>7.0000000000000007E-2</v>
      </c>
    </row>
    <row r="5004" spans="1:3" x14ac:dyDescent="0.25">
      <c r="A5004" t="s">
        <v>288</v>
      </c>
      <c r="B5004">
        <v>33802</v>
      </c>
      <c r="C5004" s="385">
        <v>7.0000000000000007E-2</v>
      </c>
    </row>
    <row r="5005" spans="1:3" x14ac:dyDescent="0.25">
      <c r="A5005" t="s">
        <v>288</v>
      </c>
      <c r="B5005">
        <v>33803</v>
      </c>
      <c r="C5005" s="385">
        <v>7.0000000000000007E-2</v>
      </c>
    </row>
    <row r="5006" spans="1:3" x14ac:dyDescent="0.25">
      <c r="A5006" t="s">
        <v>288</v>
      </c>
      <c r="B5006">
        <v>33804</v>
      </c>
      <c r="C5006" s="385">
        <v>7.0000000000000007E-2</v>
      </c>
    </row>
    <row r="5007" spans="1:3" x14ac:dyDescent="0.25">
      <c r="A5007" t="s">
        <v>288</v>
      </c>
      <c r="B5007">
        <v>33805</v>
      </c>
      <c r="C5007" s="385">
        <v>7.0000000000000007E-2</v>
      </c>
    </row>
    <row r="5008" spans="1:3" x14ac:dyDescent="0.25">
      <c r="A5008" t="s">
        <v>288</v>
      </c>
      <c r="B5008">
        <v>33806</v>
      </c>
      <c r="C5008" s="385">
        <v>7.0000000000000007E-2</v>
      </c>
    </row>
    <row r="5009" spans="1:3" x14ac:dyDescent="0.25">
      <c r="A5009" t="s">
        <v>288</v>
      </c>
      <c r="B5009">
        <v>33807</v>
      </c>
      <c r="C5009" s="385">
        <v>7.0000000000000007E-2</v>
      </c>
    </row>
    <row r="5010" spans="1:3" x14ac:dyDescent="0.25">
      <c r="A5010" t="s">
        <v>288</v>
      </c>
      <c r="B5010">
        <v>33809</v>
      </c>
      <c r="C5010" s="385">
        <v>7.0000000000000007E-2</v>
      </c>
    </row>
    <row r="5011" spans="1:3" x14ac:dyDescent="0.25">
      <c r="A5011" t="s">
        <v>288</v>
      </c>
      <c r="B5011">
        <v>33810</v>
      </c>
      <c r="C5011" s="385">
        <v>7.4999999999999997E-2</v>
      </c>
    </row>
    <row r="5012" spans="1:3" x14ac:dyDescent="0.25">
      <c r="A5012" t="s">
        <v>288</v>
      </c>
      <c r="B5012">
        <v>33811</v>
      </c>
      <c r="C5012" s="385">
        <v>7.0000000000000007E-2</v>
      </c>
    </row>
    <row r="5013" spans="1:3" x14ac:dyDescent="0.25">
      <c r="A5013" t="s">
        <v>288</v>
      </c>
      <c r="B5013">
        <v>33812</v>
      </c>
      <c r="C5013" s="385">
        <v>7.0000000000000007E-2</v>
      </c>
    </row>
    <row r="5014" spans="1:3" x14ac:dyDescent="0.25">
      <c r="A5014" t="s">
        <v>288</v>
      </c>
      <c r="B5014">
        <v>33813</v>
      </c>
      <c r="C5014" s="385">
        <v>7.0000000000000007E-2</v>
      </c>
    </row>
    <row r="5015" spans="1:3" x14ac:dyDescent="0.25">
      <c r="A5015" t="s">
        <v>288</v>
      </c>
      <c r="B5015">
        <v>33815</v>
      </c>
      <c r="C5015" s="385">
        <v>7.0000000000000007E-2</v>
      </c>
    </row>
    <row r="5016" spans="1:3" x14ac:dyDescent="0.25">
      <c r="A5016" t="s">
        <v>288</v>
      </c>
      <c r="B5016">
        <v>33820</v>
      </c>
      <c r="C5016" s="385">
        <v>7.0000000000000007E-2</v>
      </c>
    </row>
    <row r="5017" spans="1:3" x14ac:dyDescent="0.25">
      <c r="A5017" t="s">
        <v>288</v>
      </c>
      <c r="B5017">
        <v>33823</v>
      </c>
      <c r="C5017" s="385">
        <v>7.0000000000000007E-2</v>
      </c>
    </row>
    <row r="5018" spans="1:3" x14ac:dyDescent="0.25">
      <c r="A5018" t="s">
        <v>288</v>
      </c>
      <c r="B5018">
        <v>33825</v>
      </c>
      <c r="C5018" s="385">
        <v>7.4999999999999997E-2</v>
      </c>
    </row>
    <row r="5019" spans="1:3" x14ac:dyDescent="0.25">
      <c r="A5019" t="s">
        <v>288</v>
      </c>
      <c r="B5019">
        <v>33826</v>
      </c>
      <c r="C5019" s="385">
        <v>7.4999999999999997E-2</v>
      </c>
    </row>
    <row r="5020" spans="1:3" x14ac:dyDescent="0.25">
      <c r="A5020" t="s">
        <v>288</v>
      </c>
      <c r="B5020">
        <v>33827</v>
      </c>
      <c r="C5020" s="385">
        <v>7.0000000000000007E-2</v>
      </c>
    </row>
    <row r="5021" spans="1:3" x14ac:dyDescent="0.25">
      <c r="A5021" t="s">
        <v>288</v>
      </c>
      <c r="B5021">
        <v>33830</v>
      </c>
      <c r="C5021" s="385">
        <v>7.0000000000000007E-2</v>
      </c>
    </row>
    <row r="5022" spans="1:3" x14ac:dyDescent="0.25">
      <c r="A5022" t="s">
        <v>288</v>
      </c>
      <c r="B5022">
        <v>33831</v>
      </c>
      <c r="C5022" s="385">
        <v>7.0000000000000007E-2</v>
      </c>
    </row>
    <row r="5023" spans="1:3" x14ac:dyDescent="0.25">
      <c r="A5023" t="s">
        <v>288</v>
      </c>
      <c r="B5023">
        <v>33834</v>
      </c>
      <c r="C5023" s="385">
        <v>7.0000000000000007E-2</v>
      </c>
    </row>
    <row r="5024" spans="1:3" x14ac:dyDescent="0.25">
      <c r="A5024" t="s">
        <v>288</v>
      </c>
      <c r="B5024">
        <v>33835</v>
      </c>
      <c r="C5024" s="385">
        <v>7.0000000000000007E-2</v>
      </c>
    </row>
    <row r="5025" spans="1:3" x14ac:dyDescent="0.25">
      <c r="A5025" t="s">
        <v>288</v>
      </c>
      <c r="B5025">
        <v>33836</v>
      </c>
      <c r="C5025" s="385">
        <v>7.0000000000000007E-2</v>
      </c>
    </row>
    <row r="5026" spans="1:3" x14ac:dyDescent="0.25">
      <c r="A5026" t="s">
        <v>288</v>
      </c>
      <c r="B5026">
        <v>33837</v>
      </c>
      <c r="C5026" s="385">
        <v>7.0000000000000007E-2</v>
      </c>
    </row>
    <row r="5027" spans="1:3" x14ac:dyDescent="0.25">
      <c r="A5027" t="s">
        <v>288</v>
      </c>
      <c r="B5027">
        <v>33838</v>
      </c>
      <c r="C5027" s="385">
        <v>7.0000000000000007E-2</v>
      </c>
    </row>
    <row r="5028" spans="1:3" x14ac:dyDescent="0.25">
      <c r="A5028" t="s">
        <v>288</v>
      </c>
      <c r="B5028">
        <v>33839</v>
      </c>
      <c r="C5028" s="385">
        <v>7.0000000000000007E-2</v>
      </c>
    </row>
    <row r="5029" spans="1:3" x14ac:dyDescent="0.25">
      <c r="A5029" t="s">
        <v>288</v>
      </c>
      <c r="B5029">
        <v>33840</v>
      </c>
      <c r="C5029" s="385">
        <v>7.0000000000000007E-2</v>
      </c>
    </row>
    <row r="5030" spans="1:3" x14ac:dyDescent="0.25">
      <c r="A5030" t="s">
        <v>288</v>
      </c>
      <c r="B5030">
        <v>33841</v>
      </c>
      <c r="C5030" s="385">
        <v>7.0000000000000007E-2</v>
      </c>
    </row>
    <row r="5031" spans="1:3" x14ac:dyDescent="0.25">
      <c r="A5031" t="s">
        <v>288</v>
      </c>
      <c r="B5031">
        <v>33843</v>
      </c>
      <c r="C5031" s="385">
        <v>7.0000000000000007E-2</v>
      </c>
    </row>
    <row r="5032" spans="1:3" x14ac:dyDescent="0.25">
      <c r="A5032" t="s">
        <v>288</v>
      </c>
      <c r="B5032">
        <v>33844</v>
      </c>
      <c r="C5032" s="385">
        <v>7.0000000000000007E-2</v>
      </c>
    </row>
    <row r="5033" spans="1:3" x14ac:dyDescent="0.25">
      <c r="A5033" t="s">
        <v>288</v>
      </c>
      <c r="B5033">
        <v>33845</v>
      </c>
      <c r="C5033" s="385">
        <v>7.0000000000000007E-2</v>
      </c>
    </row>
    <row r="5034" spans="1:3" x14ac:dyDescent="0.25">
      <c r="A5034" t="s">
        <v>288</v>
      </c>
      <c r="B5034">
        <v>33846</v>
      </c>
      <c r="C5034" s="385">
        <v>7.0000000000000007E-2</v>
      </c>
    </row>
    <row r="5035" spans="1:3" x14ac:dyDescent="0.25">
      <c r="A5035" t="s">
        <v>288</v>
      </c>
      <c r="B5035">
        <v>33847</v>
      </c>
      <c r="C5035" s="385">
        <v>7.0000000000000007E-2</v>
      </c>
    </row>
    <row r="5036" spans="1:3" x14ac:dyDescent="0.25">
      <c r="A5036" t="s">
        <v>288</v>
      </c>
      <c r="B5036">
        <v>33848</v>
      </c>
      <c r="C5036" s="385">
        <v>7.4999999999999997E-2</v>
      </c>
    </row>
    <row r="5037" spans="1:3" x14ac:dyDescent="0.25">
      <c r="A5037" t="s">
        <v>288</v>
      </c>
      <c r="B5037">
        <v>33849</v>
      </c>
      <c r="C5037" s="385">
        <v>7.0000000000000007E-2</v>
      </c>
    </row>
    <row r="5038" spans="1:3" x14ac:dyDescent="0.25">
      <c r="A5038" t="s">
        <v>288</v>
      </c>
      <c r="B5038">
        <v>33850</v>
      </c>
      <c r="C5038" s="385">
        <v>7.0000000000000007E-2</v>
      </c>
    </row>
    <row r="5039" spans="1:3" x14ac:dyDescent="0.25">
      <c r="A5039" t="s">
        <v>288</v>
      </c>
      <c r="B5039">
        <v>33851</v>
      </c>
      <c r="C5039" s="385">
        <v>7.0000000000000007E-2</v>
      </c>
    </row>
    <row r="5040" spans="1:3" x14ac:dyDescent="0.25">
      <c r="A5040" t="s">
        <v>288</v>
      </c>
      <c r="B5040">
        <v>33852</v>
      </c>
      <c r="C5040" s="385">
        <v>7.4999999999999997E-2</v>
      </c>
    </row>
    <row r="5041" spans="1:3" x14ac:dyDescent="0.25">
      <c r="A5041" t="s">
        <v>288</v>
      </c>
      <c r="B5041">
        <v>33853</v>
      </c>
      <c r="C5041" s="385">
        <v>7.0000000000000007E-2</v>
      </c>
    </row>
    <row r="5042" spans="1:3" x14ac:dyDescent="0.25">
      <c r="A5042" t="s">
        <v>288</v>
      </c>
      <c r="B5042">
        <v>33854</v>
      </c>
      <c r="C5042" s="385">
        <v>7.0000000000000007E-2</v>
      </c>
    </row>
    <row r="5043" spans="1:3" x14ac:dyDescent="0.25">
      <c r="A5043" t="s">
        <v>288</v>
      </c>
      <c r="B5043">
        <v>33855</v>
      </c>
      <c r="C5043" s="385">
        <v>7.0000000000000007E-2</v>
      </c>
    </row>
    <row r="5044" spans="1:3" x14ac:dyDescent="0.25">
      <c r="A5044" t="s">
        <v>288</v>
      </c>
      <c r="B5044">
        <v>33856</v>
      </c>
      <c r="C5044" s="385">
        <v>7.0000000000000007E-2</v>
      </c>
    </row>
    <row r="5045" spans="1:3" x14ac:dyDescent="0.25">
      <c r="A5045" t="s">
        <v>288</v>
      </c>
      <c r="B5045">
        <v>33857</v>
      </c>
      <c r="C5045" s="385">
        <v>7.4999999999999997E-2</v>
      </c>
    </row>
    <row r="5046" spans="1:3" x14ac:dyDescent="0.25">
      <c r="A5046" t="s">
        <v>288</v>
      </c>
      <c r="B5046">
        <v>33858</v>
      </c>
      <c r="C5046" s="385">
        <v>7.0000000000000007E-2</v>
      </c>
    </row>
    <row r="5047" spans="1:3" x14ac:dyDescent="0.25">
      <c r="A5047" t="s">
        <v>288</v>
      </c>
      <c r="B5047">
        <v>33859</v>
      </c>
      <c r="C5047" s="385">
        <v>7.0000000000000007E-2</v>
      </c>
    </row>
    <row r="5048" spans="1:3" x14ac:dyDescent="0.25">
      <c r="A5048" t="s">
        <v>288</v>
      </c>
      <c r="B5048">
        <v>33860</v>
      </c>
      <c r="C5048" s="385">
        <v>7.4999999999999997E-2</v>
      </c>
    </row>
    <row r="5049" spans="1:3" x14ac:dyDescent="0.25">
      <c r="A5049" t="s">
        <v>288</v>
      </c>
      <c r="B5049">
        <v>33862</v>
      </c>
      <c r="C5049" s="385">
        <v>7.4999999999999997E-2</v>
      </c>
    </row>
    <row r="5050" spans="1:3" x14ac:dyDescent="0.25">
      <c r="A5050" t="s">
        <v>288</v>
      </c>
      <c r="B5050">
        <v>33863</v>
      </c>
      <c r="C5050" s="385">
        <v>7.0000000000000007E-2</v>
      </c>
    </row>
    <row r="5051" spans="1:3" x14ac:dyDescent="0.25">
      <c r="A5051" t="s">
        <v>288</v>
      </c>
      <c r="B5051">
        <v>33865</v>
      </c>
      <c r="C5051" s="385">
        <v>7.4999999999999997E-2</v>
      </c>
    </row>
    <row r="5052" spans="1:3" x14ac:dyDescent="0.25">
      <c r="A5052" t="s">
        <v>288</v>
      </c>
      <c r="B5052">
        <v>33867</v>
      </c>
      <c r="C5052" s="385">
        <v>7.0000000000000007E-2</v>
      </c>
    </row>
    <row r="5053" spans="1:3" x14ac:dyDescent="0.25">
      <c r="A5053" t="s">
        <v>288</v>
      </c>
      <c r="B5053">
        <v>33868</v>
      </c>
      <c r="C5053" s="385">
        <v>7.0000000000000007E-2</v>
      </c>
    </row>
    <row r="5054" spans="1:3" x14ac:dyDescent="0.25">
      <c r="A5054" t="s">
        <v>288</v>
      </c>
      <c r="B5054">
        <v>33870</v>
      </c>
      <c r="C5054" s="385">
        <v>7.4999999999999997E-2</v>
      </c>
    </row>
    <row r="5055" spans="1:3" x14ac:dyDescent="0.25">
      <c r="A5055" t="s">
        <v>288</v>
      </c>
      <c r="B5055">
        <v>33871</v>
      </c>
      <c r="C5055" s="385">
        <v>7.4999999999999997E-2</v>
      </c>
    </row>
    <row r="5056" spans="1:3" x14ac:dyDescent="0.25">
      <c r="A5056" t="s">
        <v>288</v>
      </c>
      <c r="B5056">
        <v>33872</v>
      </c>
      <c r="C5056" s="385">
        <v>7.4999999999999997E-2</v>
      </c>
    </row>
    <row r="5057" spans="1:3" x14ac:dyDescent="0.25">
      <c r="A5057" t="s">
        <v>288</v>
      </c>
      <c r="B5057">
        <v>33873</v>
      </c>
      <c r="C5057" s="385">
        <v>7.0000000000000007E-2</v>
      </c>
    </row>
    <row r="5058" spans="1:3" x14ac:dyDescent="0.25">
      <c r="A5058" t="s">
        <v>288</v>
      </c>
      <c r="B5058">
        <v>33875</v>
      </c>
      <c r="C5058" s="385">
        <v>7.4999999999999997E-2</v>
      </c>
    </row>
    <row r="5059" spans="1:3" x14ac:dyDescent="0.25">
      <c r="A5059" t="s">
        <v>288</v>
      </c>
      <c r="B5059">
        <v>33876</v>
      </c>
      <c r="C5059" s="385">
        <v>7.4999999999999997E-2</v>
      </c>
    </row>
    <row r="5060" spans="1:3" x14ac:dyDescent="0.25">
      <c r="A5060" t="s">
        <v>288</v>
      </c>
      <c r="B5060">
        <v>33877</v>
      </c>
      <c r="C5060" s="385">
        <v>7.0000000000000007E-2</v>
      </c>
    </row>
    <row r="5061" spans="1:3" x14ac:dyDescent="0.25">
      <c r="A5061" t="s">
        <v>288</v>
      </c>
      <c r="B5061">
        <v>33880</v>
      </c>
      <c r="C5061" s="385">
        <v>7.0000000000000007E-2</v>
      </c>
    </row>
    <row r="5062" spans="1:3" x14ac:dyDescent="0.25">
      <c r="A5062" t="s">
        <v>288</v>
      </c>
      <c r="B5062">
        <v>33881</v>
      </c>
      <c r="C5062" s="385">
        <v>7.0000000000000007E-2</v>
      </c>
    </row>
    <row r="5063" spans="1:3" x14ac:dyDescent="0.25">
      <c r="A5063" t="s">
        <v>288</v>
      </c>
      <c r="B5063">
        <v>33882</v>
      </c>
      <c r="C5063" s="385">
        <v>7.0000000000000007E-2</v>
      </c>
    </row>
    <row r="5064" spans="1:3" x14ac:dyDescent="0.25">
      <c r="A5064" t="s">
        <v>288</v>
      </c>
      <c r="B5064">
        <v>33883</v>
      </c>
      <c r="C5064" s="385">
        <v>7.0000000000000007E-2</v>
      </c>
    </row>
    <row r="5065" spans="1:3" x14ac:dyDescent="0.25">
      <c r="A5065" t="s">
        <v>288</v>
      </c>
      <c r="B5065">
        <v>33884</v>
      </c>
      <c r="C5065" s="385">
        <v>7.0000000000000007E-2</v>
      </c>
    </row>
    <row r="5066" spans="1:3" x14ac:dyDescent="0.25">
      <c r="A5066" t="s">
        <v>288</v>
      </c>
      <c r="B5066">
        <v>33885</v>
      </c>
      <c r="C5066" s="385">
        <v>7.0000000000000007E-2</v>
      </c>
    </row>
    <row r="5067" spans="1:3" x14ac:dyDescent="0.25">
      <c r="A5067" t="s">
        <v>288</v>
      </c>
      <c r="B5067">
        <v>33888</v>
      </c>
      <c r="C5067" s="385">
        <v>7.0000000000000007E-2</v>
      </c>
    </row>
    <row r="5068" spans="1:3" x14ac:dyDescent="0.25">
      <c r="A5068" t="s">
        <v>288</v>
      </c>
      <c r="B5068">
        <v>33890</v>
      </c>
      <c r="C5068" s="385">
        <v>7.4999999999999997E-2</v>
      </c>
    </row>
    <row r="5069" spans="1:3" x14ac:dyDescent="0.25">
      <c r="A5069" t="s">
        <v>288</v>
      </c>
      <c r="B5069">
        <v>33896</v>
      </c>
      <c r="C5069" s="385">
        <v>7.4999999999999997E-2</v>
      </c>
    </row>
    <row r="5070" spans="1:3" x14ac:dyDescent="0.25">
      <c r="A5070" t="s">
        <v>288</v>
      </c>
      <c r="B5070">
        <v>33897</v>
      </c>
      <c r="C5070" s="385">
        <v>7.4999999999999997E-2</v>
      </c>
    </row>
    <row r="5071" spans="1:3" x14ac:dyDescent="0.25">
      <c r="A5071" t="s">
        <v>288</v>
      </c>
      <c r="B5071">
        <v>33898</v>
      </c>
      <c r="C5071" s="385">
        <v>7.0000000000000007E-2</v>
      </c>
    </row>
    <row r="5072" spans="1:3" x14ac:dyDescent="0.25">
      <c r="A5072" t="s">
        <v>288</v>
      </c>
      <c r="B5072">
        <v>33901</v>
      </c>
      <c r="C5072" s="385">
        <v>6.5000000000000002E-2</v>
      </c>
    </row>
    <row r="5073" spans="1:3" x14ac:dyDescent="0.25">
      <c r="A5073" t="s">
        <v>288</v>
      </c>
      <c r="B5073">
        <v>33902</v>
      </c>
      <c r="C5073" s="385">
        <v>6.5000000000000002E-2</v>
      </c>
    </row>
    <row r="5074" spans="1:3" x14ac:dyDescent="0.25">
      <c r="A5074" t="s">
        <v>288</v>
      </c>
      <c r="B5074">
        <v>33903</v>
      </c>
      <c r="C5074" s="385">
        <v>6.5000000000000002E-2</v>
      </c>
    </row>
    <row r="5075" spans="1:3" x14ac:dyDescent="0.25">
      <c r="A5075" t="s">
        <v>288</v>
      </c>
      <c r="B5075">
        <v>33904</v>
      </c>
      <c r="C5075" s="385">
        <v>6.5000000000000002E-2</v>
      </c>
    </row>
    <row r="5076" spans="1:3" x14ac:dyDescent="0.25">
      <c r="A5076" t="s">
        <v>288</v>
      </c>
      <c r="B5076">
        <v>33905</v>
      </c>
      <c r="C5076" s="385">
        <v>6.5000000000000002E-2</v>
      </c>
    </row>
    <row r="5077" spans="1:3" x14ac:dyDescent="0.25">
      <c r="A5077" t="s">
        <v>288</v>
      </c>
      <c r="B5077">
        <v>33906</v>
      </c>
      <c r="C5077" s="385">
        <v>6.5000000000000002E-2</v>
      </c>
    </row>
    <row r="5078" spans="1:3" x14ac:dyDescent="0.25">
      <c r="A5078" t="s">
        <v>288</v>
      </c>
      <c r="B5078">
        <v>33907</v>
      </c>
      <c r="C5078" s="385">
        <v>6.5000000000000002E-2</v>
      </c>
    </row>
    <row r="5079" spans="1:3" x14ac:dyDescent="0.25">
      <c r="A5079" t="s">
        <v>288</v>
      </c>
      <c r="B5079">
        <v>33908</v>
      </c>
      <c r="C5079" s="385">
        <v>6.5000000000000002E-2</v>
      </c>
    </row>
    <row r="5080" spans="1:3" x14ac:dyDescent="0.25">
      <c r="A5080" t="s">
        <v>288</v>
      </c>
      <c r="B5080">
        <v>33909</v>
      </c>
      <c r="C5080" s="385">
        <v>6.5000000000000002E-2</v>
      </c>
    </row>
    <row r="5081" spans="1:3" x14ac:dyDescent="0.25">
      <c r="A5081" t="s">
        <v>288</v>
      </c>
      <c r="B5081">
        <v>33910</v>
      </c>
      <c r="C5081" s="385">
        <v>6.5000000000000002E-2</v>
      </c>
    </row>
    <row r="5082" spans="1:3" x14ac:dyDescent="0.25">
      <c r="A5082" t="s">
        <v>288</v>
      </c>
      <c r="B5082">
        <v>33911</v>
      </c>
      <c r="C5082" s="385">
        <v>6.5000000000000002E-2</v>
      </c>
    </row>
    <row r="5083" spans="1:3" x14ac:dyDescent="0.25">
      <c r="A5083" t="s">
        <v>288</v>
      </c>
      <c r="B5083">
        <v>33912</v>
      </c>
      <c r="C5083" s="385">
        <v>6.5000000000000002E-2</v>
      </c>
    </row>
    <row r="5084" spans="1:3" x14ac:dyDescent="0.25">
      <c r="A5084" t="s">
        <v>288</v>
      </c>
      <c r="B5084">
        <v>33913</v>
      </c>
      <c r="C5084" s="385">
        <v>6.5000000000000002E-2</v>
      </c>
    </row>
    <row r="5085" spans="1:3" x14ac:dyDescent="0.25">
      <c r="A5085" t="s">
        <v>288</v>
      </c>
      <c r="B5085">
        <v>33914</v>
      </c>
      <c r="C5085" s="385">
        <v>6.5000000000000002E-2</v>
      </c>
    </row>
    <row r="5086" spans="1:3" x14ac:dyDescent="0.25">
      <c r="A5086" t="s">
        <v>288</v>
      </c>
      <c r="B5086">
        <v>33915</v>
      </c>
      <c r="C5086" s="385">
        <v>6.5000000000000002E-2</v>
      </c>
    </row>
    <row r="5087" spans="1:3" x14ac:dyDescent="0.25">
      <c r="A5087" t="s">
        <v>288</v>
      </c>
      <c r="B5087">
        <v>33916</v>
      </c>
      <c r="C5087" s="385">
        <v>6.5000000000000002E-2</v>
      </c>
    </row>
    <row r="5088" spans="1:3" x14ac:dyDescent="0.25">
      <c r="A5088" t="s">
        <v>288</v>
      </c>
      <c r="B5088">
        <v>33917</v>
      </c>
      <c r="C5088" s="385">
        <v>7.0000000000000007E-2</v>
      </c>
    </row>
    <row r="5089" spans="1:3" x14ac:dyDescent="0.25">
      <c r="A5089" t="s">
        <v>288</v>
      </c>
      <c r="B5089">
        <v>33918</v>
      </c>
      <c r="C5089" s="385">
        <v>6.5000000000000002E-2</v>
      </c>
    </row>
    <row r="5090" spans="1:3" x14ac:dyDescent="0.25">
      <c r="A5090" t="s">
        <v>288</v>
      </c>
      <c r="B5090">
        <v>33919</v>
      </c>
      <c r="C5090" s="385">
        <v>6.5000000000000002E-2</v>
      </c>
    </row>
    <row r="5091" spans="1:3" x14ac:dyDescent="0.25">
      <c r="A5091" t="s">
        <v>288</v>
      </c>
      <c r="B5091">
        <v>33920</v>
      </c>
      <c r="C5091" s="385">
        <v>7.0000000000000007E-2</v>
      </c>
    </row>
    <row r="5092" spans="1:3" x14ac:dyDescent="0.25">
      <c r="A5092" t="s">
        <v>288</v>
      </c>
      <c r="B5092">
        <v>33921</v>
      </c>
      <c r="C5092" s="385">
        <v>7.0000000000000007E-2</v>
      </c>
    </row>
    <row r="5093" spans="1:3" x14ac:dyDescent="0.25">
      <c r="A5093" t="s">
        <v>288</v>
      </c>
      <c r="B5093">
        <v>33922</v>
      </c>
      <c r="C5093" s="385">
        <v>6.5000000000000002E-2</v>
      </c>
    </row>
    <row r="5094" spans="1:3" x14ac:dyDescent="0.25">
      <c r="A5094" t="s">
        <v>288</v>
      </c>
      <c r="B5094">
        <v>33924</v>
      </c>
      <c r="C5094" s="385">
        <v>6.5000000000000002E-2</v>
      </c>
    </row>
    <row r="5095" spans="1:3" x14ac:dyDescent="0.25">
      <c r="A5095" t="s">
        <v>288</v>
      </c>
      <c r="B5095">
        <v>33927</v>
      </c>
      <c r="C5095" s="385">
        <v>7.0000000000000007E-2</v>
      </c>
    </row>
    <row r="5096" spans="1:3" x14ac:dyDescent="0.25">
      <c r="A5096" t="s">
        <v>288</v>
      </c>
      <c r="B5096">
        <v>33928</v>
      </c>
      <c r="C5096" s="385">
        <v>7.0000000000000007E-2</v>
      </c>
    </row>
    <row r="5097" spans="1:3" x14ac:dyDescent="0.25">
      <c r="A5097" t="s">
        <v>288</v>
      </c>
      <c r="B5097">
        <v>33929</v>
      </c>
      <c r="C5097" s="385">
        <v>6.5000000000000002E-2</v>
      </c>
    </row>
    <row r="5098" spans="1:3" x14ac:dyDescent="0.25">
      <c r="A5098" t="s">
        <v>288</v>
      </c>
      <c r="B5098">
        <v>33930</v>
      </c>
      <c r="C5098" s="385">
        <v>7.0000000000000007E-2</v>
      </c>
    </row>
    <row r="5099" spans="1:3" x14ac:dyDescent="0.25">
      <c r="A5099" t="s">
        <v>288</v>
      </c>
      <c r="B5099">
        <v>33931</v>
      </c>
      <c r="C5099" s="385">
        <v>6.5000000000000002E-2</v>
      </c>
    </row>
    <row r="5100" spans="1:3" x14ac:dyDescent="0.25">
      <c r="A5100" t="s">
        <v>288</v>
      </c>
      <c r="B5100">
        <v>33932</v>
      </c>
      <c r="C5100" s="385">
        <v>6.5000000000000002E-2</v>
      </c>
    </row>
    <row r="5101" spans="1:3" x14ac:dyDescent="0.25">
      <c r="A5101" t="s">
        <v>288</v>
      </c>
      <c r="B5101">
        <v>33935</v>
      </c>
      <c r="C5101" s="385">
        <v>7.0000000000000007E-2</v>
      </c>
    </row>
    <row r="5102" spans="1:3" x14ac:dyDescent="0.25">
      <c r="A5102" t="s">
        <v>288</v>
      </c>
      <c r="B5102">
        <v>33936</v>
      </c>
      <c r="C5102" s="385">
        <v>7.0000000000000007E-2</v>
      </c>
    </row>
    <row r="5103" spans="1:3" x14ac:dyDescent="0.25">
      <c r="A5103" t="s">
        <v>288</v>
      </c>
      <c r="B5103">
        <v>33938</v>
      </c>
      <c r="C5103" s="385">
        <v>7.0000000000000007E-2</v>
      </c>
    </row>
    <row r="5104" spans="1:3" x14ac:dyDescent="0.25">
      <c r="A5104" t="s">
        <v>288</v>
      </c>
      <c r="B5104">
        <v>33944</v>
      </c>
      <c r="C5104" s="385">
        <v>7.0000000000000007E-2</v>
      </c>
    </row>
    <row r="5105" spans="1:3" x14ac:dyDescent="0.25">
      <c r="A5105" t="s">
        <v>288</v>
      </c>
      <c r="B5105">
        <v>33945</v>
      </c>
      <c r="C5105" s="385">
        <v>6.5000000000000002E-2</v>
      </c>
    </row>
    <row r="5106" spans="1:3" x14ac:dyDescent="0.25">
      <c r="A5106" t="s">
        <v>288</v>
      </c>
      <c r="B5106">
        <v>33946</v>
      </c>
      <c r="C5106" s="385">
        <v>7.0000000000000007E-2</v>
      </c>
    </row>
    <row r="5107" spans="1:3" x14ac:dyDescent="0.25">
      <c r="A5107" t="s">
        <v>288</v>
      </c>
      <c r="B5107">
        <v>33947</v>
      </c>
      <c r="C5107" s="385">
        <v>7.0000000000000007E-2</v>
      </c>
    </row>
    <row r="5108" spans="1:3" x14ac:dyDescent="0.25">
      <c r="A5108" t="s">
        <v>288</v>
      </c>
      <c r="B5108">
        <v>33948</v>
      </c>
      <c r="C5108" s="385">
        <v>7.0000000000000007E-2</v>
      </c>
    </row>
    <row r="5109" spans="1:3" x14ac:dyDescent="0.25">
      <c r="A5109" t="s">
        <v>288</v>
      </c>
      <c r="B5109">
        <v>33949</v>
      </c>
      <c r="C5109" s="385">
        <v>7.0000000000000007E-2</v>
      </c>
    </row>
    <row r="5110" spans="1:3" x14ac:dyDescent="0.25">
      <c r="A5110" t="s">
        <v>288</v>
      </c>
      <c r="B5110">
        <v>33950</v>
      </c>
      <c r="C5110" s="385">
        <v>7.0000000000000007E-2</v>
      </c>
    </row>
    <row r="5111" spans="1:3" x14ac:dyDescent="0.25">
      <c r="A5111" t="s">
        <v>288</v>
      </c>
      <c r="B5111">
        <v>33951</v>
      </c>
      <c r="C5111" s="385">
        <v>7.0000000000000007E-2</v>
      </c>
    </row>
    <row r="5112" spans="1:3" x14ac:dyDescent="0.25">
      <c r="A5112" t="s">
        <v>288</v>
      </c>
      <c r="B5112">
        <v>33952</v>
      </c>
      <c r="C5112" s="385">
        <v>7.0000000000000007E-2</v>
      </c>
    </row>
    <row r="5113" spans="1:3" x14ac:dyDescent="0.25">
      <c r="A5113" t="s">
        <v>288</v>
      </c>
      <c r="B5113">
        <v>33953</v>
      </c>
      <c r="C5113" s="385">
        <v>7.0000000000000007E-2</v>
      </c>
    </row>
    <row r="5114" spans="1:3" x14ac:dyDescent="0.25">
      <c r="A5114" t="s">
        <v>288</v>
      </c>
      <c r="B5114">
        <v>33954</v>
      </c>
      <c r="C5114" s="385">
        <v>7.0000000000000007E-2</v>
      </c>
    </row>
    <row r="5115" spans="1:3" x14ac:dyDescent="0.25">
      <c r="A5115" t="s">
        <v>288</v>
      </c>
      <c r="B5115">
        <v>33955</v>
      </c>
      <c r="C5115" s="385">
        <v>7.0000000000000007E-2</v>
      </c>
    </row>
    <row r="5116" spans="1:3" x14ac:dyDescent="0.25">
      <c r="A5116" t="s">
        <v>288</v>
      </c>
      <c r="B5116">
        <v>33956</v>
      </c>
      <c r="C5116" s="385">
        <v>6.5000000000000002E-2</v>
      </c>
    </row>
    <row r="5117" spans="1:3" x14ac:dyDescent="0.25">
      <c r="A5117" t="s">
        <v>288</v>
      </c>
      <c r="B5117">
        <v>33957</v>
      </c>
      <c r="C5117" s="385">
        <v>6.5000000000000002E-2</v>
      </c>
    </row>
    <row r="5118" spans="1:3" x14ac:dyDescent="0.25">
      <c r="A5118" t="s">
        <v>288</v>
      </c>
      <c r="B5118">
        <v>33960</v>
      </c>
      <c r="C5118" s="385">
        <v>7.4999999999999997E-2</v>
      </c>
    </row>
    <row r="5119" spans="1:3" x14ac:dyDescent="0.25">
      <c r="A5119" t="s">
        <v>288</v>
      </c>
      <c r="B5119">
        <v>33965</v>
      </c>
      <c r="C5119" s="385">
        <v>6.5000000000000002E-2</v>
      </c>
    </row>
    <row r="5120" spans="1:3" x14ac:dyDescent="0.25">
      <c r="A5120" t="s">
        <v>288</v>
      </c>
      <c r="B5120">
        <v>33966</v>
      </c>
      <c r="C5120" s="385">
        <v>6.5000000000000002E-2</v>
      </c>
    </row>
    <row r="5121" spans="1:3" x14ac:dyDescent="0.25">
      <c r="A5121" t="s">
        <v>288</v>
      </c>
      <c r="B5121">
        <v>33967</v>
      </c>
      <c r="C5121" s="385">
        <v>6.5000000000000002E-2</v>
      </c>
    </row>
    <row r="5122" spans="1:3" x14ac:dyDescent="0.25">
      <c r="A5122" t="s">
        <v>288</v>
      </c>
      <c r="B5122">
        <v>33970</v>
      </c>
      <c r="C5122" s="385">
        <v>6.5000000000000002E-2</v>
      </c>
    </row>
    <row r="5123" spans="1:3" x14ac:dyDescent="0.25">
      <c r="A5123" t="s">
        <v>288</v>
      </c>
      <c r="B5123">
        <v>33971</v>
      </c>
      <c r="C5123" s="385">
        <v>6.5000000000000002E-2</v>
      </c>
    </row>
    <row r="5124" spans="1:3" x14ac:dyDescent="0.25">
      <c r="A5124" t="s">
        <v>288</v>
      </c>
      <c r="B5124">
        <v>33972</v>
      </c>
      <c r="C5124" s="385">
        <v>7.0000000000000007E-2</v>
      </c>
    </row>
    <row r="5125" spans="1:3" x14ac:dyDescent="0.25">
      <c r="A5125" t="s">
        <v>288</v>
      </c>
      <c r="B5125">
        <v>33973</v>
      </c>
      <c r="C5125" s="385">
        <v>6.5000000000000002E-2</v>
      </c>
    </row>
    <row r="5126" spans="1:3" x14ac:dyDescent="0.25">
      <c r="A5126" t="s">
        <v>288</v>
      </c>
      <c r="B5126">
        <v>33974</v>
      </c>
      <c r="C5126" s="385">
        <v>6.5000000000000002E-2</v>
      </c>
    </row>
    <row r="5127" spans="1:3" x14ac:dyDescent="0.25">
      <c r="A5127" t="s">
        <v>288</v>
      </c>
      <c r="B5127">
        <v>33975</v>
      </c>
      <c r="C5127" s="385">
        <v>7.0000000000000007E-2</v>
      </c>
    </row>
    <row r="5128" spans="1:3" x14ac:dyDescent="0.25">
      <c r="A5128" t="s">
        <v>288</v>
      </c>
      <c r="B5128">
        <v>33976</v>
      </c>
      <c r="C5128" s="385">
        <v>6.5000000000000002E-2</v>
      </c>
    </row>
    <row r="5129" spans="1:3" x14ac:dyDescent="0.25">
      <c r="A5129" t="s">
        <v>288</v>
      </c>
      <c r="B5129">
        <v>33980</v>
      </c>
      <c r="C5129" s="385">
        <v>7.0000000000000007E-2</v>
      </c>
    </row>
    <row r="5130" spans="1:3" x14ac:dyDescent="0.25">
      <c r="A5130" t="s">
        <v>288</v>
      </c>
      <c r="B5130">
        <v>33981</v>
      </c>
      <c r="C5130" s="385">
        <v>7.0000000000000007E-2</v>
      </c>
    </row>
    <row r="5131" spans="1:3" x14ac:dyDescent="0.25">
      <c r="A5131" t="s">
        <v>288</v>
      </c>
      <c r="B5131">
        <v>33982</v>
      </c>
      <c r="C5131" s="385">
        <v>7.0000000000000007E-2</v>
      </c>
    </row>
    <row r="5132" spans="1:3" x14ac:dyDescent="0.25">
      <c r="A5132" t="s">
        <v>288</v>
      </c>
      <c r="B5132">
        <v>33983</v>
      </c>
      <c r="C5132" s="385">
        <v>7.0000000000000007E-2</v>
      </c>
    </row>
    <row r="5133" spans="1:3" x14ac:dyDescent="0.25">
      <c r="A5133" t="s">
        <v>288</v>
      </c>
      <c r="B5133">
        <v>33990</v>
      </c>
      <c r="C5133" s="385">
        <v>6.5000000000000002E-2</v>
      </c>
    </row>
    <row r="5134" spans="1:3" x14ac:dyDescent="0.25">
      <c r="A5134" t="s">
        <v>288</v>
      </c>
      <c r="B5134">
        <v>33991</v>
      </c>
      <c r="C5134" s="385">
        <v>6.5000000000000002E-2</v>
      </c>
    </row>
    <row r="5135" spans="1:3" x14ac:dyDescent="0.25">
      <c r="A5135" t="s">
        <v>288</v>
      </c>
      <c r="B5135">
        <v>33993</v>
      </c>
      <c r="C5135" s="385">
        <v>6.5000000000000002E-2</v>
      </c>
    </row>
    <row r="5136" spans="1:3" x14ac:dyDescent="0.25">
      <c r="A5136" t="s">
        <v>288</v>
      </c>
      <c r="B5136">
        <v>33994</v>
      </c>
      <c r="C5136" s="385">
        <v>6.5000000000000002E-2</v>
      </c>
    </row>
    <row r="5137" spans="1:3" x14ac:dyDescent="0.25">
      <c r="A5137" t="s">
        <v>288</v>
      </c>
      <c r="B5137">
        <v>34101</v>
      </c>
      <c r="C5137" s="385">
        <v>7.0000000000000007E-2</v>
      </c>
    </row>
    <row r="5138" spans="1:3" x14ac:dyDescent="0.25">
      <c r="A5138" t="s">
        <v>288</v>
      </c>
      <c r="B5138">
        <v>34102</v>
      </c>
      <c r="C5138" s="385">
        <v>7.0000000000000007E-2</v>
      </c>
    </row>
    <row r="5139" spans="1:3" x14ac:dyDescent="0.25">
      <c r="A5139" t="s">
        <v>288</v>
      </c>
      <c r="B5139">
        <v>34103</v>
      </c>
      <c r="C5139" s="385">
        <v>7.0000000000000007E-2</v>
      </c>
    </row>
    <row r="5140" spans="1:3" x14ac:dyDescent="0.25">
      <c r="A5140" t="s">
        <v>288</v>
      </c>
      <c r="B5140">
        <v>34104</v>
      </c>
      <c r="C5140" s="385">
        <v>7.0000000000000007E-2</v>
      </c>
    </row>
    <row r="5141" spans="1:3" x14ac:dyDescent="0.25">
      <c r="A5141" t="s">
        <v>288</v>
      </c>
      <c r="B5141">
        <v>34105</v>
      </c>
      <c r="C5141" s="385">
        <v>7.0000000000000007E-2</v>
      </c>
    </row>
    <row r="5142" spans="1:3" x14ac:dyDescent="0.25">
      <c r="A5142" t="s">
        <v>288</v>
      </c>
      <c r="B5142">
        <v>34106</v>
      </c>
      <c r="C5142" s="385">
        <v>7.0000000000000007E-2</v>
      </c>
    </row>
    <row r="5143" spans="1:3" x14ac:dyDescent="0.25">
      <c r="A5143" t="s">
        <v>288</v>
      </c>
      <c r="B5143">
        <v>34107</v>
      </c>
      <c r="C5143" s="385">
        <v>7.0000000000000007E-2</v>
      </c>
    </row>
    <row r="5144" spans="1:3" x14ac:dyDescent="0.25">
      <c r="A5144" t="s">
        <v>288</v>
      </c>
      <c r="B5144">
        <v>34108</v>
      </c>
      <c r="C5144" s="385">
        <v>7.0000000000000007E-2</v>
      </c>
    </row>
    <row r="5145" spans="1:3" x14ac:dyDescent="0.25">
      <c r="A5145" t="s">
        <v>288</v>
      </c>
      <c r="B5145">
        <v>34109</v>
      </c>
      <c r="C5145" s="385">
        <v>7.0000000000000007E-2</v>
      </c>
    </row>
    <row r="5146" spans="1:3" x14ac:dyDescent="0.25">
      <c r="A5146" t="s">
        <v>288</v>
      </c>
      <c r="B5146">
        <v>34110</v>
      </c>
      <c r="C5146" s="385">
        <v>7.0000000000000007E-2</v>
      </c>
    </row>
    <row r="5147" spans="1:3" x14ac:dyDescent="0.25">
      <c r="A5147" t="s">
        <v>288</v>
      </c>
      <c r="B5147">
        <v>34112</v>
      </c>
      <c r="C5147" s="385">
        <v>7.0000000000000007E-2</v>
      </c>
    </row>
    <row r="5148" spans="1:3" x14ac:dyDescent="0.25">
      <c r="A5148" t="s">
        <v>288</v>
      </c>
      <c r="B5148">
        <v>34113</v>
      </c>
      <c r="C5148" s="385">
        <v>7.0000000000000007E-2</v>
      </c>
    </row>
    <row r="5149" spans="1:3" x14ac:dyDescent="0.25">
      <c r="A5149" t="s">
        <v>288</v>
      </c>
      <c r="B5149">
        <v>34114</v>
      </c>
      <c r="C5149" s="385">
        <v>7.0000000000000007E-2</v>
      </c>
    </row>
    <row r="5150" spans="1:3" x14ac:dyDescent="0.25">
      <c r="A5150" t="s">
        <v>288</v>
      </c>
      <c r="B5150">
        <v>34116</v>
      </c>
      <c r="C5150" s="385">
        <v>7.0000000000000007E-2</v>
      </c>
    </row>
    <row r="5151" spans="1:3" x14ac:dyDescent="0.25">
      <c r="A5151" t="s">
        <v>288</v>
      </c>
      <c r="B5151">
        <v>34117</v>
      </c>
      <c r="C5151" s="385">
        <v>7.0000000000000007E-2</v>
      </c>
    </row>
    <row r="5152" spans="1:3" x14ac:dyDescent="0.25">
      <c r="A5152" t="s">
        <v>288</v>
      </c>
      <c r="B5152">
        <v>34119</v>
      </c>
      <c r="C5152" s="385">
        <v>7.0000000000000007E-2</v>
      </c>
    </row>
    <row r="5153" spans="1:3" x14ac:dyDescent="0.25">
      <c r="A5153" t="s">
        <v>288</v>
      </c>
      <c r="B5153">
        <v>34120</v>
      </c>
      <c r="C5153" s="385">
        <v>7.0000000000000007E-2</v>
      </c>
    </row>
    <row r="5154" spans="1:3" x14ac:dyDescent="0.25">
      <c r="A5154" t="s">
        <v>288</v>
      </c>
      <c r="B5154">
        <v>34133</v>
      </c>
      <c r="C5154" s="385">
        <v>6.5000000000000002E-2</v>
      </c>
    </row>
    <row r="5155" spans="1:3" x14ac:dyDescent="0.25">
      <c r="A5155" t="s">
        <v>288</v>
      </c>
      <c r="B5155">
        <v>34134</v>
      </c>
      <c r="C5155" s="385">
        <v>7.0000000000000007E-2</v>
      </c>
    </row>
    <row r="5156" spans="1:3" x14ac:dyDescent="0.25">
      <c r="A5156" t="s">
        <v>288</v>
      </c>
      <c r="B5156">
        <v>34135</v>
      </c>
      <c r="C5156" s="385">
        <v>7.0000000000000007E-2</v>
      </c>
    </row>
    <row r="5157" spans="1:3" x14ac:dyDescent="0.25">
      <c r="A5157" t="s">
        <v>288</v>
      </c>
      <c r="B5157">
        <v>34136</v>
      </c>
      <c r="C5157" s="385">
        <v>6.5000000000000002E-2</v>
      </c>
    </row>
    <row r="5158" spans="1:3" x14ac:dyDescent="0.25">
      <c r="A5158" t="s">
        <v>288</v>
      </c>
      <c r="B5158">
        <v>34137</v>
      </c>
      <c r="C5158" s="385">
        <v>7.0000000000000007E-2</v>
      </c>
    </row>
    <row r="5159" spans="1:3" x14ac:dyDescent="0.25">
      <c r="A5159" t="s">
        <v>288</v>
      </c>
      <c r="B5159">
        <v>34138</v>
      </c>
      <c r="C5159" s="385">
        <v>7.0000000000000007E-2</v>
      </c>
    </row>
    <row r="5160" spans="1:3" x14ac:dyDescent="0.25">
      <c r="A5160" t="s">
        <v>288</v>
      </c>
      <c r="B5160">
        <v>34139</v>
      </c>
      <c r="C5160" s="385">
        <v>7.0000000000000007E-2</v>
      </c>
    </row>
    <row r="5161" spans="1:3" x14ac:dyDescent="0.25">
      <c r="A5161" t="s">
        <v>288</v>
      </c>
      <c r="B5161">
        <v>34140</v>
      </c>
      <c r="C5161" s="385">
        <v>7.0000000000000007E-2</v>
      </c>
    </row>
    <row r="5162" spans="1:3" x14ac:dyDescent="0.25">
      <c r="A5162" t="s">
        <v>288</v>
      </c>
      <c r="B5162">
        <v>34141</v>
      </c>
      <c r="C5162" s="385">
        <v>7.0000000000000007E-2</v>
      </c>
    </row>
    <row r="5163" spans="1:3" x14ac:dyDescent="0.25">
      <c r="A5163" t="s">
        <v>288</v>
      </c>
      <c r="B5163">
        <v>34142</v>
      </c>
      <c r="C5163" s="385">
        <v>7.0000000000000007E-2</v>
      </c>
    </row>
    <row r="5164" spans="1:3" x14ac:dyDescent="0.25">
      <c r="A5164" t="s">
        <v>288</v>
      </c>
      <c r="B5164">
        <v>34143</v>
      </c>
      <c r="C5164" s="385">
        <v>7.0000000000000007E-2</v>
      </c>
    </row>
    <row r="5165" spans="1:3" x14ac:dyDescent="0.25">
      <c r="A5165" t="s">
        <v>288</v>
      </c>
      <c r="B5165">
        <v>34145</v>
      </c>
      <c r="C5165" s="385">
        <v>7.0000000000000007E-2</v>
      </c>
    </row>
    <row r="5166" spans="1:3" x14ac:dyDescent="0.25">
      <c r="A5166" t="s">
        <v>288</v>
      </c>
      <c r="B5166">
        <v>34146</v>
      </c>
      <c r="C5166" s="385">
        <v>7.0000000000000007E-2</v>
      </c>
    </row>
    <row r="5167" spans="1:3" x14ac:dyDescent="0.25">
      <c r="A5167" t="s">
        <v>288</v>
      </c>
      <c r="B5167">
        <v>34201</v>
      </c>
      <c r="C5167" s="385">
        <v>7.0000000000000007E-2</v>
      </c>
    </row>
    <row r="5168" spans="1:3" x14ac:dyDescent="0.25">
      <c r="A5168" t="s">
        <v>288</v>
      </c>
      <c r="B5168">
        <v>34202</v>
      </c>
      <c r="C5168" s="385">
        <v>7.0000000000000007E-2</v>
      </c>
    </row>
    <row r="5169" spans="1:3" x14ac:dyDescent="0.25">
      <c r="A5169" t="s">
        <v>288</v>
      </c>
      <c r="B5169">
        <v>34203</v>
      </c>
      <c r="C5169" s="385">
        <v>7.0000000000000007E-2</v>
      </c>
    </row>
    <row r="5170" spans="1:3" x14ac:dyDescent="0.25">
      <c r="A5170" t="s">
        <v>288</v>
      </c>
      <c r="B5170">
        <v>34204</v>
      </c>
      <c r="C5170" s="385">
        <v>7.0000000000000007E-2</v>
      </c>
    </row>
    <row r="5171" spans="1:3" x14ac:dyDescent="0.25">
      <c r="A5171" t="s">
        <v>288</v>
      </c>
      <c r="B5171">
        <v>34205</v>
      </c>
      <c r="C5171" s="385">
        <v>7.0000000000000007E-2</v>
      </c>
    </row>
    <row r="5172" spans="1:3" x14ac:dyDescent="0.25">
      <c r="A5172" t="s">
        <v>288</v>
      </c>
      <c r="B5172">
        <v>34206</v>
      </c>
      <c r="C5172" s="385">
        <v>7.0000000000000007E-2</v>
      </c>
    </row>
    <row r="5173" spans="1:3" x14ac:dyDescent="0.25">
      <c r="A5173" t="s">
        <v>288</v>
      </c>
      <c r="B5173">
        <v>34207</v>
      </c>
      <c r="C5173" s="385">
        <v>7.0000000000000007E-2</v>
      </c>
    </row>
    <row r="5174" spans="1:3" x14ac:dyDescent="0.25">
      <c r="A5174" t="s">
        <v>288</v>
      </c>
      <c r="B5174">
        <v>34208</v>
      </c>
      <c r="C5174" s="385">
        <v>7.0000000000000007E-2</v>
      </c>
    </row>
    <row r="5175" spans="1:3" x14ac:dyDescent="0.25">
      <c r="A5175" t="s">
        <v>288</v>
      </c>
      <c r="B5175">
        <v>34209</v>
      </c>
      <c r="C5175" s="385">
        <v>7.0000000000000007E-2</v>
      </c>
    </row>
    <row r="5176" spans="1:3" x14ac:dyDescent="0.25">
      <c r="A5176" t="s">
        <v>288</v>
      </c>
      <c r="B5176">
        <v>34210</v>
      </c>
      <c r="C5176" s="385">
        <v>7.0000000000000007E-2</v>
      </c>
    </row>
    <row r="5177" spans="1:3" x14ac:dyDescent="0.25">
      <c r="A5177" t="s">
        <v>288</v>
      </c>
      <c r="B5177">
        <v>34211</v>
      </c>
      <c r="C5177" s="385">
        <v>7.0000000000000007E-2</v>
      </c>
    </row>
    <row r="5178" spans="1:3" x14ac:dyDescent="0.25">
      <c r="A5178" t="s">
        <v>288</v>
      </c>
      <c r="B5178">
        <v>34212</v>
      </c>
      <c r="C5178" s="385">
        <v>7.0000000000000007E-2</v>
      </c>
    </row>
    <row r="5179" spans="1:3" x14ac:dyDescent="0.25">
      <c r="A5179" t="s">
        <v>288</v>
      </c>
      <c r="B5179">
        <v>34215</v>
      </c>
      <c r="C5179" s="385">
        <v>7.0000000000000007E-2</v>
      </c>
    </row>
    <row r="5180" spans="1:3" x14ac:dyDescent="0.25">
      <c r="A5180" t="s">
        <v>288</v>
      </c>
      <c r="B5180">
        <v>34216</v>
      </c>
      <c r="C5180" s="385">
        <v>7.0000000000000007E-2</v>
      </c>
    </row>
    <row r="5181" spans="1:3" x14ac:dyDescent="0.25">
      <c r="A5181" t="s">
        <v>288</v>
      </c>
      <c r="B5181">
        <v>34217</v>
      </c>
      <c r="C5181" s="385">
        <v>7.0000000000000007E-2</v>
      </c>
    </row>
    <row r="5182" spans="1:3" x14ac:dyDescent="0.25">
      <c r="A5182" t="s">
        <v>288</v>
      </c>
      <c r="B5182">
        <v>34218</v>
      </c>
      <c r="C5182" s="385">
        <v>7.0000000000000007E-2</v>
      </c>
    </row>
    <row r="5183" spans="1:3" x14ac:dyDescent="0.25">
      <c r="A5183" t="s">
        <v>288</v>
      </c>
      <c r="B5183">
        <v>34219</v>
      </c>
      <c r="C5183" s="385">
        <v>7.0000000000000007E-2</v>
      </c>
    </row>
    <row r="5184" spans="1:3" x14ac:dyDescent="0.25">
      <c r="A5184" t="s">
        <v>288</v>
      </c>
      <c r="B5184">
        <v>34220</v>
      </c>
      <c r="C5184" s="385">
        <v>7.0000000000000007E-2</v>
      </c>
    </row>
    <row r="5185" spans="1:3" x14ac:dyDescent="0.25">
      <c r="A5185" t="s">
        <v>288</v>
      </c>
      <c r="B5185">
        <v>34221</v>
      </c>
      <c r="C5185" s="385">
        <v>7.0000000000000007E-2</v>
      </c>
    </row>
    <row r="5186" spans="1:3" x14ac:dyDescent="0.25">
      <c r="A5186" t="s">
        <v>288</v>
      </c>
      <c r="B5186">
        <v>34222</v>
      </c>
      <c r="C5186" s="385">
        <v>7.0000000000000007E-2</v>
      </c>
    </row>
    <row r="5187" spans="1:3" x14ac:dyDescent="0.25">
      <c r="A5187" t="s">
        <v>288</v>
      </c>
      <c r="B5187">
        <v>34223</v>
      </c>
      <c r="C5187" s="385">
        <v>7.0000000000000007E-2</v>
      </c>
    </row>
    <row r="5188" spans="1:3" x14ac:dyDescent="0.25">
      <c r="A5188" t="s">
        <v>288</v>
      </c>
      <c r="B5188">
        <v>34224</v>
      </c>
      <c r="C5188" s="385">
        <v>7.0000000000000007E-2</v>
      </c>
    </row>
    <row r="5189" spans="1:3" x14ac:dyDescent="0.25">
      <c r="A5189" t="s">
        <v>288</v>
      </c>
      <c r="B5189">
        <v>34228</v>
      </c>
      <c r="C5189" s="385">
        <v>7.0000000000000007E-2</v>
      </c>
    </row>
    <row r="5190" spans="1:3" x14ac:dyDescent="0.25">
      <c r="A5190" t="s">
        <v>288</v>
      </c>
      <c r="B5190">
        <v>34229</v>
      </c>
      <c r="C5190" s="385">
        <v>7.0000000000000007E-2</v>
      </c>
    </row>
    <row r="5191" spans="1:3" x14ac:dyDescent="0.25">
      <c r="A5191" t="s">
        <v>288</v>
      </c>
      <c r="B5191">
        <v>34230</v>
      </c>
      <c r="C5191" s="385">
        <v>7.0000000000000007E-2</v>
      </c>
    </row>
    <row r="5192" spans="1:3" x14ac:dyDescent="0.25">
      <c r="A5192" t="s">
        <v>288</v>
      </c>
      <c r="B5192">
        <v>34231</v>
      </c>
      <c r="C5192" s="385">
        <v>7.0000000000000007E-2</v>
      </c>
    </row>
    <row r="5193" spans="1:3" x14ac:dyDescent="0.25">
      <c r="A5193" t="s">
        <v>288</v>
      </c>
      <c r="B5193">
        <v>34232</v>
      </c>
      <c r="C5193" s="385">
        <v>7.0000000000000007E-2</v>
      </c>
    </row>
    <row r="5194" spans="1:3" x14ac:dyDescent="0.25">
      <c r="A5194" t="s">
        <v>288</v>
      </c>
      <c r="B5194">
        <v>34233</v>
      </c>
      <c r="C5194" s="385">
        <v>7.0000000000000007E-2</v>
      </c>
    </row>
    <row r="5195" spans="1:3" x14ac:dyDescent="0.25">
      <c r="A5195" t="s">
        <v>288</v>
      </c>
      <c r="B5195">
        <v>34234</v>
      </c>
      <c r="C5195" s="385">
        <v>7.0000000000000007E-2</v>
      </c>
    </row>
    <row r="5196" spans="1:3" x14ac:dyDescent="0.25">
      <c r="A5196" t="s">
        <v>288</v>
      </c>
      <c r="B5196">
        <v>34235</v>
      </c>
      <c r="C5196" s="385">
        <v>7.0000000000000007E-2</v>
      </c>
    </row>
    <row r="5197" spans="1:3" x14ac:dyDescent="0.25">
      <c r="A5197" t="s">
        <v>288</v>
      </c>
      <c r="B5197">
        <v>34236</v>
      </c>
      <c r="C5197" s="385">
        <v>7.0000000000000007E-2</v>
      </c>
    </row>
    <row r="5198" spans="1:3" x14ac:dyDescent="0.25">
      <c r="A5198" t="s">
        <v>288</v>
      </c>
      <c r="B5198">
        <v>34237</v>
      </c>
      <c r="C5198" s="385">
        <v>7.0000000000000007E-2</v>
      </c>
    </row>
    <row r="5199" spans="1:3" x14ac:dyDescent="0.25">
      <c r="A5199" t="s">
        <v>288</v>
      </c>
      <c r="B5199">
        <v>34238</v>
      </c>
      <c r="C5199" s="385">
        <v>7.0000000000000007E-2</v>
      </c>
    </row>
    <row r="5200" spans="1:3" x14ac:dyDescent="0.25">
      <c r="A5200" t="s">
        <v>288</v>
      </c>
      <c r="B5200">
        <v>34239</v>
      </c>
      <c r="C5200" s="385">
        <v>7.0000000000000007E-2</v>
      </c>
    </row>
    <row r="5201" spans="1:3" x14ac:dyDescent="0.25">
      <c r="A5201" t="s">
        <v>288</v>
      </c>
      <c r="B5201">
        <v>34240</v>
      </c>
      <c r="C5201" s="385">
        <v>7.0000000000000007E-2</v>
      </c>
    </row>
    <row r="5202" spans="1:3" x14ac:dyDescent="0.25">
      <c r="A5202" t="s">
        <v>288</v>
      </c>
      <c r="B5202">
        <v>34241</v>
      </c>
      <c r="C5202" s="385">
        <v>7.0000000000000007E-2</v>
      </c>
    </row>
    <row r="5203" spans="1:3" x14ac:dyDescent="0.25">
      <c r="A5203" t="s">
        <v>288</v>
      </c>
      <c r="B5203">
        <v>34242</v>
      </c>
      <c r="C5203" s="385">
        <v>7.0000000000000007E-2</v>
      </c>
    </row>
    <row r="5204" spans="1:3" x14ac:dyDescent="0.25">
      <c r="A5204" t="s">
        <v>288</v>
      </c>
      <c r="B5204">
        <v>34243</v>
      </c>
      <c r="C5204" s="385">
        <v>7.0000000000000007E-2</v>
      </c>
    </row>
    <row r="5205" spans="1:3" x14ac:dyDescent="0.25">
      <c r="A5205" t="s">
        <v>288</v>
      </c>
      <c r="B5205">
        <v>34249</v>
      </c>
      <c r="C5205" s="385">
        <v>7.0000000000000007E-2</v>
      </c>
    </row>
    <row r="5206" spans="1:3" x14ac:dyDescent="0.25">
      <c r="A5206" t="s">
        <v>288</v>
      </c>
      <c r="B5206">
        <v>34250</v>
      </c>
      <c r="C5206" s="385">
        <v>7.0000000000000007E-2</v>
      </c>
    </row>
    <row r="5207" spans="1:3" x14ac:dyDescent="0.25">
      <c r="A5207" t="s">
        <v>288</v>
      </c>
      <c r="B5207">
        <v>34251</v>
      </c>
      <c r="C5207" s="385">
        <v>7.0000000000000007E-2</v>
      </c>
    </row>
    <row r="5208" spans="1:3" x14ac:dyDescent="0.25">
      <c r="A5208" t="s">
        <v>288</v>
      </c>
      <c r="B5208">
        <v>34260</v>
      </c>
      <c r="C5208" s="385">
        <v>7.0000000000000007E-2</v>
      </c>
    </row>
    <row r="5209" spans="1:3" x14ac:dyDescent="0.25">
      <c r="A5209" t="s">
        <v>288</v>
      </c>
      <c r="B5209">
        <v>34264</v>
      </c>
      <c r="C5209" s="385">
        <v>7.0000000000000007E-2</v>
      </c>
    </row>
    <row r="5210" spans="1:3" x14ac:dyDescent="0.25">
      <c r="A5210" t="s">
        <v>288</v>
      </c>
      <c r="B5210">
        <v>34265</v>
      </c>
      <c r="C5210" s="385">
        <v>7.4999999999999997E-2</v>
      </c>
    </row>
    <row r="5211" spans="1:3" x14ac:dyDescent="0.25">
      <c r="A5211" t="s">
        <v>288</v>
      </c>
      <c r="B5211">
        <v>34266</v>
      </c>
      <c r="C5211" s="385">
        <v>7.4999999999999997E-2</v>
      </c>
    </row>
    <row r="5212" spans="1:3" x14ac:dyDescent="0.25">
      <c r="A5212" t="s">
        <v>288</v>
      </c>
      <c r="B5212">
        <v>34267</v>
      </c>
      <c r="C5212" s="385">
        <v>7.4999999999999997E-2</v>
      </c>
    </row>
    <row r="5213" spans="1:3" x14ac:dyDescent="0.25">
      <c r="A5213" t="s">
        <v>288</v>
      </c>
      <c r="B5213">
        <v>34268</v>
      </c>
      <c r="C5213" s="385">
        <v>7.4999999999999997E-2</v>
      </c>
    </row>
    <row r="5214" spans="1:3" x14ac:dyDescent="0.25">
      <c r="A5214" t="s">
        <v>288</v>
      </c>
      <c r="B5214">
        <v>34269</v>
      </c>
      <c r="C5214" s="385">
        <v>7.4999999999999997E-2</v>
      </c>
    </row>
    <row r="5215" spans="1:3" x14ac:dyDescent="0.25">
      <c r="A5215" t="s">
        <v>288</v>
      </c>
      <c r="B5215">
        <v>34270</v>
      </c>
      <c r="C5215" s="385">
        <v>7.0000000000000007E-2</v>
      </c>
    </row>
    <row r="5216" spans="1:3" x14ac:dyDescent="0.25">
      <c r="A5216" t="s">
        <v>288</v>
      </c>
      <c r="B5216">
        <v>34272</v>
      </c>
      <c r="C5216" s="385">
        <v>7.0000000000000007E-2</v>
      </c>
    </row>
    <row r="5217" spans="1:3" x14ac:dyDescent="0.25">
      <c r="A5217" t="s">
        <v>288</v>
      </c>
      <c r="B5217">
        <v>34274</v>
      </c>
      <c r="C5217" s="385">
        <v>7.0000000000000007E-2</v>
      </c>
    </row>
    <row r="5218" spans="1:3" x14ac:dyDescent="0.25">
      <c r="A5218" t="s">
        <v>288</v>
      </c>
      <c r="B5218">
        <v>34275</v>
      </c>
      <c r="C5218" s="385">
        <v>7.0000000000000007E-2</v>
      </c>
    </row>
    <row r="5219" spans="1:3" x14ac:dyDescent="0.25">
      <c r="A5219" t="s">
        <v>288</v>
      </c>
      <c r="B5219">
        <v>34276</v>
      </c>
      <c r="C5219" s="385">
        <v>7.0000000000000007E-2</v>
      </c>
    </row>
    <row r="5220" spans="1:3" x14ac:dyDescent="0.25">
      <c r="A5220" t="s">
        <v>288</v>
      </c>
      <c r="B5220">
        <v>34277</v>
      </c>
      <c r="C5220" s="385">
        <v>7.0000000000000007E-2</v>
      </c>
    </row>
    <row r="5221" spans="1:3" x14ac:dyDescent="0.25">
      <c r="A5221" t="s">
        <v>288</v>
      </c>
      <c r="B5221">
        <v>34280</v>
      </c>
      <c r="C5221" s="385">
        <v>7.0000000000000007E-2</v>
      </c>
    </row>
    <row r="5222" spans="1:3" x14ac:dyDescent="0.25">
      <c r="A5222" t="s">
        <v>288</v>
      </c>
      <c r="B5222">
        <v>34281</v>
      </c>
      <c r="C5222" s="385">
        <v>7.0000000000000007E-2</v>
      </c>
    </row>
    <row r="5223" spans="1:3" x14ac:dyDescent="0.25">
      <c r="A5223" t="s">
        <v>288</v>
      </c>
      <c r="B5223">
        <v>34282</v>
      </c>
      <c r="C5223" s="385">
        <v>7.0000000000000007E-2</v>
      </c>
    </row>
    <row r="5224" spans="1:3" x14ac:dyDescent="0.25">
      <c r="A5224" t="s">
        <v>288</v>
      </c>
      <c r="B5224">
        <v>34284</v>
      </c>
      <c r="C5224" s="385">
        <v>7.0000000000000007E-2</v>
      </c>
    </row>
    <row r="5225" spans="1:3" x14ac:dyDescent="0.25">
      <c r="A5225" t="s">
        <v>288</v>
      </c>
      <c r="B5225">
        <v>34285</v>
      </c>
      <c r="C5225" s="385">
        <v>7.0000000000000007E-2</v>
      </c>
    </row>
    <row r="5226" spans="1:3" x14ac:dyDescent="0.25">
      <c r="A5226" t="s">
        <v>288</v>
      </c>
      <c r="B5226">
        <v>34286</v>
      </c>
      <c r="C5226" s="385">
        <v>7.0000000000000007E-2</v>
      </c>
    </row>
    <row r="5227" spans="1:3" x14ac:dyDescent="0.25">
      <c r="A5227" t="s">
        <v>288</v>
      </c>
      <c r="B5227">
        <v>34287</v>
      </c>
      <c r="C5227" s="385">
        <v>7.0000000000000007E-2</v>
      </c>
    </row>
    <row r="5228" spans="1:3" x14ac:dyDescent="0.25">
      <c r="A5228" t="s">
        <v>288</v>
      </c>
      <c r="B5228">
        <v>34288</v>
      </c>
      <c r="C5228" s="385">
        <v>7.0000000000000007E-2</v>
      </c>
    </row>
    <row r="5229" spans="1:3" x14ac:dyDescent="0.25">
      <c r="A5229" t="s">
        <v>288</v>
      </c>
      <c r="B5229">
        <v>34289</v>
      </c>
      <c r="C5229" s="385">
        <v>7.0000000000000007E-2</v>
      </c>
    </row>
    <row r="5230" spans="1:3" x14ac:dyDescent="0.25">
      <c r="A5230" t="s">
        <v>288</v>
      </c>
      <c r="B5230">
        <v>34290</v>
      </c>
      <c r="C5230" s="385">
        <v>7.0000000000000007E-2</v>
      </c>
    </row>
    <row r="5231" spans="1:3" x14ac:dyDescent="0.25">
      <c r="A5231" t="s">
        <v>288</v>
      </c>
      <c r="B5231">
        <v>34291</v>
      </c>
      <c r="C5231" s="385">
        <v>7.0000000000000007E-2</v>
      </c>
    </row>
    <row r="5232" spans="1:3" x14ac:dyDescent="0.25">
      <c r="A5232" t="s">
        <v>288</v>
      </c>
      <c r="B5232">
        <v>34292</v>
      </c>
      <c r="C5232" s="385">
        <v>7.0000000000000007E-2</v>
      </c>
    </row>
    <row r="5233" spans="1:3" x14ac:dyDescent="0.25">
      <c r="A5233" t="s">
        <v>288</v>
      </c>
      <c r="B5233">
        <v>34293</v>
      </c>
      <c r="C5233" s="385">
        <v>7.0000000000000007E-2</v>
      </c>
    </row>
    <row r="5234" spans="1:3" x14ac:dyDescent="0.25">
      <c r="A5234" t="s">
        <v>288</v>
      </c>
      <c r="B5234">
        <v>34295</v>
      </c>
      <c r="C5234" s="385">
        <v>7.0000000000000007E-2</v>
      </c>
    </row>
    <row r="5235" spans="1:3" x14ac:dyDescent="0.25">
      <c r="A5235" t="s">
        <v>288</v>
      </c>
      <c r="B5235">
        <v>34420</v>
      </c>
      <c r="C5235" s="385">
        <v>7.0000000000000007E-2</v>
      </c>
    </row>
    <row r="5236" spans="1:3" x14ac:dyDescent="0.25">
      <c r="A5236" t="s">
        <v>288</v>
      </c>
      <c r="B5236">
        <v>34421</v>
      </c>
      <c r="C5236" s="385">
        <v>7.0000000000000007E-2</v>
      </c>
    </row>
    <row r="5237" spans="1:3" x14ac:dyDescent="0.25">
      <c r="A5237" t="s">
        <v>288</v>
      </c>
      <c r="B5237">
        <v>34423</v>
      </c>
      <c r="C5237" s="385">
        <v>0.06</v>
      </c>
    </row>
    <row r="5238" spans="1:3" x14ac:dyDescent="0.25">
      <c r="A5238" t="s">
        <v>288</v>
      </c>
      <c r="B5238">
        <v>34428</v>
      </c>
      <c r="C5238" s="385">
        <v>0.06</v>
      </c>
    </row>
    <row r="5239" spans="1:3" x14ac:dyDescent="0.25">
      <c r="A5239" t="s">
        <v>288</v>
      </c>
      <c r="B5239">
        <v>34429</v>
      </c>
      <c r="C5239" s="385">
        <v>0.06</v>
      </c>
    </row>
    <row r="5240" spans="1:3" x14ac:dyDescent="0.25">
      <c r="A5240" t="s">
        <v>288</v>
      </c>
      <c r="B5240">
        <v>34430</v>
      </c>
      <c r="C5240" s="385">
        <v>7.0000000000000007E-2</v>
      </c>
    </row>
    <row r="5241" spans="1:3" x14ac:dyDescent="0.25">
      <c r="A5241" t="s">
        <v>288</v>
      </c>
      <c r="B5241">
        <v>34431</v>
      </c>
      <c r="C5241" s="385">
        <v>7.0000000000000007E-2</v>
      </c>
    </row>
    <row r="5242" spans="1:3" x14ac:dyDescent="0.25">
      <c r="A5242" t="s">
        <v>288</v>
      </c>
      <c r="B5242">
        <v>34432</v>
      </c>
      <c r="C5242" s="385">
        <v>7.0000000000000007E-2</v>
      </c>
    </row>
    <row r="5243" spans="1:3" x14ac:dyDescent="0.25">
      <c r="A5243" t="s">
        <v>288</v>
      </c>
      <c r="B5243">
        <v>34433</v>
      </c>
      <c r="C5243" s="385">
        <v>0.06</v>
      </c>
    </row>
    <row r="5244" spans="1:3" x14ac:dyDescent="0.25">
      <c r="A5244" t="s">
        <v>288</v>
      </c>
      <c r="B5244">
        <v>34434</v>
      </c>
      <c r="C5244" s="385">
        <v>0.06</v>
      </c>
    </row>
    <row r="5245" spans="1:3" x14ac:dyDescent="0.25">
      <c r="A5245" t="s">
        <v>288</v>
      </c>
      <c r="B5245">
        <v>34436</v>
      </c>
      <c r="C5245" s="385">
        <v>6.5000000000000002E-2</v>
      </c>
    </row>
    <row r="5246" spans="1:3" x14ac:dyDescent="0.25">
      <c r="A5246" t="s">
        <v>288</v>
      </c>
      <c r="B5246">
        <v>34441</v>
      </c>
      <c r="C5246" s="385">
        <v>0.06</v>
      </c>
    </row>
    <row r="5247" spans="1:3" x14ac:dyDescent="0.25">
      <c r="A5247" t="s">
        <v>288</v>
      </c>
      <c r="B5247">
        <v>34442</v>
      </c>
      <c r="C5247" s="385">
        <v>0.06</v>
      </c>
    </row>
    <row r="5248" spans="1:3" x14ac:dyDescent="0.25">
      <c r="A5248" t="s">
        <v>288</v>
      </c>
      <c r="B5248">
        <v>34445</v>
      </c>
      <c r="C5248" s="385">
        <v>0.06</v>
      </c>
    </row>
    <row r="5249" spans="1:3" x14ac:dyDescent="0.25">
      <c r="A5249" t="s">
        <v>288</v>
      </c>
      <c r="B5249">
        <v>34446</v>
      </c>
      <c r="C5249" s="385">
        <v>6.5000000000000002E-2</v>
      </c>
    </row>
    <row r="5250" spans="1:3" x14ac:dyDescent="0.25">
      <c r="A5250" t="s">
        <v>288</v>
      </c>
      <c r="B5250">
        <v>34447</v>
      </c>
      <c r="C5250" s="385">
        <v>0.06</v>
      </c>
    </row>
    <row r="5251" spans="1:3" x14ac:dyDescent="0.25">
      <c r="A5251" t="s">
        <v>288</v>
      </c>
      <c r="B5251">
        <v>34448</v>
      </c>
      <c r="C5251" s="385">
        <v>0.06</v>
      </c>
    </row>
    <row r="5252" spans="1:3" x14ac:dyDescent="0.25">
      <c r="A5252" t="s">
        <v>288</v>
      </c>
      <c r="B5252">
        <v>34449</v>
      </c>
      <c r="C5252" s="385">
        <v>7.0000000000000007E-2</v>
      </c>
    </row>
    <row r="5253" spans="1:3" x14ac:dyDescent="0.25">
      <c r="A5253" t="s">
        <v>288</v>
      </c>
      <c r="B5253">
        <v>34450</v>
      </c>
      <c r="C5253" s="385">
        <v>0.06</v>
      </c>
    </row>
    <row r="5254" spans="1:3" x14ac:dyDescent="0.25">
      <c r="A5254" t="s">
        <v>288</v>
      </c>
      <c r="B5254">
        <v>34451</v>
      </c>
      <c r="C5254" s="385">
        <v>0.06</v>
      </c>
    </row>
    <row r="5255" spans="1:3" x14ac:dyDescent="0.25">
      <c r="A5255" t="s">
        <v>288</v>
      </c>
      <c r="B5255">
        <v>34452</v>
      </c>
      <c r="C5255" s="385">
        <v>0.06</v>
      </c>
    </row>
    <row r="5256" spans="1:3" x14ac:dyDescent="0.25">
      <c r="A5256" t="s">
        <v>288</v>
      </c>
      <c r="B5256">
        <v>34453</v>
      </c>
      <c r="C5256" s="385">
        <v>0.06</v>
      </c>
    </row>
    <row r="5257" spans="1:3" x14ac:dyDescent="0.25">
      <c r="A5257" t="s">
        <v>288</v>
      </c>
      <c r="B5257">
        <v>34460</v>
      </c>
      <c r="C5257" s="385">
        <v>0.06</v>
      </c>
    </row>
    <row r="5258" spans="1:3" x14ac:dyDescent="0.25">
      <c r="A5258" t="s">
        <v>288</v>
      </c>
      <c r="B5258">
        <v>34461</v>
      </c>
      <c r="C5258" s="385">
        <v>6.5000000000000002E-2</v>
      </c>
    </row>
    <row r="5259" spans="1:3" x14ac:dyDescent="0.25">
      <c r="A5259" t="s">
        <v>288</v>
      </c>
      <c r="B5259">
        <v>34464</v>
      </c>
      <c r="C5259" s="385">
        <v>0.06</v>
      </c>
    </row>
    <row r="5260" spans="1:3" x14ac:dyDescent="0.25">
      <c r="A5260" t="s">
        <v>288</v>
      </c>
      <c r="B5260">
        <v>34465</v>
      </c>
      <c r="C5260" s="385">
        <v>0.06</v>
      </c>
    </row>
    <row r="5261" spans="1:3" x14ac:dyDescent="0.25">
      <c r="A5261" t="s">
        <v>288</v>
      </c>
      <c r="B5261">
        <v>34470</v>
      </c>
      <c r="C5261" s="385">
        <v>7.0000000000000007E-2</v>
      </c>
    </row>
    <row r="5262" spans="1:3" x14ac:dyDescent="0.25">
      <c r="A5262" t="s">
        <v>288</v>
      </c>
      <c r="B5262">
        <v>34471</v>
      </c>
      <c r="C5262" s="385">
        <v>7.0000000000000007E-2</v>
      </c>
    </row>
    <row r="5263" spans="1:3" x14ac:dyDescent="0.25">
      <c r="A5263" t="s">
        <v>288</v>
      </c>
      <c r="B5263">
        <v>34472</v>
      </c>
      <c r="C5263" s="385">
        <v>7.0000000000000007E-2</v>
      </c>
    </row>
    <row r="5264" spans="1:3" x14ac:dyDescent="0.25">
      <c r="A5264" t="s">
        <v>288</v>
      </c>
      <c r="B5264">
        <v>34473</v>
      </c>
      <c r="C5264" s="385">
        <v>7.0000000000000007E-2</v>
      </c>
    </row>
    <row r="5265" spans="1:3" x14ac:dyDescent="0.25">
      <c r="A5265" t="s">
        <v>288</v>
      </c>
      <c r="B5265">
        <v>34474</v>
      </c>
      <c r="C5265" s="385">
        <v>7.0000000000000007E-2</v>
      </c>
    </row>
    <row r="5266" spans="1:3" x14ac:dyDescent="0.25">
      <c r="A5266" t="s">
        <v>288</v>
      </c>
      <c r="B5266">
        <v>34475</v>
      </c>
      <c r="C5266" s="385">
        <v>7.0000000000000007E-2</v>
      </c>
    </row>
    <row r="5267" spans="1:3" x14ac:dyDescent="0.25">
      <c r="A5267" t="s">
        <v>288</v>
      </c>
      <c r="B5267">
        <v>34476</v>
      </c>
      <c r="C5267" s="385">
        <v>7.0000000000000007E-2</v>
      </c>
    </row>
    <row r="5268" spans="1:3" x14ac:dyDescent="0.25">
      <c r="A5268" t="s">
        <v>288</v>
      </c>
      <c r="B5268">
        <v>34477</v>
      </c>
      <c r="C5268" s="385">
        <v>7.0000000000000007E-2</v>
      </c>
    </row>
    <row r="5269" spans="1:3" x14ac:dyDescent="0.25">
      <c r="A5269" t="s">
        <v>288</v>
      </c>
      <c r="B5269">
        <v>34478</v>
      </c>
      <c r="C5269" s="385">
        <v>7.0000000000000007E-2</v>
      </c>
    </row>
    <row r="5270" spans="1:3" x14ac:dyDescent="0.25">
      <c r="A5270" t="s">
        <v>288</v>
      </c>
      <c r="B5270">
        <v>34479</v>
      </c>
      <c r="C5270" s="385">
        <v>7.0000000000000007E-2</v>
      </c>
    </row>
    <row r="5271" spans="1:3" x14ac:dyDescent="0.25">
      <c r="A5271" t="s">
        <v>288</v>
      </c>
      <c r="B5271">
        <v>34480</v>
      </c>
      <c r="C5271" s="385">
        <v>7.0000000000000007E-2</v>
      </c>
    </row>
    <row r="5272" spans="1:3" x14ac:dyDescent="0.25">
      <c r="A5272" t="s">
        <v>288</v>
      </c>
      <c r="B5272">
        <v>34481</v>
      </c>
      <c r="C5272" s="385">
        <v>7.0000000000000007E-2</v>
      </c>
    </row>
    <row r="5273" spans="1:3" x14ac:dyDescent="0.25">
      <c r="A5273" t="s">
        <v>288</v>
      </c>
      <c r="B5273">
        <v>34482</v>
      </c>
      <c r="C5273" s="385">
        <v>7.0000000000000007E-2</v>
      </c>
    </row>
    <row r="5274" spans="1:3" x14ac:dyDescent="0.25">
      <c r="A5274" t="s">
        <v>288</v>
      </c>
      <c r="B5274">
        <v>34483</v>
      </c>
      <c r="C5274" s="385">
        <v>7.0000000000000007E-2</v>
      </c>
    </row>
    <row r="5275" spans="1:3" x14ac:dyDescent="0.25">
      <c r="A5275" t="s">
        <v>288</v>
      </c>
      <c r="B5275">
        <v>34484</v>
      </c>
      <c r="C5275" s="385">
        <v>7.0000000000000007E-2</v>
      </c>
    </row>
    <row r="5276" spans="1:3" x14ac:dyDescent="0.25">
      <c r="A5276" t="s">
        <v>288</v>
      </c>
      <c r="B5276">
        <v>34487</v>
      </c>
      <c r="C5276" s="385">
        <v>0.06</v>
      </c>
    </row>
    <row r="5277" spans="1:3" x14ac:dyDescent="0.25">
      <c r="A5277" t="s">
        <v>288</v>
      </c>
      <c r="B5277">
        <v>34488</v>
      </c>
      <c r="C5277" s="385">
        <v>7.0000000000000007E-2</v>
      </c>
    </row>
    <row r="5278" spans="1:3" x14ac:dyDescent="0.25">
      <c r="A5278" t="s">
        <v>288</v>
      </c>
      <c r="B5278">
        <v>34489</v>
      </c>
      <c r="C5278" s="385">
        <v>7.0000000000000007E-2</v>
      </c>
    </row>
    <row r="5279" spans="1:3" x14ac:dyDescent="0.25">
      <c r="A5279" t="s">
        <v>288</v>
      </c>
      <c r="B5279">
        <v>34491</v>
      </c>
      <c r="C5279" s="385">
        <v>7.0000000000000007E-2</v>
      </c>
    </row>
    <row r="5280" spans="1:3" x14ac:dyDescent="0.25">
      <c r="A5280" t="s">
        <v>288</v>
      </c>
      <c r="B5280">
        <v>34492</v>
      </c>
      <c r="C5280" s="385">
        <v>7.0000000000000007E-2</v>
      </c>
    </row>
    <row r="5281" spans="1:3" x14ac:dyDescent="0.25">
      <c r="A5281" t="s">
        <v>288</v>
      </c>
      <c r="B5281">
        <v>34498</v>
      </c>
      <c r="C5281" s="385">
        <v>7.0000000000000007E-2</v>
      </c>
    </row>
    <row r="5282" spans="1:3" x14ac:dyDescent="0.25">
      <c r="A5282" t="s">
        <v>288</v>
      </c>
      <c r="B5282">
        <v>34601</v>
      </c>
      <c r="C5282" s="385">
        <v>6.5000000000000002E-2</v>
      </c>
    </row>
    <row r="5283" spans="1:3" x14ac:dyDescent="0.25">
      <c r="A5283" t="s">
        <v>288</v>
      </c>
      <c r="B5283">
        <v>34602</v>
      </c>
      <c r="C5283" s="385">
        <v>7.0000000000000007E-2</v>
      </c>
    </row>
    <row r="5284" spans="1:3" x14ac:dyDescent="0.25">
      <c r="A5284" t="s">
        <v>288</v>
      </c>
      <c r="B5284">
        <v>34603</v>
      </c>
      <c r="C5284" s="385">
        <v>6.5000000000000002E-2</v>
      </c>
    </row>
    <row r="5285" spans="1:3" x14ac:dyDescent="0.25">
      <c r="A5285" t="s">
        <v>288</v>
      </c>
      <c r="B5285">
        <v>34604</v>
      </c>
      <c r="C5285" s="385">
        <v>7.0000000000000007E-2</v>
      </c>
    </row>
    <row r="5286" spans="1:3" x14ac:dyDescent="0.25">
      <c r="A5286" t="s">
        <v>288</v>
      </c>
      <c r="B5286">
        <v>34605</v>
      </c>
      <c r="C5286" s="385">
        <v>6.5000000000000002E-2</v>
      </c>
    </row>
    <row r="5287" spans="1:3" x14ac:dyDescent="0.25">
      <c r="A5287" t="s">
        <v>288</v>
      </c>
      <c r="B5287">
        <v>34606</v>
      </c>
      <c r="C5287" s="385">
        <v>7.0000000000000007E-2</v>
      </c>
    </row>
    <row r="5288" spans="1:3" x14ac:dyDescent="0.25">
      <c r="A5288" t="s">
        <v>288</v>
      </c>
      <c r="B5288">
        <v>34607</v>
      </c>
      <c r="C5288" s="385">
        <v>6.5000000000000002E-2</v>
      </c>
    </row>
    <row r="5289" spans="1:3" x14ac:dyDescent="0.25">
      <c r="A5289" t="s">
        <v>288</v>
      </c>
      <c r="B5289">
        <v>34608</v>
      </c>
      <c r="C5289" s="385">
        <v>6.5000000000000002E-2</v>
      </c>
    </row>
    <row r="5290" spans="1:3" x14ac:dyDescent="0.25">
      <c r="A5290" t="s">
        <v>288</v>
      </c>
      <c r="B5290">
        <v>34609</v>
      </c>
      <c r="C5290" s="385">
        <v>6.5000000000000002E-2</v>
      </c>
    </row>
    <row r="5291" spans="1:3" x14ac:dyDescent="0.25">
      <c r="A5291" t="s">
        <v>288</v>
      </c>
      <c r="B5291">
        <v>34610</v>
      </c>
      <c r="C5291" s="385">
        <v>7.0000000000000007E-2</v>
      </c>
    </row>
    <row r="5292" spans="1:3" x14ac:dyDescent="0.25">
      <c r="A5292" t="s">
        <v>288</v>
      </c>
      <c r="B5292">
        <v>34611</v>
      </c>
      <c r="C5292" s="385">
        <v>6.5000000000000002E-2</v>
      </c>
    </row>
    <row r="5293" spans="1:3" x14ac:dyDescent="0.25">
      <c r="A5293" t="s">
        <v>288</v>
      </c>
      <c r="B5293">
        <v>34613</v>
      </c>
      <c r="C5293" s="385">
        <v>6.5000000000000002E-2</v>
      </c>
    </row>
    <row r="5294" spans="1:3" x14ac:dyDescent="0.25">
      <c r="A5294" t="s">
        <v>288</v>
      </c>
      <c r="B5294">
        <v>34614</v>
      </c>
      <c r="C5294" s="385">
        <v>6.5000000000000002E-2</v>
      </c>
    </row>
    <row r="5295" spans="1:3" x14ac:dyDescent="0.25">
      <c r="A5295" t="s">
        <v>288</v>
      </c>
      <c r="B5295">
        <v>34636</v>
      </c>
      <c r="C5295" s="385">
        <v>6.5000000000000002E-2</v>
      </c>
    </row>
    <row r="5296" spans="1:3" x14ac:dyDescent="0.25">
      <c r="A5296" t="s">
        <v>288</v>
      </c>
      <c r="B5296">
        <v>34637</v>
      </c>
      <c r="C5296" s="385">
        <v>7.0000000000000007E-2</v>
      </c>
    </row>
    <row r="5297" spans="1:3" x14ac:dyDescent="0.25">
      <c r="A5297" t="s">
        <v>288</v>
      </c>
      <c r="B5297">
        <v>34638</v>
      </c>
      <c r="C5297" s="385">
        <v>7.0000000000000007E-2</v>
      </c>
    </row>
    <row r="5298" spans="1:3" x14ac:dyDescent="0.25">
      <c r="A5298" t="s">
        <v>288</v>
      </c>
      <c r="B5298">
        <v>34639</v>
      </c>
      <c r="C5298" s="385">
        <v>7.0000000000000007E-2</v>
      </c>
    </row>
    <row r="5299" spans="1:3" x14ac:dyDescent="0.25">
      <c r="A5299" t="s">
        <v>288</v>
      </c>
      <c r="B5299">
        <v>34652</v>
      </c>
      <c r="C5299" s="385">
        <v>7.0000000000000007E-2</v>
      </c>
    </row>
    <row r="5300" spans="1:3" x14ac:dyDescent="0.25">
      <c r="A5300" t="s">
        <v>288</v>
      </c>
      <c r="B5300">
        <v>34653</v>
      </c>
      <c r="C5300" s="385">
        <v>7.0000000000000007E-2</v>
      </c>
    </row>
    <row r="5301" spans="1:3" x14ac:dyDescent="0.25">
      <c r="A5301" t="s">
        <v>288</v>
      </c>
      <c r="B5301">
        <v>34654</v>
      </c>
      <c r="C5301" s="385">
        <v>7.0000000000000007E-2</v>
      </c>
    </row>
    <row r="5302" spans="1:3" x14ac:dyDescent="0.25">
      <c r="A5302" t="s">
        <v>288</v>
      </c>
      <c r="B5302">
        <v>34655</v>
      </c>
      <c r="C5302" s="385">
        <v>7.0000000000000007E-2</v>
      </c>
    </row>
    <row r="5303" spans="1:3" x14ac:dyDescent="0.25">
      <c r="A5303" t="s">
        <v>288</v>
      </c>
      <c r="B5303">
        <v>34656</v>
      </c>
      <c r="C5303" s="385">
        <v>7.0000000000000007E-2</v>
      </c>
    </row>
    <row r="5304" spans="1:3" x14ac:dyDescent="0.25">
      <c r="A5304" t="s">
        <v>288</v>
      </c>
      <c r="B5304">
        <v>34660</v>
      </c>
      <c r="C5304" s="385">
        <v>7.0000000000000007E-2</v>
      </c>
    </row>
    <row r="5305" spans="1:3" x14ac:dyDescent="0.25">
      <c r="A5305" t="s">
        <v>288</v>
      </c>
      <c r="B5305">
        <v>34661</v>
      </c>
      <c r="C5305" s="385">
        <v>6.5000000000000002E-2</v>
      </c>
    </row>
    <row r="5306" spans="1:3" x14ac:dyDescent="0.25">
      <c r="A5306" t="s">
        <v>288</v>
      </c>
      <c r="B5306">
        <v>34667</v>
      </c>
      <c r="C5306" s="385">
        <v>7.0000000000000007E-2</v>
      </c>
    </row>
    <row r="5307" spans="1:3" x14ac:dyDescent="0.25">
      <c r="A5307" t="s">
        <v>288</v>
      </c>
      <c r="B5307">
        <v>34668</v>
      </c>
      <c r="C5307" s="385">
        <v>7.0000000000000007E-2</v>
      </c>
    </row>
    <row r="5308" spans="1:3" x14ac:dyDescent="0.25">
      <c r="A5308" t="s">
        <v>288</v>
      </c>
      <c r="B5308">
        <v>34669</v>
      </c>
      <c r="C5308" s="385">
        <v>7.0000000000000007E-2</v>
      </c>
    </row>
    <row r="5309" spans="1:3" x14ac:dyDescent="0.25">
      <c r="A5309" t="s">
        <v>288</v>
      </c>
      <c r="B5309">
        <v>34673</v>
      </c>
      <c r="C5309" s="385">
        <v>7.0000000000000007E-2</v>
      </c>
    </row>
    <row r="5310" spans="1:3" x14ac:dyDescent="0.25">
      <c r="A5310" t="s">
        <v>288</v>
      </c>
      <c r="B5310">
        <v>34674</v>
      </c>
      <c r="C5310" s="385">
        <v>7.0000000000000007E-2</v>
      </c>
    </row>
    <row r="5311" spans="1:3" x14ac:dyDescent="0.25">
      <c r="A5311" t="s">
        <v>288</v>
      </c>
      <c r="B5311">
        <v>34677</v>
      </c>
      <c r="C5311" s="385">
        <v>7.4999999999999997E-2</v>
      </c>
    </row>
    <row r="5312" spans="1:3" x14ac:dyDescent="0.25">
      <c r="A5312" t="s">
        <v>288</v>
      </c>
      <c r="B5312">
        <v>34679</v>
      </c>
      <c r="C5312" s="385">
        <v>7.0000000000000007E-2</v>
      </c>
    </row>
    <row r="5313" spans="1:3" x14ac:dyDescent="0.25">
      <c r="A5313" t="s">
        <v>288</v>
      </c>
      <c r="B5313">
        <v>34680</v>
      </c>
      <c r="C5313" s="385">
        <v>7.0000000000000007E-2</v>
      </c>
    </row>
    <row r="5314" spans="1:3" x14ac:dyDescent="0.25">
      <c r="A5314" t="s">
        <v>288</v>
      </c>
      <c r="B5314">
        <v>34681</v>
      </c>
      <c r="C5314" s="385">
        <v>7.0000000000000007E-2</v>
      </c>
    </row>
    <row r="5315" spans="1:3" x14ac:dyDescent="0.25">
      <c r="A5315" t="s">
        <v>288</v>
      </c>
      <c r="B5315">
        <v>34682</v>
      </c>
      <c r="C5315" s="385">
        <v>7.0000000000000007E-2</v>
      </c>
    </row>
    <row r="5316" spans="1:3" x14ac:dyDescent="0.25">
      <c r="A5316" t="s">
        <v>288</v>
      </c>
      <c r="B5316">
        <v>34683</v>
      </c>
      <c r="C5316" s="385">
        <v>7.0000000000000007E-2</v>
      </c>
    </row>
    <row r="5317" spans="1:3" x14ac:dyDescent="0.25">
      <c r="A5317" t="s">
        <v>288</v>
      </c>
      <c r="B5317">
        <v>34684</v>
      </c>
      <c r="C5317" s="385">
        <v>7.0000000000000007E-2</v>
      </c>
    </row>
    <row r="5318" spans="1:3" x14ac:dyDescent="0.25">
      <c r="A5318" t="s">
        <v>288</v>
      </c>
      <c r="B5318">
        <v>34685</v>
      </c>
      <c r="C5318" s="385">
        <v>7.0000000000000007E-2</v>
      </c>
    </row>
    <row r="5319" spans="1:3" x14ac:dyDescent="0.25">
      <c r="A5319" t="s">
        <v>288</v>
      </c>
      <c r="B5319">
        <v>34688</v>
      </c>
      <c r="C5319" s="385">
        <v>7.4999999999999997E-2</v>
      </c>
    </row>
    <row r="5320" spans="1:3" x14ac:dyDescent="0.25">
      <c r="A5320" t="s">
        <v>288</v>
      </c>
      <c r="B5320">
        <v>34689</v>
      </c>
      <c r="C5320" s="385">
        <v>7.0000000000000007E-2</v>
      </c>
    </row>
    <row r="5321" spans="1:3" x14ac:dyDescent="0.25">
      <c r="A5321" t="s">
        <v>288</v>
      </c>
      <c r="B5321">
        <v>34690</v>
      </c>
      <c r="C5321" s="385">
        <v>7.0000000000000007E-2</v>
      </c>
    </row>
    <row r="5322" spans="1:3" x14ac:dyDescent="0.25">
      <c r="A5322" t="s">
        <v>288</v>
      </c>
      <c r="B5322">
        <v>34691</v>
      </c>
      <c r="C5322" s="385">
        <v>7.0000000000000007E-2</v>
      </c>
    </row>
    <row r="5323" spans="1:3" x14ac:dyDescent="0.25">
      <c r="A5323" t="s">
        <v>288</v>
      </c>
      <c r="B5323">
        <v>34692</v>
      </c>
      <c r="C5323" s="385">
        <v>7.0000000000000007E-2</v>
      </c>
    </row>
    <row r="5324" spans="1:3" x14ac:dyDescent="0.25">
      <c r="A5324" t="s">
        <v>288</v>
      </c>
      <c r="B5324">
        <v>34695</v>
      </c>
      <c r="C5324" s="385">
        <v>7.0000000000000007E-2</v>
      </c>
    </row>
    <row r="5325" spans="1:3" x14ac:dyDescent="0.25">
      <c r="A5325" t="s">
        <v>288</v>
      </c>
      <c r="B5325">
        <v>34697</v>
      </c>
      <c r="C5325" s="385">
        <v>7.0000000000000007E-2</v>
      </c>
    </row>
    <row r="5326" spans="1:3" x14ac:dyDescent="0.25">
      <c r="A5326" t="s">
        <v>288</v>
      </c>
      <c r="B5326">
        <v>34698</v>
      </c>
      <c r="C5326" s="385">
        <v>7.0000000000000007E-2</v>
      </c>
    </row>
    <row r="5327" spans="1:3" x14ac:dyDescent="0.25">
      <c r="A5327" t="s">
        <v>288</v>
      </c>
      <c r="B5327">
        <v>34705</v>
      </c>
      <c r="C5327" s="385">
        <v>7.0000000000000007E-2</v>
      </c>
    </row>
    <row r="5328" spans="1:3" x14ac:dyDescent="0.25">
      <c r="A5328" t="s">
        <v>288</v>
      </c>
      <c r="B5328">
        <v>34711</v>
      </c>
      <c r="C5328" s="385">
        <v>7.0000000000000007E-2</v>
      </c>
    </row>
    <row r="5329" spans="1:3" x14ac:dyDescent="0.25">
      <c r="A5329" t="s">
        <v>288</v>
      </c>
      <c r="B5329">
        <v>34712</v>
      </c>
      <c r="C5329" s="385">
        <v>7.0000000000000007E-2</v>
      </c>
    </row>
    <row r="5330" spans="1:3" x14ac:dyDescent="0.25">
      <c r="A5330" t="s">
        <v>288</v>
      </c>
      <c r="B5330">
        <v>34713</v>
      </c>
      <c r="C5330" s="385">
        <v>7.0000000000000007E-2</v>
      </c>
    </row>
    <row r="5331" spans="1:3" x14ac:dyDescent="0.25">
      <c r="A5331" t="s">
        <v>288</v>
      </c>
      <c r="B5331">
        <v>34714</v>
      </c>
      <c r="C5331" s="385">
        <v>7.0000000000000007E-2</v>
      </c>
    </row>
    <row r="5332" spans="1:3" x14ac:dyDescent="0.25">
      <c r="A5332" t="s">
        <v>288</v>
      </c>
      <c r="B5332">
        <v>34715</v>
      </c>
      <c r="C5332" s="385">
        <v>7.0000000000000007E-2</v>
      </c>
    </row>
    <row r="5333" spans="1:3" x14ac:dyDescent="0.25">
      <c r="A5333" t="s">
        <v>288</v>
      </c>
      <c r="B5333">
        <v>34729</v>
      </c>
      <c r="C5333" s="385">
        <v>7.0000000000000007E-2</v>
      </c>
    </row>
    <row r="5334" spans="1:3" x14ac:dyDescent="0.25">
      <c r="A5334" t="s">
        <v>288</v>
      </c>
      <c r="B5334">
        <v>34731</v>
      </c>
      <c r="C5334" s="385">
        <v>7.0000000000000007E-2</v>
      </c>
    </row>
    <row r="5335" spans="1:3" x14ac:dyDescent="0.25">
      <c r="A5335" t="s">
        <v>288</v>
      </c>
      <c r="B5335">
        <v>34734</v>
      </c>
      <c r="C5335" s="385">
        <v>6.5000000000000002E-2</v>
      </c>
    </row>
    <row r="5336" spans="1:3" x14ac:dyDescent="0.25">
      <c r="A5336" t="s">
        <v>288</v>
      </c>
      <c r="B5336">
        <v>34736</v>
      </c>
      <c r="C5336" s="385">
        <v>7.0000000000000007E-2</v>
      </c>
    </row>
    <row r="5337" spans="1:3" x14ac:dyDescent="0.25">
      <c r="A5337" t="s">
        <v>288</v>
      </c>
      <c r="B5337">
        <v>34737</v>
      </c>
      <c r="C5337" s="385">
        <v>7.0000000000000007E-2</v>
      </c>
    </row>
    <row r="5338" spans="1:3" x14ac:dyDescent="0.25">
      <c r="A5338" t="s">
        <v>288</v>
      </c>
      <c r="B5338">
        <v>34739</v>
      </c>
      <c r="C5338" s="385">
        <v>7.4999999999999997E-2</v>
      </c>
    </row>
    <row r="5339" spans="1:3" x14ac:dyDescent="0.25">
      <c r="A5339" t="s">
        <v>288</v>
      </c>
      <c r="B5339">
        <v>34740</v>
      </c>
      <c r="C5339" s="385">
        <v>6.5000000000000002E-2</v>
      </c>
    </row>
    <row r="5340" spans="1:3" x14ac:dyDescent="0.25">
      <c r="A5340" t="s">
        <v>288</v>
      </c>
      <c r="B5340">
        <v>34741</v>
      </c>
      <c r="C5340" s="385">
        <v>7.4999999999999997E-2</v>
      </c>
    </row>
    <row r="5341" spans="1:3" x14ac:dyDescent="0.25">
      <c r="A5341" t="s">
        <v>288</v>
      </c>
      <c r="B5341">
        <v>34742</v>
      </c>
      <c r="C5341" s="385">
        <v>7.4999999999999997E-2</v>
      </c>
    </row>
    <row r="5342" spans="1:3" x14ac:dyDescent="0.25">
      <c r="A5342" t="s">
        <v>288</v>
      </c>
      <c r="B5342">
        <v>34743</v>
      </c>
      <c r="C5342" s="385">
        <v>7.4999999999999997E-2</v>
      </c>
    </row>
    <row r="5343" spans="1:3" x14ac:dyDescent="0.25">
      <c r="A5343" t="s">
        <v>288</v>
      </c>
      <c r="B5343">
        <v>34744</v>
      </c>
      <c r="C5343" s="385">
        <v>7.4999999999999997E-2</v>
      </c>
    </row>
    <row r="5344" spans="1:3" x14ac:dyDescent="0.25">
      <c r="A5344" t="s">
        <v>288</v>
      </c>
      <c r="B5344">
        <v>34745</v>
      </c>
      <c r="C5344" s="385">
        <v>7.4999999999999997E-2</v>
      </c>
    </row>
    <row r="5345" spans="1:3" x14ac:dyDescent="0.25">
      <c r="A5345" t="s">
        <v>288</v>
      </c>
      <c r="B5345">
        <v>34746</v>
      </c>
      <c r="C5345" s="385">
        <v>7.4999999999999997E-2</v>
      </c>
    </row>
    <row r="5346" spans="1:3" x14ac:dyDescent="0.25">
      <c r="A5346" t="s">
        <v>288</v>
      </c>
      <c r="B5346">
        <v>34747</v>
      </c>
      <c r="C5346" s="385">
        <v>7.4999999999999997E-2</v>
      </c>
    </row>
    <row r="5347" spans="1:3" x14ac:dyDescent="0.25">
      <c r="A5347" t="s">
        <v>288</v>
      </c>
      <c r="B5347">
        <v>34748</v>
      </c>
      <c r="C5347" s="385">
        <v>7.0000000000000007E-2</v>
      </c>
    </row>
    <row r="5348" spans="1:3" x14ac:dyDescent="0.25">
      <c r="A5348" t="s">
        <v>288</v>
      </c>
      <c r="B5348">
        <v>34749</v>
      </c>
      <c r="C5348" s="385">
        <v>7.0000000000000007E-2</v>
      </c>
    </row>
    <row r="5349" spans="1:3" x14ac:dyDescent="0.25">
      <c r="A5349" t="s">
        <v>288</v>
      </c>
      <c r="B5349">
        <v>34753</v>
      </c>
      <c r="C5349" s="385">
        <v>7.0000000000000007E-2</v>
      </c>
    </row>
    <row r="5350" spans="1:3" x14ac:dyDescent="0.25">
      <c r="A5350" t="s">
        <v>288</v>
      </c>
      <c r="B5350">
        <v>34755</v>
      </c>
      <c r="C5350" s="385">
        <v>7.0000000000000007E-2</v>
      </c>
    </row>
    <row r="5351" spans="1:3" x14ac:dyDescent="0.25">
      <c r="A5351" t="s">
        <v>288</v>
      </c>
      <c r="B5351">
        <v>34756</v>
      </c>
      <c r="C5351" s="385">
        <v>7.0000000000000007E-2</v>
      </c>
    </row>
    <row r="5352" spans="1:3" x14ac:dyDescent="0.25">
      <c r="A5352" t="s">
        <v>288</v>
      </c>
      <c r="B5352">
        <v>34758</v>
      </c>
      <c r="C5352" s="385">
        <v>7.4999999999999997E-2</v>
      </c>
    </row>
    <row r="5353" spans="1:3" x14ac:dyDescent="0.25">
      <c r="A5353" t="s">
        <v>288</v>
      </c>
      <c r="B5353">
        <v>34759</v>
      </c>
      <c r="C5353" s="385">
        <v>7.4999999999999997E-2</v>
      </c>
    </row>
    <row r="5354" spans="1:3" x14ac:dyDescent="0.25">
      <c r="A5354" t="s">
        <v>288</v>
      </c>
      <c r="B5354">
        <v>34760</v>
      </c>
      <c r="C5354" s="385">
        <v>6.5000000000000002E-2</v>
      </c>
    </row>
    <row r="5355" spans="1:3" x14ac:dyDescent="0.25">
      <c r="A5355" t="s">
        <v>288</v>
      </c>
      <c r="B5355">
        <v>34761</v>
      </c>
      <c r="C5355" s="385">
        <v>6.5000000000000002E-2</v>
      </c>
    </row>
    <row r="5356" spans="1:3" x14ac:dyDescent="0.25">
      <c r="A5356" t="s">
        <v>288</v>
      </c>
      <c r="B5356">
        <v>34762</v>
      </c>
      <c r="C5356" s="385">
        <v>7.0000000000000007E-2</v>
      </c>
    </row>
    <row r="5357" spans="1:3" x14ac:dyDescent="0.25">
      <c r="A5357" t="s">
        <v>288</v>
      </c>
      <c r="B5357">
        <v>34769</v>
      </c>
      <c r="C5357" s="385">
        <v>7.4999999999999997E-2</v>
      </c>
    </row>
    <row r="5358" spans="1:3" x14ac:dyDescent="0.25">
      <c r="A5358" t="s">
        <v>288</v>
      </c>
      <c r="B5358">
        <v>34770</v>
      </c>
      <c r="C5358" s="385">
        <v>7.4999999999999997E-2</v>
      </c>
    </row>
    <row r="5359" spans="1:3" x14ac:dyDescent="0.25">
      <c r="A5359" t="s">
        <v>288</v>
      </c>
      <c r="B5359">
        <v>34771</v>
      </c>
      <c r="C5359" s="385">
        <v>7.4999999999999997E-2</v>
      </c>
    </row>
    <row r="5360" spans="1:3" x14ac:dyDescent="0.25">
      <c r="A5360" t="s">
        <v>288</v>
      </c>
      <c r="B5360">
        <v>34772</v>
      </c>
      <c r="C5360" s="385">
        <v>7.4999999999999997E-2</v>
      </c>
    </row>
    <row r="5361" spans="1:3" x14ac:dyDescent="0.25">
      <c r="A5361" t="s">
        <v>288</v>
      </c>
      <c r="B5361">
        <v>34773</v>
      </c>
      <c r="C5361" s="385">
        <v>7.4999999999999997E-2</v>
      </c>
    </row>
    <row r="5362" spans="1:3" x14ac:dyDescent="0.25">
      <c r="A5362" t="s">
        <v>288</v>
      </c>
      <c r="B5362">
        <v>34777</v>
      </c>
      <c r="C5362" s="385">
        <v>6.5000000000000002E-2</v>
      </c>
    </row>
    <row r="5363" spans="1:3" x14ac:dyDescent="0.25">
      <c r="A5363" t="s">
        <v>288</v>
      </c>
      <c r="B5363">
        <v>34778</v>
      </c>
      <c r="C5363" s="385">
        <v>6.5000000000000002E-2</v>
      </c>
    </row>
    <row r="5364" spans="1:3" x14ac:dyDescent="0.25">
      <c r="A5364" t="s">
        <v>288</v>
      </c>
      <c r="B5364">
        <v>34785</v>
      </c>
      <c r="C5364" s="385">
        <v>7.0000000000000007E-2</v>
      </c>
    </row>
    <row r="5365" spans="1:3" x14ac:dyDescent="0.25">
      <c r="A5365" t="s">
        <v>288</v>
      </c>
      <c r="B5365">
        <v>34786</v>
      </c>
      <c r="C5365" s="385">
        <v>6.5000000000000002E-2</v>
      </c>
    </row>
    <row r="5366" spans="1:3" x14ac:dyDescent="0.25">
      <c r="A5366" t="s">
        <v>288</v>
      </c>
      <c r="B5366">
        <v>34787</v>
      </c>
      <c r="C5366" s="385">
        <v>7.0000000000000007E-2</v>
      </c>
    </row>
    <row r="5367" spans="1:3" x14ac:dyDescent="0.25">
      <c r="A5367" t="s">
        <v>288</v>
      </c>
      <c r="B5367">
        <v>34788</v>
      </c>
      <c r="C5367" s="385">
        <v>7.0000000000000007E-2</v>
      </c>
    </row>
    <row r="5368" spans="1:3" x14ac:dyDescent="0.25">
      <c r="A5368" t="s">
        <v>288</v>
      </c>
      <c r="B5368">
        <v>34789</v>
      </c>
      <c r="C5368" s="385">
        <v>7.0000000000000007E-2</v>
      </c>
    </row>
    <row r="5369" spans="1:3" x14ac:dyDescent="0.25">
      <c r="A5369" t="s">
        <v>288</v>
      </c>
      <c r="B5369">
        <v>34797</v>
      </c>
      <c r="C5369" s="385">
        <v>7.0000000000000007E-2</v>
      </c>
    </row>
    <row r="5370" spans="1:3" x14ac:dyDescent="0.25">
      <c r="A5370" t="s">
        <v>288</v>
      </c>
      <c r="B5370">
        <v>34945</v>
      </c>
      <c r="C5370" s="385">
        <v>7.0000000000000007E-2</v>
      </c>
    </row>
    <row r="5371" spans="1:3" x14ac:dyDescent="0.25">
      <c r="A5371" t="s">
        <v>288</v>
      </c>
      <c r="B5371">
        <v>34946</v>
      </c>
      <c r="C5371" s="385">
        <v>7.0000000000000007E-2</v>
      </c>
    </row>
    <row r="5372" spans="1:3" x14ac:dyDescent="0.25">
      <c r="A5372" t="s">
        <v>288</v>
      </c>
      <c r="B5372">
        <v>34947</v>
      </c>
      <c r="C5372" s="385">
        <v>7.0000000000000007E-2</v>
      </c>
    </row>
    <row r="5373" spans="1:3" x14ac:dyDescent="0.25">
      <c r="A5373" t="s">
        <v>288</v>
      </c>
      <c r="B5373">
        <v>34948</v>
      </c>
      <c r="C5373" s="385">
        <v>7.0000000000000007E-2</v>
      </c>
    </row>
    <row r="5374" spans="1:3" x14ac:dyDescent="0.25">
      <c r="A5374" t="s">
        <v>288</v>
      </c>
      <c r="B5374">
        <v>34949</v>
      </c>
      <c r="C5374" s="385">
        <v>7.0000000000000007E-2</v>
      </c>
    </row>
    <row r="5375" spans="1:3" x14ac:dyDescent="0.25">
      <c r="A5375" t="s">
        <v>288</v>
      </c>
      <c r="B5375">
        <v>34950</v>
      </c>
      <c r="C5375" s="385">
        <v>7.0000000000000007E-2</v>
      </c>
    </row>
    <row r="5376" spans="1:3" x14ac:dyDescent="0.25">
      <c r="A5376" t="s">
        <v>288</v>
      </c>
      <c r="B5376">
        <v>34951</v>
      </c>
      <c r="C5376" s="385">
        <v>7.0000000000000007E-2</v>
      </c>
    </row>
    <row r="5377" spans="1:3" x14ac:dyDescent="0.25">
      <c r="A5377" t="s">
        <v>288</v>
      </c>
      <c r="B5377">
        <v>34952</v>
      </c>
      <c r="C5377" s="385">
        <v>7.0000000000000007E-2</v>
      </c>
    </row>
    <row r="5378" spans="1:3" x14ac:dyDescent="0.25">
      <c r="A5378" t="s">
        <v>288</v>
      </c>
      <c r="B5378">
        <v>34953</v>
      </c>
      <c r="C5378" s="385">
        <v>7.0000000000000007E-2</v>
      </c>
    </row>
    <row r="5379" spans="1:3" x14ac:dyDescent="0.25">
      <c r="A5379" t="s">
        <v>288</v>
      </c>
      <c r="B5379">
        <v>34954</v>
      </c>
      <c r="C5379" s="385">
        <v>7.0000000000000007E-2</v>
      </c>
    </row>
    <row r="5380" spans="1:3" x14ac:dyDescent="0.25">
      <c r="A5380" t="s">
        <v>288</v>
      </c>
      <c r="B5380">
        <v>34956</v>
      </c>
      <c r="C5380" s="385">
        <v>7.0000000000000007E-2</v>
      </c>
    </row>
    <row r="5381" spans="1:3" x14ac:dyDescent="0.25">
      <c r="A5381" t="s">
        <v>288</v>
      </c>
      <c r="B5381">
        <v>34957</v>
      </c>
      <c r="C5381" s="385">
        <v>7.0000000000000007E-2</v>
      </c>
    </row>
    <row r="5382" spans="1:3" x14ac:dyDescent="0.25">
      <c r="A5382" t="s">
        <v>288</v>
      </c>
      <c r="B5382">
        <v>34958</v>
      </c>
      <c r="C5382" s="385">
        <v>6.5000000000000002E-2</v>
      </c>
    </row>
    <row r="5383" spans="1:3" x14ac:dyDescent="0.25">
      <c r="A5383" t="s">
        <v>288</v>
      </c>
      <c r="B5383">
        <v>34972</v>
      </c>
      <c r="C5383" s="385">
        <v>7.4999999999999997E-2</v>
      </c>
    </row>
    <row r="5384" spans="1:3" x14ac:dyDescent="0.25">
      <c r="A5384" t="s">
        <v>288</v>
      </c>
      <c r="B5384">
        <v>34973</v>
      </c>
      <c r="C5384" s="385">
        <v>7.0000000000000007E-2</v>
      </c>
    </row>
    <row r="5385" spans="1:3" x14ac:dyDescent="0.25">
      <c r="A5385" t="s">
        <v>288</v>
      </c>
      <c r="B5385">
        <v>34974</v>
      </c>
      <c r="C5385" s="385">
        <v>7.4999999999999997E-2</v>
      </c>
    </row>
    <row r="5386" spans="1:3" x14ac:dyDescent="0.25">
      <c r="A5386" t="s">
        <v>288</v>
      </c>
      <c r="B5386">
        <v>34979</v>
      </c>
      <c r="C5386" s="385">
        <v>7.0000000000000007E-2</v>
      </c>
    </row>
    <row r="5387" spans="1:3" x14ac:dyDescent="0.25">
      <c r="A5387" t="s">
        <v>288</v>
      </c>
      <c r="B5387">
        <v>34981</v>
      </c>
      <c r="C5387" s="385">
        <v>7.0000000000000007E-2</v>
      </c>
    </row>
    <row r="5388" spans="1:3" x14ac:dyDescent="0.25">
      <c r="A5388" t="s">
        <v>288</v>
      </c>
      <c r="B5388">
        <v>34982</v>
      </c>
      <c r="C5388" s="385">
        <v>7.0000000000000007E-2</v>
      </c>
    </row>
    <row r="5389" spans="1:3" x14ac:dyDescent="0.25">
      <c r="A5389" t="s">
        <v>288</v>
      </c>
      <c r="B5389">
        <v>34983</v>
      </c>
      <c r="C5389" s="385">
        <v>7.0000000000000007E-2</v>
      </c>
    </row>
    <row r="5390" spans="1:3" x14ac:dyDescent="0.25">
      <c r="A5390" t="s">
        <v>288</v>
      </c>
      <c r="B5390">
        <v>34984</v>
      </c>
      <c r="C5390" s="385">
        <v>7.0000000000000007E-2</v>
      </c>
    </row>
    <row r="5391" spans="1:3" x14ac:dyDescent="0.25">
      <c r="A5391" t="s">
        <v>288</v>
      </c>
      <c r="B5391">
        <v>34985</v>
      </c>
      <c r="C5391" s="385">
        <v>7.0000000000000007E-2</v>
      </c>
    </row>
    <row r="5392" spans="1:3" x14ac:dyDescent="0.25">
      <c r="A5392" t="s">
        <v>288</v>
      </c>
      <c r="B5392">
        <v>34986</v>
      </c>
      <c r="C5392" s="385">
        <v>7.0000000000000007E-2</v>
      </c>
    </row>
    <row r="5393" spans="1:3" x14ac:dyDescent="0.25">
      <c r="A5393" t="s">
        <v>288</v>
      </c>
      <c r="B5393">
        <v>34987</v>
      </c>
      <c r="C5393" s="385">
        <v>7.0000000000000007E-2</v>
      </c>
    </row>
    <row r="5394" spans="1:3" x14ac:dyDescent="0.25">
      <c r="A5394" t="s">
        <v>288</v>
      </c>
      <c r="B5394">
        <v>34988</v>
      </c>
      <c r="C5394" s="385">
        <v>7.0000000000000007E-2</v>
      </c>
    </row>
    <row r="5395" spans="1:3" x14ac:dyDescent="0.25">
      <c r="A5395" t="s">
        <v>288</v>
      </c>
      <c r="B5395">
        <v>34990</v>
      </c>
      <c r="C5395" s="385">
        <v>7.0000000000000007E-2</v>
      </c>
    </row>
    <row r="5396" spans="1:3" x14ac:dyDescent="0.25">
      <c r="A5396" t="s">
        <v>288</v>
      </c>
      <c r="B5396">
        <v>34991</v>
      </c>
      <c r="C5396" s="385">
        <v>6.5000000000000002E-2</v>
      </c>
    </row>
    <row r="5397" spans="1:3" x14ac:dyDescent="0.25">
      <c r="A5397" t="s">
        <v>288</v>
      </c>
      <c r="B5397">
        <v>34992</v>
      </c>
      <c r="C5397" s="385">
        <v>6.5000000000000002E-2</v>
      </c>
    </row>
    <row r="5398" spans="1:3" x14ac:dyDescent="0.25">
      <c r="A5398" t="s">
        <v>288</v>
      </c>
      <c r="B5398">
        <v>34994</v>
      </c>
      <c r="C5398" s="385">
        <v>7.0000000000000007E-2</v>
      </c>
    </row>
    <row r="5399" spans="1:3" x14ac:dyDescent="0.25">
      <c r="A5399" t="s">
        <v>288</v>
      </c>
      <c r="B5399">
        <v>34995</v>
      </c>
      <c r="C5399" s="385">
        <v>6.5000000000000002E-2</v>
      </c>
    </row>
    <row r="5400" spans="1:3" x14ac:dyDescent="0.25">
      <c r="A5400" t="s">
        <v>288</v>
      </c>
      <c r="B5400">
        <v>34996</v>
      </c>
      <c r="C5400" s="385">
        <v>6.5000000000000002E-2</v>
      </c>
    </row>
    <row r="5401" spans="1:3" x14ac:dyDescent="0.25">
      <c r="A5401" t="s">
        <v>288</v>
      </c>
      <c r="B5401">
        <v>34997</v>
      </c>
      <c r="C5401" s="385">
        <v>6.5000000000000002E-2</v>
      </c>
    </row>
    <row r="5402" spans="1:3" x14ac:dyDescent="0.25">
      <c r="A5402" t="s">
        <v>259</v>
      </c>
      <c r="B5402">
        <v>30002</v>
      </c>
      <c r="C5402" s="385">
        <v>0.08</v>
      </c>
    </row>
    <row r="5403" spans="1:3" x14ac:dyDescent="0.25">
      <c r="A5403" t="s">
        <v>259</v>
      </c>
      <c r="B5403">
        <v>30003</v>
      </c>
      <c r="C5403" s="385">
        <v>0.06</v>
      </c>
    </row>
    <row r="5404" spans="1:3" x14ac:dyDescent="0.25">
      <c r="A5404" t="s">
        <v>259</v>
      </c>
      <c r="B5404">
        <v>30004</v>
      </c>
      <c r="C5404" s="385">
        <v>7.7499999999999999E-2</v>
      </c>
    </row>
    <row r="5405" spans="1:3" x14ac:dyDescent="0.25">
      <c r="A5405" t="s">
        <v>259</v>
      </c>
      <c r="B5405">
        <v>30005</v>
      </c>
      <c r="C5405" s="385">
        <v>7.7499999999999999E-2</v>
      </c>
    </row>
    <row r="5406" spans="1:3" x14ac:dyDescent="0.25">
      <c r="A5406" t="s">
        <v>259</v>
      </c>
      <c r="B5406">
        <v>30006</v>
      </c>
      <c r="C5406" s="385">
        <v>0.06</v>
      </c>
    </row>
    <row r="5407" spans="1:3" x14ac:dyDescent="0.25">
      <c r="A5407" t="s">
        <v>259</v>
      </c>
      <c r="B5407">
        <v>30007</v>
      </c>
      <c r="C5407" s="385">
        <v>0.06</v>
      </c>
    </row>
    <row r="5408" spans="1:3" x14ac:dyDescent="0.25">
      <c r="A5408" t="s">
        <v>259</v>
      </c>
      <c r="B5408">
        <v>30008</v>
      </c>
      <c r="C5408" s="385">
        <v>0.06</v>
      </c>
    </row>
    <row r="5409" spans="1:3" x14ac:dyDescent="0.25">
      <c r="A5409" t="s">
        <v>259</v>
      </c>
      <c r="B5409">
        <v>30009</v>
      </c>
      <c r="C5409" s="385">
        <v>7.7499999999999999E-2</v>
      </c>
    </row>
    <row r="5410" spans="1:3" x14ac:dyDescent="0.25">
      <c r="A5410" t="s">
        <v>259</v>
      </c>
      <c r="B5410">
        <v>30010</v>
      </c>
      <c r="C5410" s="385">
        <v>0.06</v>
      </c>
    </row>
    <row r="5411" spans="1:3" x14ac:dyDescent="0.25">
      <c r="A5411" t="s">
        <v>259</v>
      </c>
      <c r="B5411">
        <v>30011</v>
      </c>
      <c r="C5411" s="385">
        <v>7.0000000000000007E-2</v>
      </c>
    </row>
    <row r="5412" spans="1:3" x14ac:dyDescent="0.25">
      <c r="A5412" t="s">
        <v>259</v>
      </c>
      <c r="B5412">
        <v>30012</v>
      </c>
      <c r="C5412" s="385">
        <v>0.08</v>
      </c>
    </row>
    <row r="5413" spans="1:3" x14ac:dyDescent="0.25">
      <c r="A5413" t="s">
        <v>259</v>
      </c>
      <c r="B5413">
        <v>30013</v>
      </c>
      <c r="C5413" s="385">
        <v>7.0000000000000007E-2</v>
      </c>
    </row>
    <row r="5414" spans="1:3" x14ac:dyDescent="0.25">
      <c r="A5414" t="s">
        <v>259</v>
      </c>
      <c r="B5414">
        <v>30014</v>
      </c>
      <c r="C5414" s="385">
        <v>7.0000000000000007E-2</v>
      </c>
    </row>
    <row r="5415" spans="1:3" x14ac:dyDescent="0.25">
      <c r="A5415" t="s">
        <v>259</v>
      </c>
      <c r="B5415">
        <v>30015</v>
      </c>
      <c r="C5415" s="385">
        <v>7.0000000000000007E-2</v>
      </c>
    </row>
    <row r="5416" spans="1:3" x14ac:dyDescent="0.25">
      <c r="A5416" t="s">
        <v>259</v>
      </c>
      <c r="B5416">
        <v>30016</v>
      </c>
      <c r="C5416" s="385">
        <v>7.0000000000000007E-2</v>
      </c>
    </row>
    <row r="5417" spans="1:3" x14ac:dyDescent="0.25">
      <c r="A5417" t="s">
        <v>259</v>
      </c>
      <c r="B5417">
        <v>30017</v>
      </c>
      <c r="C5417" s="385">
        <v>0.06</v>
      </c>
    </row>
    <row r="5418" spans="1:3" x14ac:dyDescent="0.25">
      <c r="A5418" t="s">
        <v>259</v>
      </c>
      <c r="B5418">
        <v>30018</v>
      </c>
      <c r="C5418" s="385">
        <v>7.0000000000000007E-2</v>
      </c>
    </row>
    <row r="5419" spans="1:3" x14ac:dyDescent="0.25">
      <c r="A5419" t="s">
        <v>259</v>
      </c>
      <c r="B5419">
        <v>30019</v>
      </c>
      <c r="C5419" s="385">
        <v>7.0000000000000007E-2</v>
      </c>
    </row>
    <row r="5420" spans="1:3" x14ac:dyDescent="0.25">
      <c r="A5420" t="s">
        <v>259</v>
      </c>
      <c r="B5420">
        <v>30021</v>
      </c>
      <c r="C5420" s="385">
        <v>0.08</v>
      </c>
    </row>
    <row r="5421" spans="1:3" x14ac:dyDescent="0.25">
      <c r="A5421" t="s">
        <v>259</v>
      </c>
      <c r="B5421">
        <v>30022</v>
      </c>
      <c r="C5421" s="385">
        <v>7.7499999999999999E-2</v>
      </c>
    </row>
    <row r="5422" spans="1:3" x14ac:dyDescent="0.25">
      <c r="A5422" t="s">
        <v>259</v>
      </c>
      <c r="B5422">
        <v>30023</v>
      </c>
      <c r="C5422" s="385">
        <v>7.7499999999999999E-2</v>
      </c>
    </row>
    <row r="5423" spans="1:3" x14ac:dyDescent="0.25">
      <c r="A5423" t="s">
        <v>259</v>
      </c>
      <c r="B5423">
        <v>30024</v>
      </c>
      <c r="C5423" s="385">
        <v>7.7499999999999999E-2</v>
      </c>
    </row>
    <row r="5424" spans="1:3" x14ac:dyDescent="0.25">
      <c r="A5424" t="s">
        <v>259</v>
      </c>
      <c r="B5424">
        <v>30025</v>
      </c>
      <c r="C5424" s="385">
        <v>0.08</v>
      </c>
    </row>
    <row r="5425" spans="1:3" x14ac:dyDescent="0.25">
      <c r="A5425" t="s">
        <v>259</v>
      </c>
      <c r="B5425">
        <v>30026</v>
      </c>
      <c r="C5425" s="385">
        <v>0.06</v>
      </c>
    </row>
    <row r="5426" spans="1:3" x14ac:dyDescent="0.25">
      <c r="A5426" t="s">
        <v>259</v>
      </c>
      <c r="B5426">
        <v>30028</v>
      </c>
      <c r="C5426" s="385">
        <v>7.0000000000000007E-2</v>
      </c>
    </row>
    <row r="5427" spans="1:3" x14ac:dyDescent="0.25">
      <c r="A5427" t="s">
        <v>259</v>
      </c>
      <c r="B5427">
        <v>30029</v>
      </c>
      <c r="C5427" s="385">
        <v>0.06</v>
      </c>
    </row>
    <row r="5428" spans="1:3" x14ac:dyDescent="0.25">
      <c r="A5428" t="s">
        <v>259</v>
      </c>
      <c r="B5428">
        <v>30030</v>
      </c>
      <c r="C5428" s="385">
        <v>8.5000000000000006E-2</v>
      </c>
    </row>
    <row r="5429" spans="1:3" x14ac:dyDescent="0.25">
      <c r="A5429" t="s">
        <v>259</v>
      </c>
      <c r="B5429">
        <v>30031</v>
      </c>
      <c r="C5429" s="385">
        <v>0.08</v>
      </c>
    </row>
    <row r="5430" spans="1:3" x14ac:dyDescent="0.25">
      <c r="A5430" t="s">
        <v>259</v>
      </c>
      <c r="B5430">
        <v>30032</v>
      </c>
      <c r="C5430" s="385">
        <v>8.5000000000000006E-2</v>
      </c>
    </row>
    <row r="5431" spans="1:3" x14ac:dyDescent="0.25">
      <c r="A5431" t="s">
        <v>259</v>
      </c>
      <c r="B5431">
        <v>30033</v>
      </c>
      <c r="C5431" s="385">
        <v>8.5000000000000006E-2</v>
      </c>
    </row>
    <row r="5432" spans="1:3" x14ac:dyDescent="0.25">
      <c r="A5432" t="s">
        <v>259</v>
      </c>
      <c r="B5432">
        <v>30034</v>
      </c>
      <c r="C5432" s="385">
        <v>0.08</v>
      </c>
    </row>
    <row r="5433" spans="1:3" x14ac:dyDescent="0.25">
      <c r="A5433" t="s">
        <v>259</v>
      </c>
      <c r="B5433">
        <v>30035</v>
      </c>
      <c r="C5433" s="385">
        <v>0.08</v>
      </c>
    </row>
    <row r="5434" spans="1:3" x14ac:dyDescent="0.25">
      <c r="A5434" t="s">
        <v>259</v>
      </c>
      <c r="B5434">
        <v>30036</v>
      </c>
      <c r="C5434" s="385">
        <v>0.08</v>
      </c>
    </row>
    <row r="5435" spans="1:3" x14ac:dyDescent="0.25">
      <c r="A5435" t="s">
        <v>259</v>
      </c>
      <c r="B5435">
        <v>30037</v>
      </c>
      <c r="C5435" s="385">
        <v>0.08</v>
      </c>
    </row>
    <row r="5436" spans="1:3" x14ac:dyDescent="0.25">
      <c r="A5436" t="s">
        <v>259</v>
      </c>
      <c r="B5436">
        <v>30038</v>
      </c>
      <c r="C5436" s="385">
        <v>0.08</v>
      </c>
    </row>
    <row r="5437" spans="1:3" x14ac:dyDescent="0.25">
      <c r="A5437" t="s">
        <v>259</v>
      </c>
      <c r="B5437">
        <v>30039</v>
      </c>
      <c r="C5437" s="385">
        <v>0.08</v>
      </c>
    </row>
    <row r="5438" spans="1:3" x14ac:dyDescent="0.25">
      <c r="A5438" t="s">
        <v>259</v>
      </c>
      <c r="B5438">
        <v>30040</v>
      </c>
      <c r="C5438" s="385">
        <v>7.0000000000000007E-2</v>
      </c>
    </row>
    <row r="5439" spans="1:3" x14ac:dyDescent="0.25">
      <c r="A5439" t="s">
        <v>259</v>
      </c>
      <c r="B5439">
        <v>30041</v>
      </c>
      <c r="C5439" s="385">
        <v>7.0000000000000007E-2</v>
      </c>
    </row>
    <row r="5440" spans="1:3" x14ac:dyDescent="0.25">
      <c r="A5440" t="s">
        <v>259</v>
      </c>
      <c r="B5440">
        <v>30042</v>
      </c>
      <c r="C5440" s="385">
        <v>0.06</v>
      </c>
    </row>
    <row r="5441" spans="1:3" x14ac:dyDescent="0.25">
      <c r="A5441" t="s">
        <v>259</v>
      </c>
      <c r="B5441">
        <v>30043</v>
      </c>
      <c r="C5441" s="385">
        <v>0.06</v>
      </c>
    </row>
    <row r="5442" spans="1:3" x14ac:dyDescent="0.25">
      <c r="A5442" t="s">
        <v>259</v>
      </c>
      <c r="B5442">
        <v>30044</v>
      </c>
      <c r="C5442" s="385">
        <v>0.06</v>
      </c>
    </row>
    <row r="5443" spans="1:3" x14ac:dyDescent="0.25">
      <c r="A5443" t="s">
        <v>259</v>
      </c>
      <c r="B5443">
        <v>30045</v>
      </c>
      <c r="C5443" s="385">
        <v>0.06</v>
      </c>
    </row>
    <row r="5444" spans="1:3" x14ac:dyDescent="0.25">
      <c r="A5444" t="s">
        <v>259</v>
      </c>
      <c r="B5444">
        <v>30046</v>
      </c>
      <c r="C5444" s="385">
        <v>0.06</v>
      </c>
    </row>
    <row r="5445" spans="1:3" x14ac:dyDescent="0.25">
      <c r="A5445" t="s">
        <v>259</v>
      </c>
      <c r="B5445">
        <v>30047</v>
      </c>
      <c r="C5445" s="385">
        <v>0.06</v>
      </c>
    </row>
    <row r="5446" spans="1:3" x14ac:dyDescent="0.25">
      <c r="A5446" t="s">
        <v>259</v>
      </c>
      <c r="B5446">
        <v>30048</v>
      </c>
      <c r="C5446" s="385">
        <v>0.06</v>
      </c>
    </row>
    <row r="5447" spans="1:3" x14ac:dyDescent="0.25">
      <c r="A5447" t="s">
        <v>259</v>
      </c>
      <c r="B5447">
        <v>30049</v>
      </c>
      <c r="C5447" s="385">
        <v>0.06</v>
      </c>
    </row>
    <row r="5448" spans="1:3" x14ac:dyDescent="0.25">
      <c r="A5448" t="s">
        <v>259</v>
      </c>
      <c r="B5448">
        <v>30052</v>
      </c>
      <c r="C5448" s="385">
        <v>7.0000000000000007E-2</v>
      </c>
    </row>
    <row r="5449" spans="1:3" x14ac:dyDescent="0.25">
      <c r="A5449" t="s">
        <v>259</v>
      </c>
      <c r="B5449">
        <v>30054</v>
      </c>
      <c r="C5449" s="385">
        <v>7.0000000000000007E-2</v>
      </c>
    </row>
    <row r="5450" spans="1:3" x14ac:dyDescent="0.25">
      <c r="A5450" t="s">
        <v>259</v>
      </c>
      <c r="B5450">
        <v>30055</v>
      </c>
      <c r="C5450" s="385">
        <v>0.08</v>
      </c>
    </row>
    <row r="5451" spans="1:3" x14ac:dyDescent="0.25">
      <c r="A5451" t="s">
        <v>259</v>
      </c>
      <c r="B5451">
        <v>30056</v>
      </c>
      <c r="C5451" s="385">
        <v>0.08</v>
      </c>
    </row>
    <row r="5452" spans="1:3" x14ac:dyDescent="0.25">
      <c r="A5452" t="s">
        <v>259</v>
      </c>
      <c r="B5452">
        <v>30058</v>
      </c>
      <c r="C5452" s="385">
        <v>0.08</v>
      </c>
    </row>
    <row r="5453" spans="1:3" x14ac:dyDescent="0.25">
      <c r="A5453" t="s">
        <v>259</v>
      </c>
      <c r="B5453">
        <v>30060</v>
      </c>
      <c r="C5453" s="385">
        <v>0.06</v>
      </c>
    </row>
    <row r="5454" spans="1:3" x14ac:dyDescent="0.25">
      <c r="A5454" t="s">
        <v>259</v>
      </c>
      <c r="B5454">
        <v>30061</v>
      </c>
      <c r="C5454" s="385">
        <v>0.06</v>
      </c>
    </row>
    <row r="5455" spans="1:3" x14ac:dyDescent="0.25">
      <c r="A5455" t="s">
        <v>259</v>
      </c>
      <c r="B5455">
        <v>30062</v>
      </c>
      <c r="C5455" s="385">
        <v>0.06</v>
      </c>
    </row>
    <row r="5456" spans="1:3" x14ac:dyDescent="0.25">
      <c r="A5456" t="s">
        <v>259</v>
      </c>
      <c r="B5456">
        <v>30063</v>
      </c>
      <c r="C5456" s="385">
        <v>0.06</v>
      </c>
    </row>
    <row r="5457" spans="1:3" x14ac:dyDescent="0.25">
      <c r="A5457" t="s">
        <v>259</v>
      </c>
      <c r="B5457">
        <v>30064</v>
      </c>
      <c r="C5457" s="385">
        <v>0.06</v>
      </c>
    </row>
    <row r="5458" spans="1:3" x14ac:dyDescent="0.25">
      <c r="A5458" t="s">
        <v>259</v>
      </c>
      <c r="B5458">
        <v>30065</v>
      </c>
      <c r="C5458" s="385">
        <v>0.06</v>
      </c>
    </row>
    <row r="5459" spans="1:3" x14ac:dyDescent="0.25">
      <c r="A5459" t="s">
        <v>259</v>
      </c>
      <c r="B5459">
        <v>30066</v>
      </c>
      <c r="C5459" s="385">
        <v>0.06</v>
      </c>
    </row>
    <row r="5460" spans="1:3" x14ac:dyDescent="0.25">
      <c r="A5460" t="s">
        <v>259</v>
      </c>
      <c r="B5460">
        <v>30067</v>
      </c>
      <c r="C5460" s="385">
        <v>0.06</v>
      </c>
    </row>
    <row r="5461" spans="1:3" x14ac:dyDescent="0.25">
      <c r="A5461" t="s">
        <v>259</v>
      </c>
      <c r="B5461">
        <v>30068</v>
      </c>
      <c r="C5461" s="385">
        <v>0.06</v>
      </c>
    </row>
    <row r="5462" spans="1:3" x14ac:dyDescent="0.25">
      <c r="A5462" t="s">
        <v>259</v>
      </c>
      <c r="B5462">
        <v>30069</v>
      </c>
      <c r="C5462" s="385">
        <v>0.06</v>
      </c>
    </row>
    <row r="5463" spans="1:3" x14ac:dyDescent="0.25">
      <c r="A5463" t="s">
        <v>259</v>
      </c>
      <c r="B5463">
        <v>30070</v>
      </c>
      <c r="C5463" s="385">
        <v>7.0000000000000007E-2</v>
      </c>
    </row>
    <row r="5464" spans="1:3" x14ac:dyDescent="0.25">
      <c r="A5464" t="s">
        <v>259</v>
      </c>
      <c r="B5464">
        <v>30071</v>
      </c>
      <c r="C5464" s="385">
        <v>0.06</v>
      </c>
    </row>
    <row r="5465" spans="1:3" x14ac:dyDescent="0.25">
      <c r="A5465" t="s">
        <v>259</v>
      </c>
      <c r="B5465">
        <v>30072</v>
      </c>
      <c r="C5465" s="385">
        <v>0.08</v>
      </c>
    </row>
    <row r="5466" spans="1:3" x14ac:dyDescent="0.25">
      <c r="A5466" t="s">
        <v>259</v>
      </c>
      <c r="B5466">
        <v>30074</v>
      </c>
      <c r="C5466" s="385">
        <v>0.08</v>
      </c>
    </row>
    <row r="5467" spans="1:3" x14ac:dyDescent="0.25">
      <c r="A5467" t="s">
        <v>259</v>
      </c>
      <c r="B5467">
        <v>30075</v>
      </c>
      <c r="C5467" s="385">
        <v>7.7499999999999999E-2</v>
      </c>
    </row>
    <row r="5468" spans="1:3" x14ac:dyDescent="0.25">
      <c r="A5468" t="s">
        <v>259</v>
      </c>
      <c r="B5468">
        <v>30076</v>
      </c>
      <c r="C5468" s="385">
        <v>7.7499999999999999E-2</v>
      </c>
    </row>
    <row r="5469" spans="1:3" x14ac:dyDescent="0.25">
      <c r="A5469" t="s">
        <v>259</v>
      </c>
      <c r="B5469">
        <v>30077</v>
      </c>
      <c r="C5469" s="385">
        <v>7.7499999999999999E-2</v>
      </c>
    </row>
    <row r="5470" spans="1:3" x14ac:dyDescent="0.25">
      <c r="A5470" t="s">
        <v>259</v>
      </c>
      <c r="B5470">
        <v>30078</v>
      </c>
      <c r="C5470" s="385">
        <v>0.06</v>
      </c>
    </row>
    <row r="5471" spans="1:3" x14ac:dyDescent="0.25">
      <c r="A5471" t="s">
        <v>259</v>
      </c>
      <c r="B5471">
        <v>30079</v>
      </c>
      <c r="C5471" s="385">
        <v>0.08</v>
      </c>
    </row>
    <row r="5472" spans="1:3" x14ac:dyDescent="0.25">
      <c r="A5472" t="s">
        <v>259</v>
      </c>
      <c r="B5472">
        <v>30080</v>
      </c>
      <c r="C5472" s="385">
        <v>0.06</v>
      </c>
    </row>
    <row r="5473" spans="1:3" x14ac:dyDescent="0.25">
      <c r="A5473" t="s">
        <v>259</v>
      </c>
      <c r="B5473">
        <v>30081</v>
      </c>
      <c r="C5473" s="385">
        <v>0.06</v>
      </c>
    </row>
    <row r="5474" spans="1:3" x14ac:dyDescent="0.25">
      <c r="A5474" t="s">
        <v>259</v>
      </c>
      <c r="B5474">
        <v>30082</v>
      </c>
      <c r="C5474" s="385">
        <v>0.06</v>
      </c>
    </row>
    <row r="5475" spans="1:3" x14ac:dyDescent="0.25">
      <c r="A5475" t="s">
        <v>259</v>
      </c>
      <c r="B5475">
        <v>30083</v>
      </c>
      <c r="C5475" s="385">
        <v>0.08</v>
      </c>
    </row>
    <row r="5476" spans="1:3" x14ac:dyDescent="0.25">
      <c r="A5476" t="s">
        <v>259</v>
      </c>
      <c r="B5476">
        <v>30084</v>
      </c>
      <c r="C5476" s="385">
        <v>0.08</v>
      </c>
    </row>
    <row r="5477" spans="1:3" x14ac:dyDescent="0.25">
      <c r="A5477" t="s">
        <v>259</v>
      </c>
      <c r="B5477">
        <v>30085</v>
      </c>
      <c r="C5477" s="385">
        <v>0.08</v>
      </c>
    </row>
    <row r="5478" spans="1:3" x14ac:dyDescent="0.25">
      <c r="A5478" t="s">
        <v>259</v>
      </c>
      <c r="B5478">
        <v>30086</v>
      </c>
      <c r="C5478" s="385">
        <v>0.08</v>
      </c>
    </row>
    <row r="5479" spans="1:3" x14ac:dyDescent="0.25">
      <c r="A5479" t="s">
        <v>259</v>
      </c>
      <c r="B5479">
        <v>30087</v>
      </c>
      <c r="C5479" s="385">
        <v>0.08</v>
      </c>
    </row>
    <row r="5480" spans="1:3" x14ac:dyDescent="0.25">
      <c r="A5480" t="s">
        <v>259</v>
      </c>
      <c r="B5480">
        <v>30088</v>
      </c>
      <c r="C5480" s="385">
        <v>0.08</v>
      </c>
    </row>
    <row r="5481" spans="1:3" x14ac:dyDescent="0.25">
      <c r="A5481" t="s">
        <v>259</v>
      </c>
      <c r="B5481">
        <v>30090</v>
      </c>
      <c r="C5481" s="385">
        <v>0.06</v>
      </c>
    </row>
    <row r="5482" spans="1:3" x14ac:dyDescent="0.25">
      <c r="A5482" t="s">
        <v>259</v>
      </c>
      <c r="B5482">
        <v>30091</v>
      </c>
      <c r="C5482" s="385">
        <v>0.06</v>
      </c>
    </row>
    <row r="5483" spans="1:3" x14ac:dyDescent="0.25">
      <c r="A5483" t="s">
        <v>259</v>
      </c>
      <c r="B5483">
        <v>30092</v>
      </c>
      <c r="C5483" s="385">
        <v>7.7499999999999999E-2</v>
      </c>
    </row>
    <row r="5484" spans="1:3" x14ac:dyDescent="0.25">
      <c r="A5484" t="s">
        <v>259</v>
      </c>
      <c r="B5484">
        <v>30093</v>
      </c>
      <c r="C5484" s="385">
        <v>0.08</v>
      </c>
    </row>
    <row r="5485" spans="1:3" x14ac:dyDescent="0.25">
      <c r="A5485" t="s">
        <v>259</v>
      </c>
      <c r="B5485">
        <v>30094</v>
      </c>
      <c r="C5485" s="385">
        <v>0.08</v>
      </c>
    </row>
    <row r="5486" spans="1:3" x14ac:dyDescent="0.25">
      <c r="A5486" t="s">
        <v>259</v>
      </c>
      <c r="B5486">
        <v>30095</v>
      </c>
      <c r="C5486" s="385">
        <v>0.06</v>
      </c>
    </row>
    <row r="5487" spans="1:3" x14ac:dyDescent="0.25">
      <c r="A5487" t="s">
        <v>259</v>
      </c>
      <c r="B5487">
        <v>30096</v>
      </c>
      <c r="C5487" s="385">
        <v>0.06</v>
      </c>
    </row>
    <row r="5488" spans="1:3" x14ac:dyDescent="0.25">
      <c r="A5488" t="s">
        <v>259</v>
      </c>
      <c r="B5488">
        <v>30097</v>
      </c>
      <c r="C5488" s="385">
        <v>7.7499999999999999E-2</v>
      </c>
    </row>
    <row r="5489" spans="1:3" x14ac:dyDescent="0.25">
      <c r="A5489" t="s">
        <v>259</v>
      </c>
      <c r="B5489">
        <v>30098</v>
      </c>
      <c r="C5489" s="385">
        <v>7.7499999999999999E-2</v>
      </c>
    </row>
    <row r="5490" spans="1:3" x14ac:dyDescent="0.25">
      <c r="A5490" t="s">
        <v>259</v>
      </c>
      <c r="B5490">
        <v>30099</v>
      </c>
      <c r="C5490" s="385">
        <v>0.06</v>
      </c>
    </row>
    <row r="5491" spans="1:3" x14ac:dyDescent="0.25">
      <c r="A5491" t="s">
        <v>259</v>
      </c>
      <c r="B5491">
        <v>30101</v>
      </c>
      <c r="C5491" s="385">
        <v>7.0000000000000007E-2</v>
      </c>
    </row>
    <row r="5492" spans="1:3" x14ac:dyDescent="0.25">
      <c r="A5492" t="s">
        <v>259</v>
      </c>
      <c r="B5492">
        <v>30102</v>
      </c>
      <c r="C5492" s="385">
        <v>7.0000000000000007E-2</v>
      </c>
    </row>
    <row r="5493" spans="1:3" x14ac:dyDescent="0.25">
      <c r="A5493" t="s">
        <v>259</v>
      </c>
      <c r="B5493">
        <v>30103</v>
      </c>
      <c r="C5493" s="385">
        <v>7.0000000000000007E-2</v>
      </c>
    </row>
    <row r="5494" spans="1:3" x14ac:dyDescent="0.25">
      <c r="A5494" t="s">
        <v>259</v>
      </c>
      <c r="B5494">
        <v>30104</v>
      </c>
      <c r="C5494" s="385">
        <v>7.0000000000000007E-2</v>
      </c>
    </row>
    <row r="5495" spans="1:3" x14ac:dyDescent="0.25">
      <c r="A5495" t="s">
        <v>259</v>
      </c>
      <c r="B5495">
        <v>30105</v>
      </c>
      <c r="C5495" s="385">
        <v>7.0000000000000007E-2</v>
      </c>
    </row>
    <row r="5496" spans="1:3" x14ac:dyDescent="0.25">
      <c r="A5496" t="s">
        <v>259</v>
      </c>
      <c r="B5496">
        <v>30106</v>
      </c>
      <c r="C5496" s="385">
        <v>7.0000000000000007E-2</v>
      </c>
    </row>
    <row r="5497" spans="1:3" x14ac:dyDescent="0.25">
      <c r="A5497" t="s">
        <v>259</v>
      </c>
      <c r="B5497">
        <v>30107</v>
      </c>
      <c r="C5497" s="385">
        <v>7.0000000000000007E-2</v>
      </c>
    </row>
    <row r="5498" spans="1:3" x14ac:dyDescent="0.25">
      <c r="A5498" t="s">
        <v>259</v>
      </c>
      <c r="B5498">
        <v>30108</v>
      </c>
      <c r="C5498" s="385">
        <v>7.0000000000000007E-2</v>
      </c>
    </row>
    <row r="5499" spans="1:3" x14ac:dyDescent="0.25">
      <c r="A5499" t="s">
        <v>259</v>
      </c>
      <c r="B5499">
        <v>30109</v>
      </c>
      <c r="C5499" s="385">
        <v>7.0000000000000007E-2</v>
      </c>
    </row>
    <row r="5500" spans="1:3" x14ac:dyDescent="0.25">
      <c r="A5500" t="s">
        <v>259</v>
      </c>
      <c r="B5500">
        <v>30110</v>
      </c>
      <c r="C5500" s="385">
        <v>7.0000000000000007E-2</v>
      </c>
    </row>
    <row r="5501" spans="1:3" x14ac:dyDescent="0.25">
      <c r="A5501" t="s">
        <v>259</v>
      </c>
      <c r="B5501">
        <v>30111</v>
      </c>
      <c r="C5501" s="385">
        <v>0.06</v>
      </c>
    </row>
    <row r="5502" spans="1:3" x14ac:dyDescent="0.25">
      <c r="A5502" t="s">
        <v>259</v>
      </c>
      <c r="B5502">
        <v>30112</v>
      </c>
      <c r="C5502" s="385">
        <v>7.0000000000000007E-2</v>
      </c>
    </row>
    <row r="5503" spans="1:3" x14ac:dyDescent="0.25">
      <c r="A5503" t="s">
        <v>259</v>
      </c>
      <c r="B5503">
        <v>30113</v>
      </c>
      <c r="C5503" s="385">
        <v>7.0000000000000007E-2</v>
      </c>
    </row>
    <row r="5504" spans="1:3" x14ac:dyDescent="0.25">
      <c r="A5504" t="s">
        <v>259</v>
      </c>
      <c r="B5504">
        <v>30114</v>
      </c>
      <c r="C5504" s="385">
        <v>0.06</v>
      </c>
    </row>
    <row r="5505" spans="1:3" x14ac:dyDescent="0.25">
      <c r="A5505" t="s">
        <v>259</v>
      </c>
      <c r="B5505">
        <v>30115</v>
      </c>
      <c r="C5505" s="385">
        <v>0.06</v>
      </c>
    </row>
    <row r="5506" spans="1:3" x14ac:dyDescent="0.25">
      <c r="A5506" t="s">
        <v>259</v>
      </c>
      <c r="B5506">
        <v>30116</v>
      </c>
      <c r="C5506" s="385">
        <v>7.0000000000000007E-2</v>
      </c>
    </row>
    <row r="5507" spans="1:3" x14ac:dyDescent="0.25">
      <c r="A5507" t="s">
        <v>259</v>
      </c>
      <c r="B5507">
        <v>30117</v>
      </c>
      <c r="C5507" s="385">
        <v>7.0000000000000007E-2</v>
      </c>
    </row>
    <row r="5508" spans="1:3" x14ac:dyDescent="0.25">
      <c r="A5508" t="s">
        <v>259</v>
      </c>
      <c r="B5508">
        <v>30118</v>
      </c>
      <c r="C5508" s="385">
        <v>7.0000000000000007E-2</v>
      </c>
    </row>
    <row r="5509" spans="1:3" x14ac:dyDescent="0.25">
      <c r="A5509" t="s">
        <v>259</v>
      </c>
      <c r="B5509">
        <v>30119</v>
      </c>
      <c r="C5509" s="385">
        <v>7.0000000000000007E-2</v>
      </c>
    </row>
    <row r="5510" spans="1:3" x14ac:dyDescent="0.25">
      <c r="A5510" t="s">
        <v>259</v>
      </c>
      <c r="B5510">
        <v>30120</v>
      </c>
      <c r="C5510" s="385">
        <v>7.0000000000000007E-2</v>
      </c>
    </row>
    <row r="5511" spans="1:3" x14ac:dyDescent="0.25">
      <c r="A5511" t="s">
        <v>259</v>
      </c>
      <c r="B5511">
        <v>30121</v>
      </c>
      <c r="C5511" s="385">
        <v>7.0000000000000007E-2</v>
      </c>
    </row>
    <row r="5512" spans="1:3" x14ac:dyDescent="0.25">
      <c r="A5512" t="s">
        <v>259</v>
      </c>
      <c r="B5512">
        <v>30122</v>
      </c>
      <c r="C5512" s="385">
        <v>7.0000000000000007E-2</v>
      </c>
    </row>
    <row r="5513" spans="1:3" x14ac:dyDescent="0.25">
      <c r="A5513" t="s">
        <v>259</v>
      </c>
      <c r="B5513">
        <v>30123</v>
      </c>
      <c r="C5513" s="385">
        <v>7.0000000000000007E-2</v>
      </c>
    </row>
    <row r="5514" spans="1:3" x14ac:dyDescent="0.25">
      <c r="A5514" t="s">
        <v>259</v>
      </c>
      <c r="B5514">
        <v>30124</v>
      </c>
      <c r="C5514" s="385">
        <v>7.0000000000000007E-2</v>
      </c>
    </row>
    <row r="5515" spans="1:3" x14ac:dyDescent="0.25">
      <c r="A5515" t="s">
        <v>259</v>
      </c>
      <c r="B5515">
        <v>30125</v>
      </c>
      <c r="C5515" s="385">
        <v>7.0000000000000007E-2</v>
      </c>
    </row>
    <row r="5516" spans="1:3" x14ac:dyDescent="0.25">
      <c r="A5516" t="s">
        <v>259</v>
      </c>
      <c r="B5516">
        <v>30126</v>
      </c>
      <c r="C5516" s="385">
        <v>0.06</v>
      </c>
    </row>
    <row r="5517" spans="1:3" x14ac:dyDescent="0.25">
      <c r="A5517" t="s">
        <v>259</v>
      </c>
      <c r="B5517">
        <v>30127</v>
      </c>
      <c r="C5517" s="385">
        <v>7.0000000000000007E-2</v>
      </c>
    </row>
    <row r="5518" spans="1:3" x14ac:dyDescent="0.25">
      <c r="A5518" t="s">
        <v>259</v>
      </c>
      <c r="B5518">
        <v>30129</v>
      </c>
      <c r="C5518" s="385">
        <v>7.0000000000000007E-2</v>
      </c>
    </row>
    <row r="5519" spans="1:3" x14ac:dyDescent="0.25">
      <c r="A5519" t="s">
        <v>259</v>
      </c>
      <c r="B5519">
        <v>30132</v>
      </c>
      <c r="C5519" s="385">
        <v>7.0000000000000007E-2</v>
      </c>
    </row>
    <row r="5520" spans="1:3" x14ac:dyDescent="0.25">
      <c r="A5520" t="s">
        <v>259</v>
      </c>
      <c r="B5520">
        <v>30133</v>
      </c>
      <c r="C5520" s="385">
        <v>7.0000000000000007E-2</v>
      </c>
    </row>
    <row r="5521" spans="1:3" x14ac:dyDescent="0.25">
      <c r="A5521" t="s">
        <v>259</v>
      </c>
      <c r="B5521">
        <v>30134</v>
      </c>
      <c r="C5521" s="385">
        <v>7.0000000000000007E-2</v>
      </c>
    </row>
    <row r="5522" spans="1:3" x14ac:dyDescent="0.25">
      <c r="A5522" t="s">
        <v>259</v>
      </c>
      <c r="B5522">
        <v>30135</v>
      </c>
      <c r="C5522" s="385">
        <v>7.0000000000000007E-2</v>
      </c>
    </row>
    <row r="5523" spans="1:3" x14ac:dyDescent="0.25">
      <c r="A5523" t="s">
        <v>259</v>
      </c>
      <c r="B5523">
        <v>30137</v>
      </c>
      <c r="C5523" s="385">
        <v>7.0000000000000007E-2</v>
      </c>
    </row>
    <row r="5524" spans="1:3" x14ac:dyDescent="0.25">
      <c r="A5524" t="s">
        <v>259</v>
      </c>
      <c r="B5524">
        <v>30138</v>
      </c>
      <c r="C5524" s="385">
        <v>7.0000000000000007E-2</v>
      </c>
    </row>
    <row r="5525" spans="1:3" x14ac:dyDescent="0.25">
      <c r="A5525" t="s">
        <v>259</v>
      </c>
      <c r="B5525">
        <v>30139</v>
      </c>
      <c r="C5525" s="385">
        <v>7.0000000000000007E-2</v>
      </c>
    </row>
    <row r="5526" spans="1:3" x14ac:dyDescent="0.25">
      <c r="A5526" t="s">
        <v>259</v>
      </c>
      <c r="B5526">
        <v>30140</v>
      </c>
      <c r="C5526" s="385">
        <v>7.0000000000000007E-2</v>
      </c>
    </row>
    <row r="5527" spans="1:3" x14ac:dyDescent="0.25">
      <c r="A5527" t="s">
        <v>259</v>
      </c>
      <c r="B5527">
        <v>30141</v>
      </c>
      <c r="C5527" s="385">
        <v>7.0000000000000007E-2</v>
      </c>
    </row>
    <row r="5528" spans="1:3" x14ac:dyDescent="0.25">
      <c r="A5528" t="s">
        <v>259</v>
      </c>
      <c r="B5528">
        <v>30142</v>
      </c>
      <c r="C5528" s="385">
        <v>0.06</v>
      </c>
    </row>
    <row r="5529" spans="1:3" x14ac:dyDescent="0.25">
      <c r="A5529" t="s">
        <v>259</v>
      </c>
      <c r="B5529">
        <v>30143</v>
      </c>
      <c r="C5529" s="385">
        <v>7.0000000000000007E-2</v>
      </c>
    </row>
    <row r="5530" spans="1:3" x14ac:dyDescent="0.25">
      <c r="A5530" t="s">
        <v>259</v>
      </c>
      <c r="B5530">
        <v>30144</v>
      </c>
      <c r="C5530" s="385">
        <v>0.06</v>
      </c>
    </row>
    <row r="5531" spans="1:3" x14ac:dyDescent="0.25">
      <c r="A5531" t="s">
        <v>259</v>
      </c>
      <c r="B5531">
        <v>30145</v>
      </c>
      <c r="C5531" s="385">
        <v>7.0000000000000007E-2</v>
      </c>
    </row>
    <row r="5532" spans="1:3" x14ac:dyDescent="0.25">
      <c r="A5532" t="s">
        <v>259</v>
      </c>
      <c r="B5532">
        <v>30146</v>
      </c>
      <c r="C5532" s="385">
        <v>0.06</v>
      </c>
    </row>
    <row r="5533" spans="1:3" x14ac:dyDescent="0.25">
      <c r="A5533" t="s">
        <v>259</v>
      </c>
      <c r="B5533">
        <v>30147</v>
      </c>
      <c r="C5533" s="385">
        <v>7.0000000000000007E-2</v>
      </c>
    </row>
    <row r="5534" spans="1:3" x14ac:dyDescent="0.25">
      <c r="A5534" t="s">
        <v>259</v>
      </c>
      <c r="B5534">
        <v>30148</v>
      </c>
      <c r="C5534" s="385">
        <v>7.0000000000000007E-2</v>
      </c>
    </row>
    <row r="5535" spans="1:3" x14ac:dyDescent="0.25">
      <c r="A5535" t="s">
        <v>259</v>
      </c>
      <c r="B5535">
        <v>30149</v>
      </c>
      <c r="C5535" s="385">
        <v>7.0000000000000007E-2</v>
      </c>
    </row>
    <row r="5536" spans="1:3" x14ac:dyDescent="0.25">
      <c r="A5536" t="s">
        <v>259</v>
      </c>
      <c r="B5536">
        <v>30150</v>
      </c>
      <c r="C5536" s="385">
        <v>7.0000000000000007E-2</v>
      </c>
    </row>
    <row r="5537" spans="1:3" x14ac:dyDescent="0.25">
      <c r="A5537" t="s">
        <v>259</v>
      </c>
      <c r="B5537">
        <v>30151</v>
      </c>
      <c r="C5537" s="385">
        <v>0.06</v>
      </c>
    </row>
    <row r="5538" spans="1:3" x14ac:dyDescent="0.25">
      <c r="A5538" t="s">
        <v>259</v>
      </c>
      <c r="B5538">
        <v>30152</v>
      </c>
      <c r="C5538" s="385">
        <v>0.06</v>
      </c>
    </row>
    <row r="5539" spans="1:3" x14ac:dyDescent="0.25">
      <c r="A5539" t="s">
        <v>259</v>
      </c>
      <c r="B5539">
        <v>30153</v>
      </c>
      <c r="C5539" s="385">
        <v>7.0000000000000007E-2</v>
      </c>
    </row>
    <row r="5540" spans="1:3" x14ac:dyDescent="0.25">
      <c r="A5540" t="s">
        <v>259</v>
      </c>
      <c r="B5540">
        <v>30154</v>
      </c>
      <c r="C5540" s="385">
        <v>7.0000000000000007E-2</v>
      </c>
    </row>
    <row r="5541" spans="1:3" x14ac:dyDescent="0.25">
      <c r="A5541" t="s">
        <v>259</v>
      </c>
      <c r="B5541">
        <v>30156</v>
      </c>
      <c r="C5541" s="385">
        <v>0.06</v>
      </c>
    </row>
    <row r="5542" spans="1:3" x14ac:dyDescent="0.25">
      <c r="A5542" t="s">
        <v>259</v>
      </c>
      <c r="B5542">
        <v>30157</v>
      </c>
      <c r="C5542" s="385">
        <v>7.0000000000000007E-2</v>
      </c>
    </row>
    <row r="5543" spans="1:3" x14ac:dyDescent="0.25">
      <c r="A5543" t="s">
        <v>259</v>
      </c>
      <c r="B5543">
        <v>30160</v>
      </c>
      <c r="C5543" s="385">
        <v>0.06</v>
      </c>
    </row>
    <row r="5544" spans="1:3" x14ac:dyDescent="0.25">
      <c r="A5544" t="s">
        <v>259</v>
      </c>
      <c r="B5544">
        <v>30161</v>
      </c>
      <c r="C5544" s="385">
        <v>7.0000000000000007E-2</v>
      </c>
    </row>
    <row r="5545" spans="1:3" x14ac:dyDescent="0.25">
      <c r="A5545" t="s">
        <v>259</v>
      </c>
      <c r="B5545">
        <v>30162</v>
      </c>
      <c r="C5545" s="385">
        <v>7.0000000000000007E-2</v>
      </c>
    </row>
    <row r="5546" spans="1:3" x14ac:dyDescent="0.25">
      <c r="A5546" t="s">
        <v>259</v>
      </c>
      <c r="B5546">
        <v>30164</v>
      </c>
      <c r="C5546" s="385">
        <v>7.0000000000000007E-2</v>
      </c>
    </row>
    <row r="5547" spans="1:3" x14ac:dyDescent="0.25">
      <c r="A5547" t="s">
        <v>259</v>
      </c>
      <c r="B5547">
        <v>30165</v>
      </c>
      <c r="C5547" s="385">
        <v>7.0000000000000007E-2</v>
      </c>
    </row>
    <row r="5548" spans="1:3" x14ac:dyDescent="0.25">
      <c r="A5548" t="s">
        <v>259</v>
      </c>
      <c r="B5548">
        <v>30168</v>
      </c>
      <c r="C5548" s="385">
        <v>7.0000000000000007E-2</v>
      </c>
    </row>
    <row r="5549" spans="1:3" x14ac:dyDescent="0.25">
      <c r="A5549" t="s">
        <v>259</v>
      </c>
      <c r="B5549">
        <v>30169</v>
      </c>
      <c r="C5549" s="385">
        <v>0.06</v>
      </c>
    </row>
    <row r="5550" spans="1:3" x14ac:dyDescent="0.25">
      <c r="A5550" t="s">
        <v>259</v>
      </c>
      <c r="B5550">
        <v>30170</v>
      </c>
      <c r="C5550" s="385">
        <v>7.0000000000000007E-2</v>
      </c>
    </row>
    <row r="5551" spans="1:3" x14ac:dyDescent="0.25">
      <c r="A5551" t="s">
        <v>259</v>
      </c>
      <c r="B5551">
        <v>30171</v>
      </c>
      <c r="C5551" s="385">
        <v>7.0000000000000007E-2</v>
      </c>
    </row>
    <row r="5552" spans="1:3" x14ac:dyDescent="0.25">
      <c r="A5552" t="s">
        <v>259</v>
      </c>
      <c r="B5552">
        <v>30172</v>
      </c>
      <c r="C5552" s="385">
        <v>7.0000000000000007E-2</v>
      </c>
    </row>
    <row r="5553" spans="1:3" x14ac:dyDescent="0.25">
      <c r="A5553" t="s">
        <v>259</v>
      </c>
      <c r="B5553">
        <v>30173</v>
      </c>
      <c r="C5553" s="385">
        <v>7.0000000000000007E-2</v>
      </c>
    </row>
    <row r="5554" spans="1:3" x14ac:dyDescent="0.25">
      <c r="A5554" t="s">
        <v>259</v>
      </c>
      <c r="B5554">
        <v>30175</v>
      </c>
      <c r="C5554" s="385">
        <v>7.0000000000000007E-2</v>
      </c>
    </row>
    <row r="5555" spans="1:3" x14ac:dyDescent="0.25">
      <c r="A5555" t="s">
        <v>259</v>
      </c>
      <c r="B5555">
        <v>30176</v>
      </c>
      <c r="C5555" s="385">
        <v>7.0000000000000007E-2</v>
      </c>
    </row>
    <row r="5556" spans="1:3" x14ac:dyDescent="0.25">
      <c r="A5556" t="s">
        <v>259</v>
      </c>
      <c r="B5556">
        <v>30177</v>
      </c>
      <c r="C5556" s="385">
        <v>7.0000000000000007E-2</v>
      </c>
    </row>
    <row r="5557" spans="1:3" x14ac:dyDescent="0.25">
      <c r="A5557" t="s">
        <v>259</v>
      </c>
      <c r="B5557">
        <v>30178</v>
      </c>
      <c r="C5557" s="385">
        <v>7.0000000000000007E-2</v>
      </c>
    </row>
    <row r="5558" spans="1:3" x14ac:dyDescent="0.25">
      <c r="A5558" t="s">
        <v>259</v>
      </c>
      <c r="B5558">
        <v>30179</v>
      </c>
      <c r="C5558" s="385">
        <v>7.0000000000000007E-2</v>
      </c>
    </row>
    <row r="5559" spans="1:3" x14ac:dyDescent="0.25">
      <c r="A5559" t="s">
        <v>259</v>
      </c>
      <c r="B5559">
        <v>30180</v>
      </c>
      <c r="C5559" s="385">
        <v>7.0000000000000007E-2</v>
      </c>
    </row>
    <row r="5560" spans="1:3" x14ac:dyDescent="0.25">
      <c r="A5560" t="s">
        <v>259</v>
      </c>
      <c r="B5560">
        <v>30182</v>
      </c>
      <c r="C5560" s="385">
        <v>7.0000000000000007E-2</v>
      </c>
    </row>
    <row r="5561" spans="1:3" x14ac:dyDescent="0.25">
      <c r="A5561" t="s">
        <v>259</v>
      </c>
      <c r="B5561">
        <v>30183</v>
      </c>
      <c r="C5561" s="385">
        <v>7.0000000000000007E-2</v>
      </c>
    </row>
    <row r="5562" spans="1:3" x14ac:dyDescent="0.25">
      <c r="A5562" t="s">
        <v>259</v>
      </c>
      <c r="B5562">
        <v>30184</v>
      </c>
      <c r="C5562" s="385">
        <v>7.0000000000000007E-2</v>
      </c>
    </row>
    <row r="5563" spans="1:3" x14ac:dyDescent="0.25">
      <c r="A5563" t="s">
        <v>259</v>
      </c>
      <c r="B5563">
        <v>30185</v>
      </c>
      <c r="C5563" s="385">
        <v>7.0000000000000007E-2</v>
      </c>
    </row>
    <row r="5564" spans="1:3" x14ac:dyDescent="0.25">
      <c r="A5564" t="s">
        <v>259</v>
      </c>
      <c r="B5564">
        <v>30187</v>
      </c>
      <c r="C5564" s="385">
        <v>7.0000000000000007E-2</v>
      </c>
    </row>
    <row r="5565" spans="1:3" x14ac:dyDescent="0.25">
      <c r="A5565" t="s">
        <v>259</v>
      </c>
      <c r="B5565">
        <v>30188</v>
      </c>
      <c r="C5565" s="385">
        <v>0.06</v>
      </c>
    </row>
    <row r="5566" spans="1:3" x14ac:dyDescent="0.25">
      <c r="A5566" t="s">
        <v>259</v>
      </c>
      <c r="B5566">
        <v>30189</v>
      </c>
      <c r="C5566" s="385">
        <v>0.06</v>
      </c>
    </row>
    <row r="5567" spans="1:3" x14ac:dyDescent="0.25">
      <c r="A5567" t="s">
        <v>259</v>
      </c>
      <c r="B5567">
        <v>30204</v>
      </c>
      <c r="C5567" s="385">
        <v>0.08</v>
      </c>
    </row>
    <row r="5568" spans="1:3" x14ac:dyDescent="0.25">
      <c r="A5568" t="s">
        <v>259</v>
      </c>
      <c r="B5568">
        <v>30205</v>
      </c>
      <c r="C5568" s="385">
        <v>7.0000000000000007E-2</v>
      </c>
    </row>
    <row r="5569" spans="1:3" x14ac:dyDescent="0.25">
      <c r="A5569" t="s">
        <v>259</v>
      </c>
      <c r="B5569">
        <v>30206</v>
      </c>
      <c r="C5569" s="385">
        <v>7.0000000000000007E-2</v>
      </c>
    </row>
    <row r="5570" spans="1:3" x14ac:dyDescent="0.25">
      <c r="A5570" t="s">
        <v>259</v>
      </c>
      <c r="B5570">
        <v>30212</v>
      </c>
      <c r="C5570" s="385">
        <v>7.0000000000000007E-2</v>
      </c>
    </row>
    <row r="5571" spans="1:3" x14ac:dyDescent="0.25">
      <c r="A5571" t="s">
        <v>259</v>
      </c>
      <c r="B5571">
        <v>30213</v>
      </c>
      <c r="C5571" s="385">
        <v>7.7499999999999999E-2</v>
      </c>
    </row>
    <row r="5572" spans="1:3" x14ac:dyDescent="0.25">
      <c r="A5572" t="s">
        <v>259</v>
      </c>
      <c r="B5572">
        <v>30214</v>
      </c>
      <c r="C5572" s="385">
        <v>7.0000000000000007E-2</v>
      </c>
    </row>
    <row r="5573" spans="1:3" x14ac:dyDescent="0.25">
      <c r="A5573" t="s">
        <v>259</v>
      </c>
      <c r="B5573">
        <v>30215</v>
      </c>
      <c r="C5573" s="385">
        <v>0.08</v>
      </c>
    </row>
    <row r="5574" spans="1:3" x14ac:dyDescent="0.25">
      <c r="A5574" t="s">
        <v>259</v>
      </c>
      <c r="B5574">
        <v>30216</v>
      </c>
      <c r="C5574" s="385">
        <v>7.0000000000000007E-2</v>
      </c>
    </row>
    <row r="5575" spans="1:3" x14ac:dyDescent="0.25">
      <c r="A5575" t="s">
        <v>259</v>
      </c>
      <c r="B5575">
        <v>30217</v>
      </c>
      <c r="C5575" s="385">
        <v>7.0000000000000007E-2</v>
      </c>
    </row>
    <row r="5576" spans="1:3" x14ac:dyDescent="0.25">
      <c r="A5576" t="s">
        <v>259</v>
      </c>
      <c r="B5576">
        <v>30218</v>
      </c>
      <c r="C5576" s="385">
        <v>0.08</v>
      </c>
    </row>
    <row r="5577" spans="1:3" x14ac:dyDescent="0.25">
      <c r="A5577" t="s">
        <v>259</v>
      </c>
      <c r="B5577">
        <v>30220</v>
      </c>
      <c r="C5577" s="385">
        <v>0.08</v>
      </c>
    </row>
    <row r="5578" spans="1:3" x14ac:dyDescent="0.25">
      <c r="A5578" t="s">
        <v>259</v>
      </c>
      <c r="B5578">
        <v>30222</v>
      </c>
      <c r="C5578" s="385">
        <v>0.08</v>
      </c>
    </row>
    <row r="5579" spans="1:3" x14ac:dyDescent="0.25">
      <c r="A5579" t="s">
        <v>259</v>
      </c>
      <c r="B5579">
        <v>30223</v>
      </c>
      <c r="C5579" s="385">
        <v>0.08</v>
      </c>
    </row>
    <row r="5580" spans="1:3" x14ac:dyDescent="0.25">
      <c r="A5580" t="s">
        <v>259</v>
      </c>
      <c r="B5580">
        <v>30224</v>
      </c>
      <c r="C5580" s="385">
        <v>0.08</v>
      </c>
    </row>
    <row r="5581" spans="1:3" x14ac:dyDescent="0.25">
      <c r="A5581" t="s">
        <v>259</v>
      </c>
      <c r="B5581">
        <v>30228</v>
      </c>
      <c r="C5581" s="385">
        <v>0.08</v>
      </c>
    </row>
    <row r="5582" spans="1:3" x14ac:dyDescent="0.25">
      <c r="A5582" t="s">
        <v>259</v>
      </c>
      <c r="B5582">
        <v>30229</v>
      </c>
      <c r="C5582" s="385">
        <v>7.0000000000000007E-2</v>
      </c>
    </row>
    <row r="5583" spans="1:3" x14ac:dyDescent="0.25">
      <c r="A5583" t="s">
        <v>259</v>
      </c>
      <c r="B5583">
        <v>30230</v>
      </c>
      <c r="C5583" s="385">
        <v>0.08</v>
      </c>
    </row>
    <row r="5584" spans="1:3" x14ac:dyDescent="0.25">
      <c r="A5584" t="s">
        <v>259</v>
      </c>
      <c r="B5584">
        <v>30233</v>
      </c>
      <c r="C5584" s="385">
        <v>0.08</v>
      </c>
    </row>
    <row r="5585" spans="1:3" x14ac:dyDescent="0.25">
      <c r="A5585" t="s">
        <v>259</v>
      </c>
      <c r="B5585">
        <v>30234</v>
      </c>
      <c r="C5585" s="385">
        <v>0.08</v>
      </c>
    </row>
    <row r="5586" spans="1:3" x14ac:dyDescent="0.25">
      <c r="A5586" t="s">
        <v>259</v>
      </c>
      <c r="B5586">
        <v>30236</v>
      </c>
      <c r="C5586" s="385">
        <v>0.08</v>
      </c>
    </row>
    <row r="5587" spans="1:3" x14ac:dyDescent="0.25">
      <c r="A5587" t="s">
        <v>259</v>
      </c>
      <c r="B5587">
        <v>30237</v>
      </c>
      <c r="C5587" s="385">
        <v>0.08</v>
      </c>
    </row>
    <row r="5588" spans="1:3" x14ac:dyDescent="0.25">
      <c r="A5588" t="s">
        <v>259</v>
      </c>
      <c r="B5588">
        <v>30238</v>
      </c>
      <c r="C5588" s="385">
        <v>0.08</v>
      </c>
    </row>
    <row r="5589" spans="1:3" x14ac:dyDescent="0.25">
      <c r="A5589" t="s">
        <v>259</v>
      </c>
      <c r="B5589">
        <v>30240</v>
      </c>
      <c r="C5589" s="385">
        <v>7.0000000000000007E-2</v>
      </c>
    </row>
    <row r="5590" spans="1:3" x14ac:dyDescent="0.25">
      <c r="A5590" t="s">
        <v>259</v>
      </c>
      <c r="B5590">
        <v>30241</v>
      </c>
      <c r="C5590" s="385">
        <v>0.08</v>
      </c>
    </row>
    <row r="5591" spans="1:3" x14ac:dyDescent="0.25">
      <c r="A5591" t="s">
        <v>259</v>
      </c>
      <c r="B5591">
        <v>30248</v>
      </c>
      <c r="C5591" s="385">
        <v>0.08</v>
      </c>
    </row>
    <row r="5592" spans="1:3" x14ac:dyDescent="0.25">
      <c r="A5592" t="s">
        <v>259</v>
      </c>
      <c r="B5592">
        <v>30250</v>
      </c>
      <c r="C5592" s="385">
        <v>0.08</v>
      </c>
    </row>
    <row r="5593" spans="1:3" x14ac:dyDescent="0.25">
      <c r="A5593" t="s">
        <v>259</v>
      </c>
      <c r="B5593">
        <v>30251</v>
      </c>
      <c r="C5593" s="385">
        <v>0.08</v>
      </c>
    </row>
    <row r="5594" spans="1:3" x14ac:dyDescent="0.25">
      <c r="A5594" t="s">
        <v>259</v>
      </c>
      <c r="B5594">
        <v>30252</v>
      </c>
      <c r="C5594" s="385">
        <v>0.08</v>
      </c>
    </row>
    <row r="5595" spans="1:3" x14ac:dyDescent="0.25">
      <c r="A5595" t="s">
        <v>259</v>
      </c>
      <c r="B5595">
        <v>30253</v>
      </c>
      <c r="C5595" s="385">
        <v>0.08</v>
      </c>
    </row>
    <row r="5596" spans="1:3" x14ac:dyDescent="0.25">
      <c r="A5596" t="s">
        <v>259</v>
      </c>
      <c r="B5596">
        <v>30256</v>
      </c>
      <c r="C5596" s="385">
        <v>0.08</v>
      </c>
    </row>
    <row r="5597" spans="1:3" x14ac:dyDescent="0.25">
      <c r="A5597" t="s">
        <v>259</v>
      </c>
      <c r="B5597">
        <v>30257</v>
      </c>
      <c r="C5597" s="385">
        <v>0.08</v>
      </c>
    </row>
    <row r="5598" spans="1:3" x14ac:dyDescent="0.25">
      <c r="A5598" t="s">
        <v>259</v>
      </c>
      <c r="B5598">
        <v>30258</v>
      </c>
      <c r="C5598" s="385">
        <v>0.08</v>
      </c>
    </row>
    <row r="5599" spans="1:3" x14ac:dyDescent="0.25">
      <c r="A5599" t="s">
        <v>259</v>
      </c>
      <c r="B5599">
        <v>30259</v>
      </c>
      <c r="C5599" s="385">
        <v>7.0000000000000007E-2</v>
      </c>
    </row>
    <row r="5600" spans="1:3" x14ac:dyDescent="0.25">
      <c r="A5600" t="s">
        <v>259</v>
      </c>
      <c r="B5600">
        <v>30260</v>
      </c>
      <c r="C5600" s="385">
        <v>0.08</v>
      </c>
    </row>
    <row r="5601" spans="1:3" x14ac:dyDescent="0.25">
      <c r="A5601" t="s">
        <v>259</v>
      </c>
      <c r="B5601">
        <v>30261</v>
      </c>
      <c r="C5601" s="385">
        <v>7.0000000000000007E-2</v>
      </c>
    </row>
    <row r="5602" spans="1:3" x14ac:dyDescent="0.25">
      <c r="A5602" t="s">
        <v>259</v>
      </c>
      <c r="B5602">
        <v>30263</v>
      </c>
      <c r="C5602" s="385">
        <v>7.0000000000000007E-2</v>
      </c>
    </row>
    <row r="5603" spans="1:3" x14ac:dyDescent="0.25">
      <c r="A5603" t="s">
        <v>259</v>
      </c>
      <c r="B5603">
        <v>30264</v>
      </c>
      <c r="C5603" s="385">
        <v>7.0000000000000007E-2</v>
      </c>
    </row>
    <row r="5604" spans="1:3" x14ac:dyDescent="0.25">
      <c r="A5604" t="s">
        <v>259</v>
      </c>
      <c r="B5604">
        <v>30265</v>
      </c>
      <c r="C5604" s="385">
        <v>7.0000000000000007E-2</v>
      </c>
    </row>
    <row r="5605" spans="1:3" x14ac:dyDescent="0.25">
      <c r="A5605" t="s">
        <v>259</v>
      </c>
      <c r="B5605">
        <v>30266</v>
      </c>
      <c r="C5605" s="385">
        <v>7.0000000000000007E-2</v>
      </c>
    </row>
    <row r="5606" spans="1:3" x14ac:dyDescent="0.25">
      <c r="A5606" t="s">
        <v>259</v>
      </c>
      <c r="B5606">
        <v>30268</v>
      </c>
      <c r="C5606" s="385">
        <v>7.7499999999999999E-2</v>
      </c>
    </row>
    <row r="5607" spans="1:3" x14ac:dyDescent="0.25">
      <c r="A5607" t="s">
        <v>259</v>
      </c>
      <c r="B5607">
        <v>30269</v>
      </c>
      <c r="C5607" s="385">
        <v>7.0000000000000007E-2</v>
      </c>
    </row>
    <row r="5608" spans="1:3" x14ac:dyDescent="0.25">
      <c r="A5608" t="s">
        <v>259</v>
      </c>
      <c r="B5608">
        <v>30270</v>
      </c>
      <c r="C5608" s="385">
        <v>7.0000000000000007E-2</v>
      </c>
    </row>
    <row r="5609" spans="1:3" x14ac:dyDescent="0.25">
      <c r="A5609" t="s">
        <v>259</v>
      </c>
      <c r="B5609">
        <v>30271</v>
      </c>
      <c r="C5609" s="385">
        <v>7.0000000000000007E-2</v>
      </c>
    </row>
    <row r="5610" spans="1:3" x14ac:dyDescent="0.25">
      <c r="A5610" t="s">
        <v>259</v>
      </c>
      <c r="B5610">
        <v>30272</v>
      </c>
      <c r="C5610" s="385">
        <v>7.7499999999999999E-2</v>
      </c>
    </row>
    <row r="5611" spans="1:3" x14ac:dyDescent="0.25">
      <c r="A5611" t="s">
        <v>259</v>
      </c>
      <c r="B5611">
        <v>30273</v>
      </c>
      <c r="C5611" s="385">
        <v>0.08</v>
      </c>
    </row>
    <row r="5612" spans="1:3" x14ac:dyDescent="0.25">
      <c r="A5612" t="s">
        <v>259</v>
      </c>
      <c r="B5612">
        <v>30274</v>
      </c>
      <c r="C5612" s="385">
        <v>0.08</v>
      </c>
    </row>
    <row r="5613" spans="1:3" x14ac:dyDescent="0.25">
      <c r="A5613" t="s">
        <v>259</v>
      </c>
      <c r="B5613">
        <v>30275</v>
      </c>
      <c r="C5613" s="385">
        <v>7.0000000000000007E-2</v>
      </c>
    </row>
    <row r="5614" spans="1:3" x14ac:dyDescent="0.25">
      <c r="A5614" t="s">
        <v>259</v>
      </c>
      <c r="B5614">
        <v>30276</v>
      </c>
      <c r="C5614" s="385">
        <v>0.08</v>
      </c>
    </row>
    <row r="5615" spans="1:3" x14ac:dyDescent="0.25">
      <c r="A5615" t="s">
        <v>259</v>
      </c>
      <c r="B5615">
        <v>30277</v>
      </c>
      <c r="C5615" s="385">
        <v>7.0000000000000007E-2</v>
      </c>
    </row>
    <row r="5616" spans="1:3" x14ac:dyDescent="0.25">
      <c r="A5616" t="s">
        <v>259</v>
      </c>
      <c r="B5616">
        <v>30281</v>
      </c>
      <c r="C5616" s="385">
        <v>0.08</v>
      </c>
    </row>
    <row r="5617" spans="1:3" x14ac:dyDescent="0.25">
      <c r="A5617" t="s">
        <v>259</v>
      </c>
      <c r="B5617">
        <v>30284</v>
      </c>
      <c r="C5617" s="385">
        <v>7.0000000000000007E-2</v>
      </c>
    </row>
    <row r="5618" spans="1:3" x14ac:dyDescent="0.25">
      <c r="A5618" t="s">
        <v>259</v>
      </c>
      <c r="B5618">
        <v>30285</v>
      </c>
      <c r="C5618" s="385">
        <v>0.08</v>
      </c>
    </row>
    <row r="5619" spans="1:3" x14ac:dyDescent="0.25">
      <c r="A5619" t="s">
        <v>259</v>
      </c>
      <c r="B5619">
        <v>30286</v>
      </c>
      <c r="C5619" s="385">
        <v>0.08</v>
      </c>
    </row>
    <row r="5620" spans="1:3" x14ac:dyDescent="0.25">
      <c r="A5620" t="s">
        <v>259</v>
      </c>
      <c r="B5620">
        <v>30287</v>
      </c>
      <c r="C5620" s="385">
        <v>0.08</v>
      </c>
    </row>
    <row r="5621" spans="1:3" x14ac:dyDescent="0.25">
      <c r="A5621" t="s">
        <v>259</v>
      </c>
      <c r="B5621">
        <v>30288</v>
      </c>
      <c r="C5621" s="385">
        <v>0.08</v>
      </c>
    </row>
    <row r="5622" spans="1:3" x14ac:dyDescent="0.25">
      <c r="A5622" t="s">
        <v>259</v>
      </c>
      <c r="B5622">
        <v>30289</v>
      </c>
      <c r="C5622" s="385">
        <v>7.0000000000000007E-2</v>
      </c>
    </row>
    <row r="5623" spans="1:3" x14ac:dyDescent="0.25">
      <c r="A5623" t="s">
        <v>259</v>
      </c>
      <c r="B5623">
        <v>30290</v>
      </c>
      <c r="C5623" s="385">
        <v>7.7499999999999999E-2</v>
      </c>
    </row>
    <row r="5624" spans="1:3" x14ac:dyDescent="0.25">
      <c r="A5624" t="s">
        <v>259</v>
      </c>
      <c r="B5624">
        <v>30291</v>
      </c>
      <c r="C5624" s="385">
        <v>7.7499999999999999E-2</v>
      </c>
    </row>
    <row r="5625" spans="1:3" x14ac:dyDescent="0.25">
      <c r="A5625" t="s">
        <v>259</v>
      </c>
      <c r="B5625">
        <v>30292</v>
      </c>
      <c r="C5625" s="385">
        <v>7.0000000000000007E-2</v>
      </c>
    </row>
    <row r="5626" spans="1:3" x14ac:dyDescent="0.25">
      <c r="A5626" t="s">
        <v>259</v>
      </c>
      <c r="B5626">
        <v>30293</v>
      </c>
      <c r="C5626" s="385">
        <v>0.08</v>
      </c>
    </row>
    <row r="5627" spans="1:3" x14ac:dyDescent="0.25">
      <c r="A5627" t="s">
        <v>259</v>
      </c>
      <c r="B5627">
        <v>30294</v>
      </c>
      <c r="C5627" s="385">
        <v>0.08</v>
      </c>
    </row>
    <row r="5628" spans="1:3" x14ac:dyDescent="0.25">
      <c r="A5628" t="s">
        <v>259</v>
      </c>
      <c r="B5628">
        <v>30295</v>
      </c>
      <c r="C5628" s="385">
        <v>0.08</v>
      </c>
    </row>
    <row r="5629" spans="1:3" x14ac:dyDescent="0.25">
      <c r="A5629" t="s">
        <v>259</v>
      </c>
      <c r="B5629">
        <v>30296</v>
      </c>
      <c r="C5629" s="385">
        <v>0.08</v>
      </c>
    </row>
    <row r="5630" spans="1:3" x14ac:dyDescent="0.25">
      <c r="A5630" t="s">
        <v>259</v>
      </c>
      <c r="B5630">
        <v>30297</v>
      </c>
      <c r="C5630" s="385">
        <v>0.08</v>
      </c>
    </row>
    <row r="5631" spans="1:3" x14ac:dyDescent="0.25">
      <c r="A5631" t="s">
        <v>259</v>
      </c>
      <c r="B5631">
        <v>30298</v>
      </c>
      <c r="C5631" s="385">
        <v>0.08</v>
      </c>
    </row>
    <row r="5632" spans="1:3" x14ac:dyDescent="0.25">
      <c r="A5632" t="s">
        <v>259</v>
      </c>
      <c r="B5632">
        <v>30301</v>
      </c>
      <c r="C5632" s="385">
        <v>8.5000000000000006E-2</v>
      </c>
    </row>
    <row r="5633" spans="1:3" x14ac:dyDescent="0.25">
      <c r="A5633" t="s">
        <v>259</v>
      </c>
      <c r="B5633">
        <v>30302</v>
      </c>
      <c r="C5633" s="385">
        <v>8.5000000000000006E-2</v>
      </c>
    </row>
    <row r="5634" spans="1:3" x14ac:dyDescent="0.25">
      <c r="A5634" t="s">
        <v>259</v>
      </c>
      <c r="B5634">
        <v>30303</v>
      </c>
      <c r="C5634" s="385">
        <v>8.5000000000000006E-2</v>
      </c>
    </row>
    <row r="5635" spans="1:3" x14ac:dyDescent="0.25">
      <c r="A5635" t="s">
        <v>259</v>
      </c>
      <c r="B5635">
        <v>30304</v>
      </c>
      <c r="C5635" s="385">
        <v>7.7499999999999999E-2</v>
      </c>
    </row>
    <row r="5636" spans="1:3" x14ac:dyDescent="0.25">
      <c r="A5636" t="s">
        <v>259</v>
      </c>
      <c r="B5636">
        <v>30305</v>
      </c>
      <c r="C5636" s="385">
        <v>8.5000000000000006E-2</v>
      </c>
    </row>
    <row r="5637" spans="1:3" x14ac:dyDescent="0.25">
      <c r="A5637" t="s">
        <v>259</v>
      </c>
      <c r="B5637">
        <v>30306</v>
      </c>
      <c r="C5637" s="385">
        <v>8.5000000000000006E-2</v>
      </c>
    </row>
    <row r="5638" spans="1:3" x14ac:dyDescent="0.25">
      <c r="A5638" t="s">
        <v>259</v>
      </c>
      <c r="B5638">
        <v>30307</v>
      </c>
      <c r="C5638" s="385">
        <v>8.5000000000000006E-2</v>
      </c>
    </row>
    <row r="5639" spans="1:3" x14ac:dyDescent="0.25">
      <c r="A5639" t="s">
        <v>259</v>
      </c>
      <c r="B5639">
        <v>30308</v>
      </c>
      <c r="C5639" s="385">
        <v>8.5000000000000006E-2</v>
      </c>
    </row>
    <row r="5640" spans="1:3" x14ac:dyDescent="0.25">
      <c r="A5640" t="s">
        <v>259</v>
      </c>
      <c r="B5640">
        <v>30309</v>
      </c>
      <c r="C5640" s="385">
        <v>8.5000000000000006E-2</v>
      </c>
    </row>
    <row r="5641" spans="1:3" x14ac:dyDescent="0.25">
      <c r="A5641" t="s">
        <v>259</v>
      </c>
      <c r="B5641">
        <v>30310</v>
      </c>
      <c r="C5641" s="385">
        <v>8.5000000000000006E-2</v>
      </c>
    </row>
    <row r="5642" spans="1:3" x14ac:dyDescent="0.25">
      <c r="A5642" t="s">
        <v>259</v>
      </c>
      <c r="B5642">
        <v>30311</v>
      </c>
      <c r="C5642" s="385">
        <v>8.5000000000000006E-2</v>
      </c>
    </row>
    <row r="5643" spans="1:3" x14ac:dyDescent="0.25">
      <c r="A5643" t="s">
        <v>259</v>
      </c>
      <c r="B5643">
        <v>30312</v>
      </c>
      <c r="C5643" s="385">
        <v>8.5000000000000006E-2</v>
      </c>
    </row>
    <row r="5644" spans="1:3" x14ac:dyDescent="0.25">
      <c r="A5644" t="s">
        <v>259</v>
      </c>
      <c r="B5644">
        <v>30313</v>
      </c>
      <c r="C5644" s="385">
        <v>8.5000000000000006E-2</v>
      </c>
    </row>
    <row r="5645" spans="1:3" x14ac:dyDescent="0.25">
      <c r="A5645" t="s">
        <v>259</v>
      </c>
      <c r="B5645">
        <v>30314</v>
      </c>
      <c r="C5645" s="385">
        <v>8.5000000000000006E-2</v>
      </c>
    </row>
    <row r="5646" spans="1:3" x14ac:dyDescent="0.25">
      <c r="A5646" t="s">
        <v>259</v>
      </c>
      <c r="B5646">
        <v>30315</v>
      </c>
      <c r="C5646" s="385">
        <v>8.5000000000000006E-2</v>
      </c>
    </row>
    <row r="5647" spans="1:3" x14ac:dyDescent="0.25">
      <c r="A5647" t="s">
        <v>259</v>
      </c>
      <c r="B5647">
        <v>30316</v>
      </c>
      <c r="C5647" s="385">
        <v>8.5000000000000006E-2</v>
      </c>
    </row>
    <row r="5648" spans="1:3" x14ac:dyDescent="0.25">
      <c r="A5648" t="s">
        <v>259</v>
      </c>
      <c r="B5648">
        <v>30317</v>
      </c>
      <c r="C5648" s="385">
        <v>8.5000000000000006E-2</v>
      </c>
    </row>
    <row r="5649" spans="1:3" x14ac:dyDescent="0.25">
      <c r="A5649" t="s">
        <v>259</v>
      </c>
      <c r="B5649">
        <v>30318</v>
      </c>
      <c r="C5649" s="385">
        <v>8.5000000000000006E-2</v>
      </c>
    </row>
    <row r="5650" spans="1:3" x14ac:dyDescent="0.25">
      <c r="A5650" t="s">
        <v>259</v>
      </c>
      <c r="B5650">
        <v>30319</v>
      </c>
      <c r="C5650" s="385">
        <v>8.5000000000000006E-2</v>
      </c>
    </row>
    <row r="5651" spans="1:3" x14ac:dyDescent="0.25">
      <c r="A5651" t="s">
        <v>259</v>
      </c>
      <c r="B5651">
        <v>30320</v>
      </c>
      <c r="C5651" s="385">
        <v>7.7499999999999999E-2</v>
      </c>
    </row>
    <row r="5652" spans="1:3" x14ac:dyDescent="0.25">
      <c r="A5652" t="s">
        <v>259</v>
      </c>
      <c r="B5652">
        <v>30321</v>
      </c>
      <c r="C5652" s="385">
        <v>8.5000000000000006E-2</v>
      </c>
    </row>
    <row r="5653" spans="1:3" x14ac:dyDescent="0.25">
      <c r="A5653" t="s">
        <v>259</v>
      </c>
      <c r="B5653">
        <v>30322</v>
      </c>
      <c r="C5653" s="385">
        <v>8.5000000000000006E-2</v>
      </c>
    </row>
    <row r="5654" spans="1:3" x14ac:dyDescent="0.25">
      <c r="A5654" t="s">
        <v>259</v>
      </c>
      <c r="B5654">
        <v>30324</v>
      </c>
      <c r="C5654" s="385">
        <v>8.5000000000000006E-2</v>
      </c>
    </row>
    <row r="5655" spans="1:3" x14ac:dyDescent="0.25">
      <c r="A5655" t="s">
        <v>259</v>
      </c>
      <c r="B5655">
        <v>30325</v>
      </c>
      <c r="C5655" s="385">
        <v>8.5000000000000006E-2</v>
      </c>
    </row>
    <row r="5656" spans="1:3" x14ac:dyDescent="0.25">
      <c r="A5656" t="s">
        <v>259</v>
      </c>
      <c r="B5656">
        <v>30326</v>
      </c>
      <c r="C5656" s="385">
        <v>8.5000000000000006E-2</v>
      </c>
    </row>
    <row r="5657" spans="1:3" x14ac:dyDescent="0.25">
      <c r="A5657" t="s">
        <v>259</v>
      </c>
      <c r="B5657">
        <v>30327</v>
      </c>
      <c r="C5657" s="385">
        <v>8.5000000000000006E-2</v>
      </c>
    </row>
    <row r="5658" spans="1:3" x14ac:dyDescent="0.25">
      <c r="A5658" t="s">
        <v>259</v>
      </c>
      <c r="B5658">
        <v>30328</v>
      </c>
      <c r="C5658" s="385">
        <v>7.7499999999999999E-2</v>
      </c>
    </row>
    <row r="5659" spans="1:3" x14ac:dyDescent="0.25">
      <c r="A5659" t="s">
        <v>259</v>
      </c>
      <c r="B5659">
        <v>30329</v>
      </c>
      <c r="C5659" s="385">
        <v>8.5000000000000006E-2</v>
      </c>
    </row>
    <row r="5660" spans="1:3" x14ac:dyDescent="0.25">
      <c r="A5660" t="s">
        <v>259</v>
      </c>
      <c r="B5660">
        <v>30331</v>
      </c>
      <c r="C5660" s="385">
        <v>8.5000000000000006E-2</v>
      </c>
    </row>
    <row r="5661" spans="1:3" x14ac:dyDescent="0.25">
      <c r="A5661" t="s">
        <v>259</v>
      </c>
      <c r="B5661">
        <v>30332</v>
      </c>
      <c r="C5661" s="385">
        <v>8.5000000000000006E-2</v>
      </c>
    </row>
    <row r="5662" spans="1:3" x14ac:dyDescent="0.25">
      <c r="A5662" t="s">
        <v>259</v>
      </c>
      <c r="B5662">
        <v>30333</v>
      </c>
      <c r="C5662" s="385">
        <v>0.08</v>
      </c>
    </row>
    <row r="5663" spans="1:3" x14ac:dyDescent="0.25">
      <c r="A5663" t="s">
        <v>259</v>
      </c>
      <c r="B5663">
        <v>30334</v>
      </c>
      <c r="C5663" s="385">
        <v>8.5000000000000006E-2</v>
      </c>
    </row>
    <row r="5664" spans="1:3" x14ac:dyDescent="0.25">
      <c r="A5664" t="s">
        <v>259</v>
      </c>
      <c r="B5664">
        <v>30336</v>
      </c>
      <c r="C5664" s="385">
        <v>8.5000000000000006E-2</v>
      </c>
    </row>
    <row r="5665" spans="1:3" x14ac:dyDescent="0.25">
      <c r="A5665" t="s">
        <v>259</v>
      </c>
      <c r="B5665">
        <v>30337</v>
      </c>
      <c r="C5665" s="385">
        <v>0.08</v>
      </c>
    </row>
    <row r="5666" spans="1:3" x14ac:dyDescent="0.25">
      <c r="A5666" t="s">
        <v>259</v>
      </c>
      <c r="B5666">
        <v>30338</v>
      </c>
      <c r="C5666" s="385">
        <v>0.08</v>
      </c>
    </row>
    <row r="5667" spans="1:3" x14ac:dyDescent="0.25">
      <c r="A5667" t="s">
        <v>259</v>
      </c>
      <c r="B5667">
        <v>30339</v>
      </c>
      <c r="C5667" s="385">
        <v>8.5000000000000006E-2</v>
      </c>
    </row>
    <row r="5668" spans="1:3" x14ac:dyDescent="0.25">
      <c r="A5668" t="s">
        <v>259</v>
      </c>
      <c r="B5668">
        <v>30340</v>
      </c>
      <c r="C5668" s="385">
        <v>0.08</v>
      </c>
    </row>
    <row r="5669" spans="1:3" x14ac:dyDescent="0.25">
      <c r="A5669" t="s">
        <v>259</v>
      </c>
      <c r="B5669">
        <v>30341</v>
      </c>
      <c r="C5669" s="385">
        <v>0.08</v>
      </c>
    </row>
    <row r="5670" spans="1:3" x14ac:dyDescent="0.25">
      <c r="A5670" t="s">
        <v>259</v>
      </c>
      <c r="B5670">
        <v>30342</v>
      </c>
      <c r="C5670" s="385">
        <v>8.5000000000000006E-2</v>
      </c>
    </row>
    <row r="5671" spans="1:3" x14ac:dyDescent="0.25">
      <c r="A5671" t="s">
        <v>259</v>
      </c>
      <c r="B5671">
        <v>30343</v>
      </c>
      <c r="C5671" s="385">
        <v>8.5000000000000006E-2</v>
      </c>
    </row>
    <row r="5672" spans="1:3" x14ac:dyDescent="0.25">
      <c r="A5672" t="s">
        <v>259</v>
      </c>
      <c r="B5672">
        <v>30344</v>
      </c>
      <c r="C5672" s="385">
        <v>8.5000000000000006E-2</v>
      </c>
    </row>
    <row r="5673" spans="1:3" x14ac:dyDescent="0.25">
      <c r="A5673" t="s">
        <v>259</v>
      </c>
      <c r="B5673">
        <v>30345</v>
      </c>
      <c r="C5673" s="385">
        <v>0.08</v>
      </c>
    </row>
    <row r="5674" spans="1:3" x14ac:dyDescent="0.25">
      <c r="A5674" t="s">
        <v>259</v>
      </c>
      <c r="B5674">
        <v>30346</v>
      </c>
      <c r="C5674" s="385">
        <v>0.08</v>
      </c>
    </row>
    <row r="5675" spans="1:3" x14ac:dyDescent="0.25">
      <c r="A5675" t="s">
        <v>259</v>
      </c>
      <c r="B5675">
        <v>30348</v>
      </c>
      <c r="C5675" s="385">
        <v>8.5000000000000006E-2</v>
      </c>
    </row>
    <row r="5676" spans="1:3" x14ac:dyDescent="0.25">
      <c r="A5676" t="s">
        <v>259</v>
      </c>
      <c r="B5676">
        <v>30349</v>
      </c>
      <c r="C5676" s="385">
        <v>0.08</v>
      </c>
    </row>
    <row r="5677" spans="1:3" x14ac:dyDescent="0.25">
      <c r="A5677" t="s">
        <v>259</v>
      </c>
      <c r="B5677">
        <v>30350</v>
      </c>
      <c r="C5677" s="385">
        <v>7.7499999999999999E-2</v>
      </c>
    </row>
    <row r="5678" spans="1:3" x14ac:dyDescent="0.25">
      <c r="A5678" t="s">
        <v>259</v>
      </c>
      <c r="B5678">
        <v>30353</v>
      </c>
      <c r="C5678" s="385">
        <v>8.5000000000000006E-2</v>
      </c>
    </row>
    <row r="5679" spans="1:3" x14ac:dyDescent="0.25">
      <c r="A5679" t="s">
        <v>259</v>
      </c>
      <c r="B5679">
        <v>30354</v>
      </c>
      <c r="C5679" s="385">
        <v>8.5000000000000006E-2</v>
      </c>
    </row>
    <row r="5680" spans="1:3" x14ac:dyDescent="0.25">
      <c r="A5680" t="s">
        <v>259</v>
      </c>
      <c r="B5680">
        <v>30355</v>
      </c>
      <c r="C5680" s="385">
        <v>8.5000000000000006E-2</v>
      </c>
    </row>
    <row r="5681" spans="1:3" x14ac:dyDescent="0.25">
      <c r="A5681" t="s">
        <v>259</v>
      </c>
      <c r="B5681">
        <v>30356</v>
      </c>
      <c r="C5681" s="385">
        <v>0.08</v>
      </c>
    </row>
    <row r="5682" spans="1:3" x14ac:dyDescent="0.25">
      <c r="A5682" t="s">
        <v>259</v>
      </c>
      <c r="B5682">
        <v>30357</v>
      </c>
      <c r="C5682" s="385">
        <v>8.5000000000000006E-2</v>
      </c>
    </row>
    <row r="5683" spans="1:3" x14ac:dyDescent="0.25">
      <c r="A5683" t="s">
        <v>259</v>
      </c>
      <c r="B5683">
        <v>30358</v>
      </c>
      <c r="C5683" s="385">
        <v>0.08</v>
      </c>
    </row>
    <row r="5684" spans="1:3" x14ac:dyDescent="0.25">
      <c r="A5684" t="s">
        <v>259</v>
      </c>
      <c r="B5684">
        <v>30359</v>
      </c>
      <c r="C5684" s="385">
        <v>0.08</v>
      </c>
    </row>
    <row r="5685" spans="1:3" x14ac:dyDescent="0.25">
      <c r="A5685" t="s">
        <v>259</v>
      </c>
      <c r="B5685">
        <v>30360</v>
      </c>
      <c r="C5685" s="385">
        <v>0.08</v>
      </c>
    </row>
    <row r="5686" spans="1:3" x14ac:dyDescent="0.25">
      <c r="A5686" t="s">
        <v>259</v>
      </c>
      <c r="B5686">
        <v>30361</v>
      </c>
      <c r="C5686" s="385">
        <v>8.5000000000000006E-2</v>
      </c>
    </row>
    <row r="5687" spans="1:3" x14ac:dyDescent="0.25">
      <c r="A5687" t="s">
        <v>259</v>
      </c>
      <c r="B5687">
        <v>30362</v>
      </c>
      <c r="C5687" s="385">
        <v>0.08</v>
      </c>
    </row>
    <row r="5688" spans="1:3" x14ac:dyDescent="0.25">
      <c r="A5688" t="s">
        <v>259</v>
      </c>
      <c r="B5688">
        <v>30363</v>
      </c>
      <c r="C5688" s="385">
        <v>8.5000000000000006E-2</v>
      </c>
    </row>
    <row r="5689" spans="1:3" x14ac:dyDescent="0.25">
      <c r="A5689" t="s">
        <v>259</v>
      </c>
      <c r="B5689">
        <v>30364</v>
      </c>
      <c r="C5689" s="385">
        <v>7.7499999999999999E-2</v>
      </c>
    </row>
    <row r="5690" spans="1:3" x14ac:dyDescent="0.25">
      <c r="A5690" t="s">
        <v>259</v>
      </c>
      <c r="B5690">
        <v>30366</v>
      </c>
      <c r="C5690" s="385">
        <v>0.08</v>
      </c>
    </row>
    <row r="5691" spans="1:3" x14ac:dyDescent="0.25">
      <c r="A5691" t="s">
        <v>259</v>
      </c>
      <c r="B5691">
        <v>30368</v>
      </c>
      <c r="C5691" s="385">
        <v>8.5000000000000006E-2</v>
      </c>
    </row>
    <row r="5692" spans="1:3" x14ac:dyDescent="0.25">
      <c r="A5692" t="s">
        <v>259</v>
      </c>
      <c r="B5692">
        <v>30369</v>
      </c>
      <c r="C5692" s="385">
        <v>8.5000000000000006E-2</v>
      </c>
    </row>
    <row r="5693" spans="1:3" x14ac:dyDescent="0.25">
      <c r="A5693" t="s">
        <v>259</v>
      </c>
      <c r="B5693">
        <v>30370</v>
      </c>
      <c r="C5693" s="385">
        <v>8.5000000000000006E-2</v>
      </c>
    </row>
    <row r="5694" spans="1:3" x14ac:dyDescent="0.25">
      <c r="A5694" t="s">
        <v>259</v>
      </c>
      <c r="B5694">
        <v>30371</v>
      </c>
      <c r="C5694" s="385">
        <v>8.5000000000000006E-2</v>
      </c>
    </row>
    <row r="5695" spans="1:3" x14ac:dyDescent="0.25">
      <c r="A5695" t="s">
        <v>259</v>
      </c>
      <c r="B5695">
        <v>30374</v>
      </c>
      <c r="C5695" s="385">
        <v>8.5000000000000006E-2</v>
      </c>
    </row>
    <row r="5696" spans="1:3" x14ac:dyDescent="0.25">
      <c r="A5696" t="s">
        <v>259</v>
      </c>
      <c r="B5696">
        <v>30375</v>
      </c>
      <c r="C5696" s="385">
        <v>8.5000000000000006E-2</v>
      </c>
    </row>
    <row r="5697" spans="1:3" x14ac:dyDescent="0.25">
      <c r="A5697" t="s">
        <v>259</v>
      </c>
      <c r="B5697">
        <v>30377</v>
      </c>
      <c r="C5697" s="385">
        <v>8.5000000000000006E-2</v>
      </c>
    </row>
    <row r="5698" spans="1:3" x14ac:dyDescent="0.25">
      <c r="A5698" t="s">
        <v>259</v>
      </c>
      <c r="B5698">
        <v>30378</v>
      </c>
      <c r="C5698" s="385">
        <v>7.7499999999999999E-2</v>
      </c>
    </row>
    <row r="5699" spans="1:3" x14ac:dyDescent="0.25">
      <c r="A5699" t="s">
        <v>259</v>
      </c>
      <c r="B5699">
        <v>30380</v>
      </c>
      <c r="C5699" s="385">
        <v>7.7499999999999999E-2</v>
      </c>
    </row>
    <row r="5700" spans="1:3" x14ac:dyDescent="0.25">
      <c r="A5700" t="s">
        <v>259</v>
      </c>
      <c r="B5700">
        <v>30384</v>
      </c>
      <c r="C5700" s="385">
        <v>8.5000000000000006E-2</v>
      </c>
    </row>
    <row r="5701" spans="1:3" x14ac:dyDescent="0.25">
      <c r="A5701" t="s">
        <v>259</v>
      </c>
      <c r="B5701">
        <v>30385</v>
      </c>
      <c r="C5701" s="385">
        <v>8.5000000000000006E-2</v>
      </c>
    </row>
    <row r="5702" spans="1:3" x14ac:dyDescent="0.25">
      <c r="A5702" t="s">
        <v>259</v>
      </c>
      <c r="B5702">
        <v>30388</v>
      </c>
      <c r="C5702" s="385">
        <v>7.7499999999999999E-2</v>
      </c>
    </row>
    <row r="5703" spans="1:3" x14ac:dyDescent="0.25">
      <c r="A5703" t="s">
        <v>259</v>
      </c>
      <c r="B5703">
        <v>30392</v>
      </c>
      <c r="C5703" s="385">
        <v>8.5000000000000006E-2</v>
      </c>
    </row>
    <row r="5704" spans="1:3" x14ac:dyDescent="0.25">
      <c r="A5704" t="s">
        <v>259</v>
      </c>
      <c r="B5704">
        <v>30394</v>
      </c>
      <c r="C5704" s="385">
        <v>8.5000000000000006E-2</v>
      </c>
    </row>
    <row r="5705" spans="1:3" x14ac:dyDescent="0.25">
      <c r="A5705" t="s">
        <v>259</v>
      </c>
      <c r="B5705">
        <v>30396</v>
      </c>
      <c r="C5705" s="385">
        <v>7.7499999999999999E-2</v>
      </c>
    </row>
    <row r="5706" spans="1:3" x14ac:dyDescent="0.25">
      <c r="A5706" t="s">
        <v>259</v>
      </c>
      <c r="B5706">
        <v>30398</v>
      </c>
      <c r="C5706" s="385">
        <v>7.7499999999999999E-2</v>
      </c>
    </row>
    <row r="5707" spans="1:3" x14ac:dyDescent="0.25">
      <c r="A5707" t="s">
        <v>259</v>
      </c>
      <c r="B5707">
        <v>30401</v>
      </c>
      <c r="C5707" s="385">
        <v>0.08</v>
      </c>
    </row>
    <row r="5708" spans="1:3" x14ac:dyDescent="0.25">
      <c r="A5708" t="s">
        <v>259</v>
      </c>
      <c r="B5708">
        <v>30410</v>
      </c>
      <c r="C5708" s="385">
        <v>0.08</v>
      </c>
    </row>
    <row r="5709" spans="1:3" x14ac:dyDescent="0.25">
      <c r="A5709" t="s">
        <v>259</v>
      </c>
      <c r="B5709">
        <v>30411</v>
      </c>
      <c r="C5709" s="385">
        <v>0.08</v>
      </c>
    </row>
    <row r="5710" spans="1:3" x14ac:dyDescent="0.25">
      <c r="A5710" t="s">
        <v>259</v>
      </c>
      <c r="B5710">
        <v>30412</v>
      </c>
      <c r="C5710" s="385">
        <v>0.08</v>
      </c>
    </row>
    <row r="5711" spans="1:3" x14ac:dyDescent="0.25">
      <c r="A5711" t="s">
        <v>259</v>
      </c>
      <c r="B5711">
        <v>30413</v>
      </c>
      <c r="C5711" s="385">
        <v>0.08</v>
      </c>
    </row>
    <row r="5712" spans="1:3" x14ac:dyDescent="0.25">
      <c r="A5712" t="s">
        <v>259</v>
      </c>
      <c r="B5712">
        <v>30414</v>
      </c>
      <c r="C5712" s="385">
        <v>0.08</v>
      </c>
    </row>
    <row r="5713" spans="1:3" x14ac:dyDescent="0.25">
      <c r="A5713" t="s">
        <v>259</v>
      </c>
      <c r="B5713">
        <v>30415</v>
      </c>
      <c r="C5713" s="385">
        <v>0.08</v>
      </c>
    </row>
    <row r="5714" spans="1:3" x14ac:dyDescent="0.25">
      <c r="A5714" t="s">
        <v>259</v>
      </c>
      <c r="B5714">
        <v>30417</v>
      </c>
      <c r="C5714" s="385">
        <v>0.08</v>
      </c>
    </row>
    <row r="5715" spans="1:3" x14ac:dyDescent="0.25">
      <c r="A5715" t="s">
        <v>259</v>
      </c>
      <c r="B5715">
        <v>30420</v>
      </c>
      <c r="C5715" s="385">
        <v>0.08</v>
      </c>
    </row>
    <row r="5716" spans="1:3" x14ac:dyDescent="0.25">
      <c r="A5716" t="s">
        <v>259</v>
      </c>
      <c r="B5716">
        <v>30421</v>
      </c>
      <c r="C5716" s="385">
        <v>0.08</v>
      </c>
    </row>
    <row r="5717" spans="1:3" x14ac:dyDescent="0.25">
      <c r="A5717" t="s">
        <v>259</v>
      </c>
      <c r="B5717">
        <v>30423</v>
      </c>
      <c r="C5717" s="385">
        <v>0.08</v>
      </c>
    </row>
    <row r="5718" spans="1:3" x14ac:dyDescent="0.25">
      <c r="A5718" t="s">
        <v>259</v>
      </c>
      <c r="B5718">
        <v>30424</v>
      </c>
      <c r="C5718" s="385">
        <v>7.0000000000000007E-2</v>
      </c>
    </row>
    <row r="5719" spans="1:3" x14ac:dyDescent="0.25">
      <c r="A5719" t="s">
        <v>259</v>
      </c>
      <c r="B5719">
        <v>30425</v>
      </c>
      <c r="C5719" s="385">
        <v>0.08</v>
      </c>
    </row>
    <row r="5720" spans="1:3" x14ac:dyDescent="0.25">
      <c r="A5720" t="s">
        <v>259</v>
      </c>
      <c r="B5720">
        <v>30426</v>
      </c>
      <c r="C5720" s="385">
        <v>7.0000000000000007E-2</v>
      </c>
    </row>
    <row r="5721" spans="1:3" x14ac:dyDescent="0.25">
      <c r="A5721" t="s">
        <v>259</v>
      </c>
      <c r="B5721">
        <v>30427</v>
      </c>
      <c r="C5721" s="385">
        <v>0.08</v>
      </c>
    </row>
    <row r="5722" spans="1:3" x14ac:dyDescent="0.25">
      <c r="A5722" t="s">
        <v>259</v>
      </c>
      <c r="B5722">
        <v>30428</v>
      </c>
      <c r="C5722" s="385">
        <v>0.08</v>
      </c>
    </row>
    <row r="5723" spans="1:3" x14ac:dyDescent="0.25">
      <c r="A5723" t="s">
        <v>259</v>
      </c>
      <c r="B5723">
        <v>30429</v>
      </c>
      <c r="C5723" s="385">
        <v>0.08</v>
      </c>
    </row>
    <row r="5724" spans="1:3" x14ac:dyDescent="0.25">
      <c r="A5724" t="s">
        <v>259</v>
      </c>
      <c r="B5724">
        <v>30434</v>
      </c>
      <c r="C5724" s="385">
        <v>0.08</v>
      </c>
    </row>
    <row r="5725" spans="1:3" x14ac:dyDescent="0.25">
      <c r="A5725" t="s">
        <v>259</v>
      </c>
      <c r="B5725">
        <v>30436</v>
      </c>
      <c r="C5725" s="385">
        <v>0.08</v>
      </c>
    </row>
    <row r="5726" spans="1:3" x14ac:dyDescent="0.25">
      <c r="A5726" t="s">
        <v>259</v>
      </c>
      <c r="B5726">
        <v>30438</v>
      </c>
      <c r="C5726" s="385">
        <v>0.08</v>
      </c>
    </row>
    <row r="5727" spans="1:3" x14ac:dyDescent="0.25">
      <c r="A5727" t="s">
        <v>259</v>
      </c>
      <c r="B5727">
        <v>30439</v>
      </c>
      <c r="C5727" s="385">
        <v>0.08</v>
      </c>
    </row>
    <row r="5728" spans="1:3" x14ac:dyDescent="0.25">
      <c r="A5728" t="s">
        <v>259</v>
      </c>
      <c r="B5728">
        <v>30441</v>
      </c>
      <c r="C5728" s="385">
        <v>0.08</v>
      </c>
    </row>
    <row r="5729" spans="1:3" x14ac:dyDescent="0.25">
      <c r="A5729" t="s">
        <v>259</v>
      </c>
      <c r="B5729">
        <v>30442</v>
      </c>
      <c r="C5729" s="385">
        <v>0.08</v>
      </c>
    </row>
    <row r="5730" spans="1:3" x14ac:dyDescent="0.25">
      <c r="A5730" t="s">
        <v>259</v>
      </c>
      <c r="B5730">
        <v>30445</v>
      </c>
      <c r="C5730" s="385">
        <v>0.08</v>
      </c>
    </row>
    <row r="5731" spans="1:3" x14ac:dyDescent="0.25">
      <c r="A5731" t="s">
        <v>259</v>
      </c>
      <c r="B5731">
        <v>30446</v>
      </c>
      <c r="C5731" s="385">
        <v>0.08</v>
      </c>
    </row>
    <row r="5732" spans="1:3" x14ac:dyDescent="0.25">
      <c r="A5732" t="s">
        <v>259</v>
      </c>
      <c r="B5732">
        <v>30447</v>
      </c>
      <c r="C5732" s="385">
        <v>0.08</v>
      </c>
    </row>
    <row r="5733" spans="1:3" x14ac:dyDescent="0.25">
      <c r="A5733" t="s">
        <v>259</v>
      </c>
      <c r="B5733">
        <v>30448</v>
      </c>
      <c r="C5733" s="385">
        <v>0.08</v>
      </c>
    </row>
    <row r="5734" spans="1:3" x14ac:dyDescent="0.25">
      <c r="A5734" t="s">
        <v>259</v>
      </c>
      <c r="B5734">
        <v>30449</v>
      </c>
      <c r="C5734" s="385">
        <v>7.0000000000000007E-2</v>
      </c>
    </row>
    <row r="5735" spans="1:3" x14ac:dyDescent="0.25">
      <c r="A5735" t="s">
        <v>259</v>
      </c>
      <c r="B5735">
        <v>30450</v>
      </c>
      <c r="C5735" s="385">
        <v>0.08</v>
      </c>
    </row>
    <row r="5736" spans="1:3" x14ac:dyDescent="0.25">
      <c r="A5736" t="s">
        <v>259</v>
      </c>
      <c r="B5736">
        <v>30451</v>
      </c>
      <c r="C5736" s="385">
        <v>0.08</v>
      </c>
    </row>
    <row r="5737" spans="1:3" x14ac:dyDescent="0.25">
      <c r="A5737" t="s">
        <v>259</v>
      </c>
      <c r="B5737">
        <v>30452</v>
      </c>
      <c r="C5737" s="385">
        <v>0.08</v>
      </c>
    </row>
    <row r="5738" spans="1:3" x14ac:dyDescent="0.25">
      <c r="A5738" t="s">
        <v>259</v>
      </c>
      <c r="B5738">
        <v>30453</v>
      </c>
      <c r="C5738" s="385">
        <v>0.08</v>
      </c>
    </row>
    <row r="5739" spans="1:3" x14ac:dyDescent="0.25">
      <c r="A5739" t="s">
        <v>259</v>
      </c>
      <c r="B5739">
        <v>30454</v>
      </c>
      <c r="C5739" s="385">
        <v>0.08</v>
      </c>
    </row>
    <row r="5740" spans="1:3" x14ac:dyDescent="0.25">
      <c r="A5740" t="s">
        <v>259</v>
      </c>
      <c r="B5740">
        <v>30455</v>
      </c>
      <c r="C5740" s="385">
        <v>0.08</v>
      </c>
    </row>
    <row r="5741" spans="1:3" x14ac:dyDescent="0.25">
      <c r="A5741" t="s">
        <v>259</v>
      </c>
      <c r="B5741">
        <v>30456</v>
      </c>
      <c r="C5741" s="385">
        <v>0.08</v>
      </c>
    </row>
    <row r="5742" spans="1:3" x14ac:dyDescent="0.25">
      <c r="A5742" t="s">
        <v>259</v>
      </c>
      <c r="B5742">
        <v>30457</v>
      </c>
      <c r="C5742" s="385">
        <v>0.08</v>
      </c>
    </row>
    <row r="5743" spans="1:3" x14ac:dyDescent="0.25">
      <c r="A5743" t="s">
        <v>259</v>
      </c>
      <c r="B5743">
        <v>30458</v>
      </c>
      <c r="C5743" s="385">
        <v>0.08</v>
      </c>
    </row>
    <row r="5744" spans="1:3" x14ac:dyDescent="0.25">
      <c r="A5744" t="s">
        <v>259</v>
      </c>
      <c r="B5744">
        <v>30459</v>
      </c>
      <c r="C5744" s="385">
        <v>0.08</v>
      </c>
    </row>
    <row r="5745" spans="1:3" x14ac:dyDescent="0.25">
      <c r="A5745" t="s">
        <v>259</v>
      </c>
      <c r="B5745">
        <v>30460</v>
      </c>
      <c r="C5745" s="385">
        <v>0.08</v>
      </c>
    </row>
    <row r="5746" spans="1:3" x14ac:dyDescent="0.25">
      <c r="A5746" t="s">
        <v>259</v>
      </c>
      <c r="B5746">
        <v>30461</v>
      </c>
      <c r="C5746" s="385">
        <v>0.08</v>
      </c>
    </row>
    <row r="5747" spans="1:3" x14ac:dyDescent="0.25">
      <c r="A5747" t="s">
        <v>259</v>
      </c>
      <c r="B5747">
        <v>30464</v>
      </c>
      <c r="C5747" s="385">
        <v>0.08</v>
      </c>
    </row>
    <row r="5748" spans="1:3" x14ac:dyDescent="0.25">
      <c r="A5748" t="s">
        <v>259</v>
      </c>
      <c r="B5748">
        <v>30467</v>
      </c>
      <c r="C5748" s="385">
        <v>7.0000000000000007E-2</v>
      </c>
    </row>
    <row r="5749" spans="1:3" x14ac:dyDescent="0.25">
      <c r="A5749" t="s">
        <v>259</v>
      </c>
      <c r="B5749">
        <v>30470</v>
      </c>
      <c r="C5749" s="385">
        <v>0.08</v>
      </c>
    </row>
    <row r="5750" spans="1:3" x14ac:dyDescent="0.25">
      <c r="A5750" t="s">
        <v>259</v>
      </c>
      <c r="B5750">
        <v>30471</v>
      </c>
      <c r="C5750" s="385">
        <v>0.08</v>
      </c>
    </row>
    <row r="5751" spans="1:3" x14ac:dyDescent="0.25">
      <c r="A5751" t="s">
        <v>259</v>
      </c>
      <c r="B5751">
        <v>30473</v>
      </c>
      <c r="C5751" s="385">
        <v>0.08</v>
      </c>
    </row>
    <row r="5752" spans="1:3" x14ac:dyDescent="0.25">
      <c r="A5752" t="s">
        <v>259</v>
      </c>
      <c r="B5752">
        <v>30474</v>
      </c>
      <c r="C5752" s="385">
        <v>0.08</v>
      </c>
    </row>
    <row r="5753" spans="1:3" x14ac:dyDescent="0.25">
      <c r="A5753" t="s">
        <v>259</v>
      </c>
      <c r="B5753">
        <v>30475</v>
      </c>
      <c r="C5753" s="385">
        <v>0.08</v>
      </c>
    </row>
    <row r="5754" spans="1:3" x14ac:dyDescent="0.25">
      <c r="A5754" t="s">
        <v>259</v>
      </c>
      <c r="B5754">
        <v>30477</v>
      </c>
      <c r="C5754" s="385">
        <v>0.08</v>
      </c>
    </row>
    <row r="5755" spans="1:3" x14ac:dyDescent="0.25">
      <c r="A5755" t="s">
        <v>259</v>
      </c>
      <c r="B5755">
        <v>30499</v>
      </c>
      <c r="C5755" s="385">
        <v>0.08</v>
      </c>
    </row>
    <row r="5756" spans="1:3" x14ac:dyDescent="0.25">
      <c r="A5756" t="s">
        <v>259</v>
      </c>
      <c r="B5756">
        <v>30501</v>
      </c>
      <c r="C5756" s="385">
        <v>7.0000000000000007E-2</v>
      </c>
    </row>
    <row r="5757" spans="1:3" x14ac:dyDescent="0.25">
      <c r="A5757" t="s">
        <v>259</v>
      </c>
      <c r="B5757">
        <v>30502</v>
      </c>
      <c r="C5757" s="385">
        <v>7.0000000000000007E-2</v>
      </c>
    </row>
    <row r="5758" spans="1:3" x14ac:dyDescent="0.25">
      <c r="A5758" t="s">
        <v>259</v>
      </c>
      <c r="B5758">
        <v>30503</v>
      </c>
      <c r="C5758" s="385">
        <v>7.0000000000000007E-2</v>
      </c>
    </row>
    <row r="5759" spans="1:3" x14ac:dyDescent="0.25">
      <c r="A5759" t="s">
        <v>259</v>
      </c>
      <c r="B5759">
        <v>30504</v>
      </c>
      <c r="C5759" s="385">
        <v>7.0000000000000007E-2</v>
      </c>
    </row>
    <row r="5760" spans="1:3" x14ac:dyDescent="0.25">
      <c r="A5760" t="s">
        <v>259</v>
      </c>
      <c r="B5760">
        <v>30506</v>
      </c>
      <c r="C5760" s="385">
        <v>7.0000000000000007E-2</v>
      </c>
    </row>
    <row r="5761" spans="1:3" x14ac:dyDescent="0.25">
      <c r="A5761" t="s">
        <v>259</v>
      </c>
      <c r="B5761">
        <v>30507</v>
      </c>
      <c r="C5761" s="385">
        <v>7.0000000000000007E-2</v>
      </c>
    </row>
    <row r="5762" spans="1:3" x14ac:dyDescent="0.25">
      <c r="A5762" t="s">
        <v>259</v>
      </c>
      <c r="B5762">
        <v>30510</v>
      </c>
      <c r="C5762" s="385">
        <v>0.08</v>
      </c>
    </row>
    <row r="5763" spans="1:3" x14ac:dyDescent="0.25">
      <c r="A5763" t="s">
        <v>259</v>
      </c>
      <c r="B5763">
        <v>30511</v>
      </c>
      <c r="C5763" s="385">
        <v>0.08</v>
      </c>
    </row>
    <row r="5764" spans="1:3" x14ac:dyDescent="0.25">
      <c r="A5764" t="s">
        <v>259</v>
      </c>
      <c r="B5764">
        <v>30512</v>
      </c>
      <c r="C5764" s="385">
        <v>7.0000000000000007E-2</v>
      </c>
    </row>
    <row r="5765" spans="1:3" x14ac:dyDescent="0.25">
      <c r="A5765" t="s">
        <v>259</v>
      </c>
      <c r="B5765">
        <v>30513</v>
      </c>
      <c r="C5765" s="385">
        <v>7.0000000000000007E-2</v>
      </c>
    </row>
    <row r="5766" spans="1:3" x14ac:dyDescent="0.25">
      <c r="A5766" t="s">
        <v>259</v>
      </c>
      <c r="B5766">
        <v>30514</v>
      </c>
      <c r="C5766" s="385">
        <v>7.0000000000000007E-2</v>
      </c>
    </row>
    <row r="5767" spans="1:3" x14ac:dyDescent="0.25">
      <c r="A5767" t="s">
        <v>259</v>
      </c>
      <c r="B5767">
        <v>30515</v>
      </c>
      <c r="C5767" s="385">
        <v>0.06</v>
      </c>
    </row>
    <row r="5768" spans="1:3" x14ac:dyDescent="0.25">
      <c r="A5768" t="s">
        <v>259</v>
      </c>
      <c r="B5768">
        <v>30516</v>
      </c>
      <c r="C5768" s="385">
        <v>7.0000000000000007E-2</v>
      </c>
    </row>
    <row r="5769" spans="1:3" x14ac:dyDescent="0.25">
      <c r="A5769" t="s">
        <v>259</v>
      </c>
      <c r="B5769">
        <v>30517</v>
      </c>
      <c r="C5769" s="385">
        <v>7.0000000000000007E-2</v>
      </c>
    </row>
    <row r="5770" spans="1:3" x14ac:dyDescent="0.25">
      <c r="A5770" t="s">
        <v>259</v>
      </c>
      <c r="B5770">
        <v>30518</v>
      </c>
      <c r="C5770" s="385">
        <v>7.0000000000000007E-2</v>
      </c>
    </row>
    <row r="5771" spans="1:3" x14ac:dyDescent="0.25">
      <c r="A5771" t="s">
        <v>259</v>
      </c>
      <c r="B5771">
        <v>30519</v>
      </c>
      <c r="C5771" s="385">
        <v>7.0000000000000007E-2</v>
      </c>
    </row>
    <row r="5772" spans="1:3" x14ac:dyDescent="0.25">
      <c r="A5772" t="s">
        <v>259</v>
      </c>
      <c r="B5772">
        <v>30520</v>
      </c>
      <c r="C5772" s="385">
        <v>7.0000000000000007E-2</v>
      </c>
    </row>
    <row r="5773" spans="1:3" x14ac:dyDescent="0.25">
      <c r="A5773" t="s">
        <v>259</v>
      </c>
      <c r="B5773">
        <v>30521</v>
      </c>
      <c r="C5773" s="385">
        <v>0.08</v>
      </c>
    </row>
    <row r="5774" spans="1:3" x14ac:dyDescent="0.25">
      <c r="A5774" t="s">
        <v>259</v>
      </c>
      <c r="B5774">
        <v>30522</v>
      </c>
      <c r="C5774" s="385">
        <v>7.0000000000000007E-2</v>
      </c>
    </row>
    <row r="5775" spans="1:3" x14ac:dyDescent="0.25">
      <c r="A5775" t="s">
        <v>259</v>
      </c>
      <c r="B5775">
        <v>30523</v>
      </c>
      <c r="C5775" s="385">
        <v>0.08</v>
      </c>
    </row>
    <row r="5776" spans="1:3" x14ac:dyDescent="0.25">
      <c r="A5776" t="s">
        <v>259</v>
      </c>
      <c r="B5776">
        <v>30525</v>
      </c>
      <c r="C5776" s="385">
        <v>0.08</v>
      </c>
    </row>
    <row r="5777" spans="1:3" x14ac:dyDescent="0.25">
      <c r="A5777" t="s">
        <v>259</v>
      </c>
      <c r="B5777">
        <v>30527</v>
      </c>
      <c r="C5777" s="385">
        <v>7.0000000000000007E-2</v>
      </c>
    </row>
    <row r="5778" spans="1:3" x14ac:dyDescent="0.25">
      <c r="A5778" t="s">
        <v>259</v>
      </c>
      <c r="B5778">
        <v>30528</v>
      </c>
      <c r="C5778" s="385">
        <v>0.08</v>
      </c>
    </row>
    <row r="5779" spans="1:3" x14ac:dyDescent="0.25">
      <c r="A5779" t="s">
        <v>259</v>
      </c>
      <c r="B5779">
        <v>30529</v>
      </c>
      <c r="C5779" s="385">
        <v>0.08</v>
      </c>
    </row>
    <row r="5780" spans="1:3" x14ac:dyDescent="0.25">
      <c r="A5780" t="s">
        <v>259</v>
      </c>
      <c r="B5780">
        <v>30530</v>
      </c>
      <c r="C5780" s="385">
        <v>0.08</v>
      </c>
    </row>
    <row r="5781" spans="1:3" x14ac:dyDescent="0.25">
      <c r="A5781" t="s">
        <v>259</v>
      </c>
      <c r="B5781">
        <v>30531</v>
      </c>
      <c r="C5781" s="385">
        <v>7.0000000000000007E-2</v>
      </c>
    </row>
    <row r="5782" spans="1:3" x14ac:dyDescent="0.25">
      <c r="A5782" t="s">
        <v>259</v>
      </c>
      <c r="B5782">
        <v>30533</v>
      </c>
      <c r="C5782" s="385">
        <v>0.08</v>
      </c>
    </row>
    <row r="5783" spans="1:3" x14ac:dyDescent="0.25">
      <c r="A5783" t="s">
        <v>259</v>
      </c>
      <c r="B5783">
        <v>30534</v>
      </c>
      <c r="C5783" s="385">
        <v>0.08</v>
      </c>
    </row>
    <row r="5784" spans="1:3" x14ac:dyDescent="0.25">
      <c r="A5784" t="s">
        <v>259</v>
      </c>
      <c r="B5784">
        <v>30535</v>
      </c>
      <c r="C5784" s="385">
        <v>7.0000000000000007E-2</v>
      </c>
    </row>
    <row r="5785" spans="1:3" x14ac:dyDescent="0.25">
      <c r="A5785" t="s">
        <v>259</v>
      </c>
      <c r="B5785">
        <v>30536</v>
      </c>
      <c r="C5785" s="385">
        <v>7.0000000000000007E-2</v>
      </c>
    </row>
    <row r="5786" spans="1:3" x14ac:dyDescent="0.25">
      <c r="A5786" t="s">
        <v>259</v>
      </c>
      <c r="B5786">
        <v>30537</v>
      </c>
      <c r="C5786" s="385">
        <v>0.08</v>
      </c>
    </row>
    <row r="5787" spans="1:3" x14ac:dyDescent="0.25">
      <c r="A5787" t="s">
        <v>259</v>
      </c>
      <c r="B5787">
        <v>30538</v>
      </c>
      <c r="C5787" s="385">
        <v>7.0000000000000007E-2</v>
      </c>
    </row>
    <row r="5788" spans="1:3" x14ac:dyDescent="0.25">
      <c r="A5788" t="s">
        <v>259</v>
      </c>
      <c r="B5788">
        <v>30539</v>
      </c>
      <c r="C5788" s="385">
        <v>7.0000000000000007E-2</v>
      </c>
    </row>
    <row r="5789" spans="1:3" x14ac:dyDescent="0.25">
      <c r="A5789" t="s">
        <v>259</v>
      </c>
      <c r="B5789">
        <v>30540</v>
      </c>
      <c r="C5789" s="385">
        <v>0.08</v>
      </c>
    </row>
    <row r="5790" spans="1:3" x14ac:dyDescent="0.25">
      <c r="A5790" t="s">
        <v>259</v>
      </c>
      <c r="B5790">
        <v>30541</v>
      </c>
      <c r="C5790" s="385">
        <v>7.0000000000000007E-2</v>
      </c>
    </row>
    <row r="5791" spans="1:3" x14ac:dyDescent="0.25">
      <c r="A5791" t="s">
        <v>259</v>
      </c>
      <c r="B5791">
        <v>30542</v>
      </c>
      <c r="C5791" s="385">
        <v>7.0000000000000007E-2</v>
      </c>
    </row>
    <row r="5792" spans="1:3" x14ac:dyDescent="0.25">
      <c r="A5792" t="s">
        <v>259</v>
      </c>
      <c r="B5792">
        <v>30543</v>
      </c>
      <c r="C5792" s="385">
        <v>0.08</v>
      </c>
    </row>
    <row r="5793" spans="1:3" x14ac:dyDescent="0.25">
      <c r="A5793" t="s">
        <v>259</v>
      </c>
      <c r="B5793">
        <v>30545</v>
      </c>
      <c r="C5793" s="385">
        <v>7.0000000000000007E-2</v>
      </c>
    </row>
    <row r="5794" spans="1:3" x14ac:dyDescent="0.25">
      <c r="A5794" t="s">
        <v>259</v>
      </c>
      <c r="B5794">
        <v>30546</v>
      </c>
      <c r="C5794" s="385">
        <v>7.0000000000000007E-2</v>
      </c>
    </row>
    <row r="5795" spans="1:3" x14ac:dyDescent="0.25">
      <c r="A5795" t="s">
        <v>259</v>
      </c>
      <c r="B5795">
        <v>30547</v>
      </c>
      <c r="C5795" s="385">
        <v>0.08</v>
      </c>
    </row>
    <row r="5796" spans="1:3" x14ac:dyDescent="0.25">
      <c r="A5796" t="s">
        <v>259</v>
      </c>
      <c r="B5796">
        <v>30548</v>
      </c>
      <c r="C5796" s="385">
        <v>7.0000000000000007E-2</v>
      </c>
    </row>
    <row r="5797" spans="1:3" x14ac:dyDescent="0.25">
      <c r="A5797" t="s">
        <v>259</v>
      </c>
      <c r="B5797">
        <v>30549</v>
      </c>
      <c r="C5797" s="385">
        <v>7.0000000000000007E-2</v>
      </c>
    </row>
    <row r="5798" spans="1:3" x14ac:dyDescent="0.25">
      <c r="A5798" t="s">
        <v>259</v>
      </c>
      <c r="B5798">
        <v>30552</v>
      </c>
      <c r="C5798" s="385">
        <v>0.08</v>
      </c>
    </row>
    <row r="5799" spans="1:3" x14ac:dyDescent="0.25">
      <c r="A5799" t="s">
        <v>259</v>
      </c>
      <c r="B5799">
        <v>30553</v>
      </c>
      <c r="C5799" s="385">
        <v>7.0000000000000007E-2</v>
      </c>
    </row>
    <row r="5800" spans="1:3" x14ac:dyDescent="0.25">
      <c r="A5800" t="s">
        <v>259</v>
      </c>
      <c r="B5800">
        <v>30554</v>
      </c>
      <c r="C5800" s="385">
        <v>0.08</v>
      </c>
    </row>
    <row r="5801" spans="1:3" x14ac:dyDescent="0.25">
      <c r="A5801" t="s">
        <v>259</v>
      </c>
      <c r="B5801">
        <v>30555</v>
      </c>
      <c r="C5801" s="385">
        <v>7.0000000000000007E-2</v>
      </c>
    </row>
    <row r="5802" spans="1:3" x14ac:dyDescent="0.25">
      <c r="A5802" t="s">
        <v>259</v>
      </c>
      <c r="B5802">
        <v>30557</v>
      </c>
      <c r="C5802" s="385">
        <v>7.0000000000000007E-2</v>
      </c>
    </row>
    <row r="5803" spans="1:3" x14ac:dyDescent="0.25">
      <c r="A5803" t="s">
        <v>259</v>
      </c>
      <c r="B5803">
        <v>30558</v>
      </c>
      <c r="C5803" s="385">
        <v>0.08</v>
      </c>
    </row>
    <row r="5804" spans="1:3" x14ac:dyDescent="0.25">
      <c r="A5804" t="s">
        <v>259</v>
      </c>
      <c r="B5804">
        <v>30559</v>
      </c>
      <c r="C5804" s="385">
        <v>7.0000000000000007E-2</v>
      </c>
    </row>
    <row r="5805" spans="1:3" x14ac:dyDescent="0.25">
      <c r="A5805" t="s">
        <v>259</v>
      </c>
      <c r="B5805">
        <v>30560</v>
      </c>
      <c r="C5805" s="385">
        <v>7.0000000000000007E-2</v>
      </c>
    </row>
    <row r="5806" spans="1:3" x14ac:dyDescent="0.25">
      <c r="A5806" t="s">
        <v>259</v>
      </c>
      <c r="B5806">
        <v>30562</v>
      </c>
      <c r="C5806" s="385">
        <v>0.08</v>
      </c>
    </row>
    <row r="5807" spans="1:3" x14ac:dyDescent="0.25">
      <c r="A5807" t="s">
        <v>259</v>
      </c>
      <c r="B5807">
        <v>30563</v>
      </c>
      <c r="C5807" s="385">
        <v>7.0000000000000007E-2</v>
      </c>
    </row>
    <row r="5808" spans="1:3" x14ac:dyDescent="0.25">
      <c r="A5808" t="s">
        <v>259</v>
      </c>
      <c r="B5808">
        <v>30564</v>
      </c>
      <c r="C5808" s="385">
        <v>0.08</v>
      </c>
    </row>
    <row r="5809" spans="1:3" x14ac:dyDescent="0.25">
      <c r="A5809" t="s">
        <v>259</v>
      </c>
      <c r="B5809">
        <v>30565</v>
      </c>
      <c r="C5809" s="385">
        <v>0.08</v>
      </c>
    </row>
    <row r="5810" spans="1:3" x14ac:dyDescent="0.25">
      <c r="A5810" t="s">
        <v>259</v>
      </c>
      <c r="B5810">
        <v>30566</v>
      </c>
      <c r="C5810" s="385">
        <v>7.0000000000000007E-2</v>
      </c>
    </row>
    <row r="5811" spans="1:3" x14ac:dyDescent="0.25">
      <c r="A5811" t="s">
        <v>259</v>
      </c>
      <c r="B5811">
        <v>30567</v>
      </c>
      <c r="C5811" s="385">
        <v>7.0000000000000007E-2</v>
      </c>
    </row>
    <row r="5812" spans="1:3" x14ac:dyDescent="0.25">
      <c r="A5812" t="s">
        <v>259</v>
      </c>
      <c r="B5812">
        <v>30568</v>
      </c>
      <c r="C5812" s="385">
        <v>0.08</v>
      </c>
    </row>
    <row r="5813" spans="1:3" x14ac:dyDescent="0.25">
      <c r="A5813" t="s">
        <v>259</v>
      </c>
      <c r="B5813">
        <v>30571</v>
      </c>
      <c r="C5813" s="385">
        <v>7.0000000000000007E-2</v>
      </c>
    </row>
    <row r="5814" spans="1:3" x14ac:dyDescent="0.25">
      <c r="A5814" t="s">
        <v>259</v>
      </c>
      <c r="B5814">
        <v>30572</v>
      </c>
      <c r="C5814" s="385">
        <v>0.08</v>
      </c>
    </row>
    <row r="5815" spans="1:3" x14ac:dyDescent="0.25">
      <c r="A5815" t="s">
        <v>259</v>
      </c>
      <c r="B5815">
        <v>30573</v>
      </c>
      <c r="C5815" s="385">
        <v>0.08</v>
      </c>
    </row>
    <row r="5816" spans="1:3" x14ac:dyDescent="0.25">
      <c r="A5816" t="s">
        <v>259</v>
      </c>
      <c r="B5816">
        <v>30575</v>
      </c>
      <c r="C5816" s="385">
        <v>7.0000000000000007E-2</v>
      </c>
    </row>
    <row r="5817" spans="1:3" x14ac:dyDescent="0.25">
      <c r="A5817" t="s">
        <v>259</v>
      </c>
      <c r="B5817">
        <v>30576</v>
      </c>
      <c r="C5817" s="385">
        <v>0.08</v>
      </c>
    </row>
    <row r="5818" spans="1:3" x14ac:dyDescent="0.25">
      <c r="A5818" t="s">
        <v>259</v>
      </c>
      <c r="B5818">
        <v>30577</v>
      </c>
      <c r="C5818" s="385">
        <v>0.08</v>
      </c>
    </row>
    <row r="5819" spans="1:3" x14ac:dyDescent="0.25">
      <c r="A5819" t="s">
        <v>259</v>
      </c>
      <c r="B5819">
        <v>30580</v>
      </c>
      <c r="C5819" s="385">
        <v>7.0000000000000007E-2</v>
      </c>
    </row>
    <row r="5820" spans="1:3" x14ac:dyDescent="0.25">
      <c r="A5820" t="s">
        <v>259</v>
      </c>
      <c r="B5820">
        <v>30581</v>
      </c>
      <c r="C5820" s="385">
        <v>0.08</v>
      </c>
    </row>
    <row r="5821" spans="1:3" x14ac:dyDescent="0.25">
      <c r="A5821" t="s">
        <v>259</v>
      </c>
      <c r="B5821">
        <v>30582</v>
      </c>
      <c r="C5821" s="385">
        <v>7.0000000000000007E-2</v>
      </c>
    </row>
    <row r="5822" spans="1:3" x14ac:dyDescent="0.25">
      <c r="A5822" t="s">
        <v>259</v>
      </c>
      <c r="B5822">
        <v>30597</v>
      </c>
      <c r="C5822" s="385">
        <v>0.08</v>
      </c>
    </row>
    <row r="5823" spans="1:3" x14ac:dyDescent="0.25">
      <c r="A5823" t="s">
        <v>259</v>
      </c>
      <c r="B5823">
        <v>30598</v>
      </c>
      <c r="C5823" s="385">
        <v>7.0000000000000007E-2</v>
      </c>
    </row>
    <row r="5824" spans="1:3" x14ac:dyDescent="0.25">
      <c r="A5824" t="s">
        <v>259</v>
      </c>
      <c r="B5824">
        <v>30599</v>
      </c>
      <c r="C5824" s="385">
        <v>7.0000000000000007E-2</v>
      </c>
    </row>
    <row r="5825" spans="1:3" x14ac:dyDescent="0.25">
      <c r="A5825" t="s">
        <v>259</v>
      </c>
      <c r="B5825">
        <v>30601</v>
      </c>
      <c r="C5825" s="385">
        <v>0.08</v>
      </c>
    </row>
    <row r="5826" spans="1:3" x14ac:dyDescent="0.25">
      <c r="A5826" t="s">
        <v>259</v>
      </c>
      <c r="B5826">
        <v>30602</v>
      </c>
      <c r="C5826" s="385">
        <v>0.08</v>
      </c>
    </row>
    <row r="5827" spans="1:3" x14ac:dyDescent="0.25">
      <c r="A5827" t="s">
        <v>259</v>
      </c>
      <c r="B5827">
        <v>30603</v>
      </c>
      <c r="C5827" s="385">
        <v>0.08</v>
      </c>
    </row>
    <row r="5828" spans="1:3" x14ac:dyDescent="0.25">
      <c r="A5828" t="s">
        <v>259</v>
      </c>
      <c r="B5828">
        <v>30604</v>
      </c>
      <c r="C5828" s="385">
        <v>0.08</v>
      </c>
    </row>
    <row r="5829" spans="1:3" x14ac:dyDescent="0.25">
      <c r="A5829" t="s">
        <v>259</v>
      </c>
      <c r="B5829">
        <v>30605</v>
      </c>
      <c r="C5829" s="385">
        <v>0.08</v>
      </c>
    </row>
    <row r="5830" spans="1:3" x14ac:dyDescent="0.25">
      <c r="A5830" t="s">
        <v>259</v>
      </c>
      <c r="B5830">
        <v>30606</v>
      </c>
      <c r="C5830" s="385">
        <v>0.08</v>
      </c>
    </row>
    <row r="5831" spans="1:3" x14ac:dyDescent="0.25">
      <c r="A5831" t="s">
        <v>259</v>
      </c>
      <c r="B5831">
        <v>30607</v>
      </c>
      <c r="C5831" s="385">
        <v>0.08</v>
      </c>
    </row>
    <row r="5832" spans="1:3" x14ac:dyDescent="0.25">
      <c r="A5832" t="s">
        <v>259</v>
      </c>
      <c r="B5832">
        <v>30608</v>
      </c>
      <c r="C5832" s="385">
        <v>0.08</v>
      </c>
    </row>
    <row r="5833" spans="1:3" x14ac:dyDescent="0.25">
      <c r="A5833" t="s">
        <v>259</v>
      </c>
      <c r="B5833">
        <v>30609</v>
      </c>
      <c r="C5833" s="385">
        <v>0.08</v>
      </c>
    </row>
    <row r="5834" spans="1:3" x14ac:dyDescent="0.25">
      <c r="A5834" t="s">
        <v>259</v>
      </c>
      <c r="B5834">
        <v>30612</v>
      </c>
      <c r="C5834" s="385">
        <v>0.08</v>
      </c>
    </row>
    <row r="5835" spans="1:3" x14ac:dyDescent="0.25">
      <c r="A5835" t="s">
        <v>259</v>
      </c>
      <c r="B5835">
        <v>30619</v>
      </c>
      <c r="C5835" s="385">
        <v>0.08</v>
      </c>
    </row>
    <row r="5836" spans="1:3" x14ac:dyDescent="0.25">
      <c r="A5836" t="s">
        <v>259</v>
      </c>
      <c r="B5836">
        <v>30620</v>
      </c>
      <c r="C5836" s="385">
        <v>7.0000000000000007E-2</v>
      </c>
    </row>
    <row r="5837" spans="1:3" x14ac:dyDescent="0.25">
      <c r="A5837" t="s">
        <v>259</v>
      </c>
      <c r="B5837">
        <v>30621</v>
      </c>
      <c r="C5837" s="385">
        <v>0.08</v>
      </c>
    </row>
    <row r="5838" spans="1:3" x14ac:dyDescent="0.25">
      <c r="A5838" t="s">
        <v>259</v>
      </c>
      <c r="B5838">
        <v>30622</v>
      </c>
      <c r="C5838" s="385">
        <v>0.08</v>
      </c>
    </row>
    <row r="5839" spans="1:3" x14ac:dyDescent="0.25">
      <c r="A5839" t="s">
        <v>259</v>
      </c>
      <c r="B5839">
        <v>30623</v>
      </c>
      <c r="C5839" s="385">
        <v>0.08</v>
      </c>
    </row>
    <row r="5840" spans="1:3" x14ac:dyDescent="0.25">
      <c r="A5840" t="s">
        <v>259</v>
      </c>
      <c r="B5840">
        <v>30624</v>
      </c>
      <c r="C5840" s="385">
        <v>0.08</v>
      </c>
    </row>
    <row r="5841" spans="1:3" x14ac:dyDescent="0.25">
      <c r="A5841" t="s">
        <v>259</v>
      </c>
      <c r="B5841">
        <v>30625</v>
      </c>
      <c r="C5841" s="385">
        <v>0.08</v>
      </c>
    </row>
    <row r="5842" spans="1:3" x14ac:dyDescent="0.25">
      <c r="A5842" t="s">
        <v>259</v>
      </c>
      <c r="B5842">
        <v>30627</v>
      </c>
      <c r="C5842" s="385">
        <v>0.08</v>
      </c>
    </row>
    <row r="5843" spans="1:3" x14ac:dyDescent="0.25">
      <c r="A5843" t="s">
        <v>259</v>
      </c>
      <c r="B5843">
        <v>30628</v>
      </c>
      <c r="C5843" s="385">
        <v>0.08</v>
      </c>
    </row>
    <row r="5844" spans="1:3" x14ac:dyDescent="0.25">
      <c r="A5844" t="s">
        <v>259</v>
      </c>
      <c r="B5844">
        <v>30629</v>
      </c>
      <c r="C5844" s="385">
        <v>0.08</v>
      </c>
    </row>
    <row r="5845" spans="1:3" x14ac:dyDescent="0.25">
      <c r="A5845" t="s">
        <v>259</v>
      </c>
      <c r="B5845">
        <v>30630</v>
      </c>
      <c r="C5845" s="385">
        <v>0.08</v>
      </c>
    </row>
    <row r="5846" spans="1:3" x14ac:dyDescent="0.25">
      <c r="A5846" t="s">
        <v>259</v>
      </c>
      <c r="B5846">
        <v>30631</v>
      </c>
      <c r="C5846" s="385">
        <v>0.08</v>
      </c>
    </row>
    <row r="5847" spans="1:3" x14ac:dyDescent="0.25">
      <c r="A5847" t="s">
        <v>259</v>
      </c>
      <c r="B5847">
        <v>30633</v>
      </c>
      <c r="C5847" s="385">
        <v>0.08</v>
      </c>
    </row>
    <row r="5848" spans="1:3" x14ac:dyDescent="0.25">
      <c r="A5848" t="s">
        <v>259</v>
      </c>
      <c r="B5848">
        <v>30634</v>
      </c>
      <c r="C5848" s="385">
        <v>0.08</v>
      </c>
    </row>
    <row r="5849" spans="1:3" x14ac:dyDescent="0.25">
      <c r="A5849" t="s">
        <v>259</v>
      </c>
      <c r="B5849">
        <v>30635</v>
      </c>
      <c r="C5849" s="385">
        <v>0.08</v>
      </c>
    </row>
    <row r="5850" spans="1:3" x14ac:dyDescent="0.25">
      <c r="A5850" t="s">
        <v>259</v>
      </c>
      <c r="B5850">
        <v>30638</v>
      </c>
      <c r="C5850" s="385">
        <v>7.0000000000000007E-2</v>
      </c>
    </row>
    <row r="5851" spans="1:3" x14ac:dyDescent="0.25">
      <c r="A5851" t="s">
        <v>259</v>
      </c>
      <c r="B5851">
        <v>30639</v>
      </c>
      <c r="C5851" s="385">
        <v>7.0000000000000007E-2</v>
      </c>
    </row>
    <row r="5852" spans="1:3" x14ac:dyDescent="0.25">
      <c r="A5852" t="s">
        <v>259</v>
      </c>
      <c r="B5852">
        <v>30641</v>
      </c>
      <c r="C5852" s="385">
        <v>0.08</v>
      </c>
    </row>
    <row r="5853" spans="1:3" x14ac:dyDescent="0.25">
      <c r="A5853" t="s">
        <v>259</v>
      </c>
      <c r="B5853">
        <v>30642</v>
      </c>
      <c r="C5853" s="385">
        <v>7.0000000000000007E-2</v>
      </c>
    </row>
    <row r="5854" spans="1:3" x14ac:dyDescent="0.25">
      <c r="A5854" t="s">
        <v>259</v>
      </c>
      <c r="B5854">
        <v>30643</v>
      </c>
      <c r="C5854" s="385">
        <v>7.0000000000000007E-2</v>
      </c>
    </row>
    <row r="5855" spans="1:3" x14ac:dyDescent="0.25">
      <c r="A5855" t="s">
        <v>259</v>
      </c>
      <c r="B5855">
        <v>30645</v>
      </c>
      <c r="C5855" s="385">
        <v>7.0000000000000007E-2</v>
      </c>
    </row>
    <row r="5856" spans="1:3" x14ac:dyDescent="0.25">
      <c r="A5856" t="s">
        <v>259</v>
      </c>
      <c r="B5856">
        <v>30646</v>
      </c>
      <c r="C5856" s="385">
        <v>0.08</v>
      </c>
    </row>
    <row r="5857" spans="1:3" x14ac:dyDescent="0.25">
      <c r="A5857" t="s">
        <v>259</v>
      </c>
      <c r="B5857">
        <v>30647</v>
      </c>
      <c r="C5857" s="385">
        <v>0.08</v>
      </c>
    </row>
    <row r="5858" spans="1:3" x14ac:dyDescent="0.25">
      <c r="A5858" t="s">
        <v>259</v>
      </c>
      <c r="B5858">
        <v>30648</v>
      </c>
      <c r="C5858" s="385">
        <v>0.08</v>
      </c>
    </row>
    <row r="5859" spans="1:3" x14ac:dyDescent="0.25">
      <c r="A5859" t="s">
        <v>259</v>
      </c>
      <c r="B5859">
        <v>30650</v>
      </c>
      <c r="C5859" s="385">
        <v>0.08</v>
      </c>
    </row>
    <row r="5860" spans="1:3" x14ac:dyDescent="0.25">
      <c r="A5860" t="s">
        <v>259</v>
      </c>
      <c r="B5860">
        <v>30655</v>
      </c>
      <c r="C5860" s="385">
        <v>7.0000000000000007E-2</v>
      </c>
    </row>
    <row r="5861" spans="1:3" x14ac:dyDescent="0.25">
      <c r="A5861" t="s">
        <v>259</v>
      </c>
      <c r="B5861">
        <v>30656</v>
      </c>
      <c r="C5861" s="385">
        <v>7.0000000000000007E-2</v>
      </c>
    </row>
    <row r="5862" spans="1:3" x14ac:dyDescent="0.25">
      <c r="A5862" t="s">
        <v>259</v>
      </c>
      <c r="B5862">
        <v>30660</v>
      </c>
      <c r="C5862" s="385">
        <v>0.08</v>
      </c>
    </row>
    <row r="5863" spans="1:3" x14ac:dyDescent="0.25">
      <c r="A5863" t="s">
        <v>259</v>
      </c>
      <c r="B5863">
        <v>30662</v>
      </c>
      <c r="C5863" s="385">
        <v>0.08</v>
      </c>
    </row>
    <row r="5864" spans="1:3" x14ac:dyDescent="0.25">
      <c r="A5864" t="s">
        <v>259</v>
      </c>
      <c r="B5864">
        <v>30663</v>
      </c>
      <c r="C5864" s="385">
        <v>0.08</v>
      </c>
    </row>
    <row r="5865" spans="1:3" x14ac:dyDescent="0.25">
      <c r="A5865" t="s">
        <v>259</v>
      </c>
      <c r="B5865">
        <v>30664</v>
      </c>
      <c r="C5865" s="385">
        <v>0.08</v>
      </c>
    </row>
    <row r="5866" spans="1:3" x14ac:dyDescent="0.25">
      <c r="A5866" t="s">
        <v>259</v>
      </c>
      <c r="B5866">
        <v>30665</v>
      </c>
      <c r="C5866" s="385">
        <v>7.0000000000000007E-2</v>
      </c>
    </row>
    <row r="5867" spans="1:3" x14ac:dyDescent="0.25">
      <c r="A5867" t="s">
        <v>259</v>
      </c>
      <c r="B5867">
        <v>30666</v>
      </c>
      <c r="C5867" s="385">
        <v>7.0000000000000007E-2</v>
      </c>
    </row>
    <row r="5868" spans="1:3" x14ac:dyDescent="0.25">
      <c r="A5868" t="s">
        <v>259</v>
      </c>
      <c r="B5868">
        <v>30667</v>
      </c>
      <c r="C5868" s="385">
        <v>0.08</v>
      </c>
    </row>
    <row r="5869" spans="1:3" x14ac:dyDescent="0.25">
      <c r="A5869" t="s">
        <v>259</v>
      </c>
      <c r="B5869">
        <v>30668</v>
      </c>
      <c r="C5869" s="385">
        <v>0.08</v>
      </c>
    </row>
    <row r="5870" spans="1:3" x14ac:dyDescent="0.25">
      <c r="A5870" t="s">
        <v>259</v>
      </c>
      <c r="B5870">
        <v>30669</v>
      </c>
      <c r="C5870" s="385">
        <v>0.08</v>
      </c>
    </row>
    <row r="5871" spans="1:3" x14ac:dyDescent="0.25">
      <c r="A5871" t="s">
        <v>259</v>
      </c>
      <c r="B5871">
        <v>30671</v>
      </c>
      <c r="C5871" s="385">
        <v>0.08</v>
      </c>
    </row>
    <row r="5872" spans="1:3" x14ac:dyDescent="0.25">
      <c r="A5872" t="s">
        <v>259</v>
      </c>
      <c r="B5872">
        <v>30673</v>
      </c>
      <c r="C5872" s="385">
        <v>0.08</v>
      </c>
    </row>
    <row r="5873" spans="1:3" x14ac:dyDescent="0.25">
      <c r="A5873" t="s">
        <v>259</v>
      </c>
      <c r="B5873">
        <v>30677</v>
      </c>
      <c r="C5873" s="385">
        <v>0.08</v>
      </c>
    </row>
    <row r="5874" spans="1:3" x14ac:dyDescent="0.25">
      <c r="A5874" t="s">
        <v>259</v>
      </c>
      <c r="B5874">
        <v>30678</v>
      </c>
      <c r="C5874" s="385">
        <v>0.08</v>
      </c>
    </row>
    <row r="5875" spans="1:3" x14ac:dyDescent="0.25">
      <c r="A5875" t="s">
        <v>259</v>
      </c>
      <c r="B5875">
        <v>30680</v>
      </c>
      <c r="C5875" s="385">
        <v>7.0000000000000007E-2</v>
      </c>
    </row>
    <row r="5876" spans="1:3" x14ac:dyDescent="0.25">
      <c r="A5876" t="s">
        <v>259</v>
      </c>
      <c r="B5876">
        <v>30683</v>
      </c>
      <c r="C5876" s="385">
        <v>0.08</v>
      </c>
    </row>
    <row r="5877" spans="1:3" x14ac:dyDescent="0.25">
      <c r="A5877" t="s">
        <v>259</v>
      </c>
      <c r="B5877">
        <v>30701</v>
      </c>
      <c r="C5877" s="385">
        <v>7.0000000000000007E-2</v>
      </c>
    </row>
    <row r="5878" spans="1:3" x14ac:dyDescent="0.25">
      <c r="A5878" t="s">
        <v>259</v>
      </c>
      <c r="B5878">
        <v>30703</v>
      </c>
      <c r="C5878" s="385">
        <v>7.0000000000000007E-2</v>
      </c>
    </row>
    <row r="5879" spans="1:3" x14ac:dyDescent="0.25">
      <c r="A5879" t="s">
        <v>259</v>
      </c>
      <c r="B5879">
        <v>30705</v>
      </c>
      <c r="C5879" s="385">
        <v>0.08</v>
      </c>
    </row>
    <row r="5880" spans="1:3" x14ac:dyDescent="0.25">
      <c r="A5880" t="s">
        <v>259</v>
      </c>
      <c r="B5880">
        <v>30707</v>
      </c>
      <c r="C5880" s="385">
        <v>0.08</v>
      </c>
    </row>
    <row r="5881" spans="1:3" x14ac:dyDescent="0.25">
      <c r="A5881" t="s">
        <v>259</v>
      </c>
      <c r="B5881">
        <v>30708</v>
      </c>
      <c r="C5881" s="385">
        <v>0.08</v>
      </c>
    </row>
    <row r="5882" spans="1:3" x14ac:dyDescent="0.25">
      <c r="A5882" t="s">
        <v>259</v>
      </c>
      <c r="B5882">
        <v>30710</v>
      </c>
      <c r="C5882" s="385">
        <v>7.0000000000000007E-2</v>
      </c>
    </row>
    <row r="5883" spans="1:3" x14ac:dyDescent="0.25">
      <c r="A5883" t="s">
        <v>259</v>
      </c>
      <c r="B5883">
        <v>30711</v>
      </c>
      <c r="C5883" s="385">
        <v>0.08</v>
      </c>
    </row>
    <row r="5884" spans="1:3" x14ac:dyDescent="0.25">
      <c r="A5884" t="s">
        <v>259</v>
      </c>
      <c r="B5884">
        <v>30719</v>
      </c>
      <c r="C5884" s="385">
        <v>7.0000000000000007E-2</v>
      </c>
    </row>
    <row r="5885" spans="1:3" x14ac:dyDescent="0.25">
      <c r="A5885" t="s">
        <v>259</v>
      </c>
      <c r="B5885">
        <v>30720</v>
      </c>
      <c r="C5885" s="385">
        <v>7.0000000000000007E-2</v>
      </c>
    </row>
    <row r="5886" spans="1:3" x14ac:dyDescent="0.25">
      <c r="A5886" t="s">
        <v>259</v>
      </c>
      <c r="B5886">
        <v>30721</v>
      </c>
      <c r="C5886" s="385">
        <v>0.08</v>
      </c>
    </row>
    <row r="5887" spans="1:3" x14ac:dyDescent="0.25">
      <c r="A5887" t="s">
        <v>259</v>
      </c>
      <c r="B5887">
        <v>30722</v>
      </c>
      <c r="C5887" s="385">
        <v>7.0000000000000007E-2</v>
      </c>
    </row>
    <row r="5888" spans="1:3" x14ac:dyDescent="0.25">
      <c r="A5888" t="s">
        <v>259</v>
      </c>
      <c r="B5888">
        <v>30724</v>
      </c>
      <c r="C5888" s="385">
        <v>0.08</v>
      </c>
    </row>
    <row r="5889" spans="1:3" x14ac:dyDescent="0.25">
      <c r="A5889" t="s">
        <v>259</v>
      </c>
      <c r="B5889">
        <v>30725</v>
      </c>
      <c r="C5889" s="385">
        <v>0.08</v>
      </c>
    </row>
    <row r="5890" spans="1:3" x14ac:dyDescent="0.25">
      <c r="A5890" t="s">
        <v>259</v>
      </c>
      <c r="B5890">
        <v>30726</v>
      </c>
      <c r="C5890" s="385">
        <v>7.0000000000000007E-2</v>
      </c>
    </row>
    <row r="5891" spans="1:3" x14ac:dyDescent="0.25">
      <c r="A5891" t="s">
        <v>259</v>
      </c>
      <c r="B5891">
        <v>30728</v>
      </c>
      <c r="C5891" s="385">
        <v>0.08</v>
      </c>
    </row>
    <row r="5892" spans="1:3" x14ac:dyDescent="0.25">
      <c r="A5892" t="s">
        <v>259</v>
      </c>
      <c r="B5892">
        <v>30730</v>
      </c>
      <c r="C5892" s="385">
        <v>7.0000000000000007E-2</v>
      </c>
    </row>
    <row r="5893" spans="1:3" x14ac:dyDescent="0.25">
      <c r="A5893" t="s">
        <v>259</v>
      </c>
      <c r="B5893">
        <v>30731</v>
      </c>
      <c r="C5893" s="385">
        <v>0.08</v>
      </c>
    </row>
    <row r="5894" spans="1:3" x14ac:dyDescent="0.25">
      <c r="A5894" t="s">
        <v>259</v>
      </c>
      <c r="B5894">
        <v>30732</v>
      </c>
      <c r="C5894" s="385">
        <v>7.0000000000000007E-2</v>
      </c>
    </row>
    <row r="5895" spans="1:3" x14ac:dyDescent="0.25">
      <c r="A5895" t="s">
        <v>259</v>
      </c>
      <c r="B5895">
        <v>30733</v>
      </c>
      <c r="C5895" s="385">
        <v>7.0000000000000007E-2</v>
      </c>
    </row>
    <row r="5896" spans="1:3" x14ac:dyDescent="0.25">
      <c r="A5896" t="s">
        <v>259</v>
      </c>
      <c r="B5896">
        <v>30734</v>
      </c>
      <c r="C5896" s="385">
        <v>7.0000000000000007E-2</v>
      </c>
    </row>
    <row r="5897" spans="1:3" x14ac:dyDescent="0.25">
      <c r="A5897" t="s">
        <v>259</v>
      </c>
      <c r="B5897">
        <v>30735</v>
      </c>
      <c r="C5897" s="385">
        <v>0.08</v>
      </c>
    </row>
    <row r="5898" spans="1:3" x14ac:dyDescent="0.25">
      <c r="A5898" t="s">
        <v>259</v>
      </c>
      <c r="B5898">
        <v>30736</v>
      </c>
      <c r="C5898" s="385">
        <v>0.08</v>
      </c>
    </row>
    <row r="5899" spans="1:3" x14ac:dyDescent="0.25">
      <c r="A5899" t="s">
        <v>259</v>
      </c>
      <c r="B5899">
        <v>30738</v>
      </c>
      <c r="C5899" s="385">
        <v>0.08</v>
      </c>
    </row>
    <row r="5900" spans="1:3" x14ac:dyDescent="0.25">
      <c r="A5900" t="s">
        <v>259</v>
      </c>
      <c r="B5900">
        <v>30739</v>
      </c>
      <c r="C5900" s="385">
        <v>0.08</v>
      </c>
    </row>
    <row r="5901" spans="1:3" x14ac:dyDescent="0.25">
      <c r="A5901" t="s">
        <v>259</v>
      </c>
      <c r="B5901">
        <v>30740</v>
      </c>
      <c r="C5901" s="385">
        <v>0.08</v>
      </c>
    </row>
    <row r="5902" spans="1:3" x14ac:dyDescent="0.25">
      <c r="A5902" t="s">
        <v>259</v>
      </c>
      <c r="B5902">
        <v>30741</v>
      </c>
      <c r="C5902" s="385">
        <v>0.08</v>
      </c>
    </row>
    <row r="5903" spans="1:3" x14ac:dyDescent="0.25">
      <c r="A5903" t="s">
        <v>259</v>
      </c>
      <c r="B5903">
        <v>30742</v>
      </c>
      <c r="C5903" s="385">
        <v>7.0000000000000007E-2</v>
      </c>
    </row>
    <row r="5904" spans="1:3" x14ac:dyDescent="0.25">
      <c r="A5904" t="s">
        <v>259</v>
      </c>
      <c r="B5904">
        <v>30746</v>
      </c>
      <c r="C5904" s="385">
        <v>0.08</v>
      </c>
    </row>
    <row r="5905" spans="1:3" x14ac:dyDescent="0.25">
      <c r="A5905" t="s">
        <v>259</v>
      </c>
      <c r="B5905">
        <v>30747</v>
      </c>
      <c r="C5905" s="385">
        <v>0.08</v>
      </c>
    </row>
    <row r="5906" spans="1:3" x14ac:dyDescent="0.25">
      <c r="A5906" t="s">
        <v>259</v>
      </c>
      <c r="B5906">
        <v>30750</v>
      </c>
      <c r="C5906" s="385">
        <v>0.08</v>
      </c>
    </row>
    <row r="5907" spans="1:3" x14ac:dyDescent="0.25">
      <c r="A5907" t="s">
        <v>259</v>
      </c>
      <c r="B5907">
        <v>30751</v>
      </c>
      <c r="C5907" s="385">
        <v>0.08</v>
      </c>
    </row>
    <row r="5908" spans="1:3" x14ac:dyDescent="0.25">
      <c r="A5908" t="s">
        <v>259</v>
      </c>
      <c r="B5908">
        <v>30752</v>
      </c>
      <c r="C5908" s="385">
        <v>7.0000000000000007E-2</v>
      </c>
    </row>
    <row r="5909" spans="1:3" x14ac:dyDescent="0.25">
      <c r="A5909" t="s">
        <v>259</v>
      </c>
      <c r="B5909">
        <v>30753</v>
      </c>
      <c r="C5909" s="385">
        <v>0.08</v>
      </c>
    </row>
    <row r="5910" spans="1:3" x14ac:dyDescent="0.25">
      <c r="A5910" t="s">
        <v>259</v>
      </c>
      <c r="B5910">
        <v>30755</v>
      </c>
      <c r="C5910" s="385">
        <v>7.0000000000000007E-2</v>
      </c>
    </row>
    <row r="5911" spans="1:3" x14ac:dyDescent="0.25">
      <c r="A5911" t="s">
        <v>259</v>
      </c>
      <c r="B5911">
        <v>30756</v>
      </c>
      <c r="C5911" s="385">
        <v>7.0000000000000007E-2</v>
      </c>
    </row>
    <row r="5912" spans="1:3" x14ac:dyDescent="0.25">
      <c r="A5912" t="s">
        <v>259</v>
      </c>
      <c r="B5912">
        <v>30757</v>
      </c>
      <c r="C5912" s="385">
        <v>7.0000000000000007E-2</v>
      </c>
    </row>
    <row r="5913" spans="1:3" x14ac:dyDescent="0.25">
      <c r="A5913" t="s">
        <v>259</v>
      </c>
      <c r="B5913">
        <v>30802</v>
      </c>
      <c r="C5913" s="385">
        <v>0.08</v>
      </c>
    </row>
    <row r="5914" spans="1:3" x14ac:dyDescent="0.25">
      <c r="A5914" t="s">
        <v>259</v>
      </c>
      <c r="B5914">
        <v>30803</v>
      </c>
      <c r="C5914" s="385">
        <v>0.08</v>
      </c>
    </row>
    <row r="5915" spans="1:3" x14ac:dyDescent="0.25">
      <c r="A5915" t="s">
        <v>259</v>
      </c>
      <c r="B5915">
        <v>30805</v>
      </c>
      <c r="C5915" s="385">
        <v>0.08</v>
      </c>
    </row>
    <row r="5916" spans="1:3" x14ac:dyDescent="0.25">
      <c r="A5916" t="s">
        <v>259</v>
      </c>
      <c r="B5916">
        <v>30806</v>
      </c>
      <c r="C5916" s="385">
        <v>0.08</v>
      </c>
    </row>
    <row r="5917" spans="1:3" x14ac:dyDescent="0.25">
      <c r="A5917" t="s">
        <v>259</v>
      </c>
      <c r="B5917">
        <v>30807</v>
      </c>
      <c r="C5917" s="385">
        <v>0.08</v>
      </c>
    </row>
    <row r="5918" spans="1:3" x14ac:dyDescent="0.25">
      <c r="A5918" t="s">
        <v>259</v>
      </c>
      <c r="B5918">
        <v>30808</v>
      </c>
      <c r="C5918" s="385">
        <v>0.08</v>
      </c>
    </row>
    <row r="5919" spans="1:3" x14ac:dyDescent="0.25">
      <c r="A5919" t="s">
        <v>259</v>
      </c>
      <c r="B5919">
        <v>30809</v>
      </c>
      <c r="C5919" s="385">
        <v>0.08</v>
      </c>
    </row>
    <row r="5920" spans="1:3" x14ac:dyDescent="0.25">
      <c r="A5920" t="s">
        <v>259</v>
      </c>
      <c r="B5920">
        <v>30810</v>
      </c>
      <c r="C5920" s="385">
        <v>0.08</v>
      </c>
    </row>
    <row r="5921" spans="1:3" x14ac:dyDescent="0.25">
      <c r="A5921" t="s">
        <v>259</v>
      </c>
      <c r="B5921">
        <v>30811</v>
      </c>
      <c r="C5921" s="385">
        <v>7.0000000000000007E-2</v>
      </c>
    </row>
    <row r="5922" spans="1:3" x14ac:dyDescent="0.25">
      <c r="A5922" t="s">
        <v>259</v>
      </c>
      <c r="B5922">
        <v>30812</v>
      </c>
      <c r="C5922" s="385">
        <v>0.08</v>
      </c>
    </row>
    <row r="5923" spans="1:3" x14ac:dyDescent="0.25">
      <c r="A5923" t="s">
        <v>259</v>
      </c>
      <c r="B5923">
        <v>30813</v>
      </c>
      <c r="C5923" s="385">
        <v>0.08</v>
      </c>
    </row>
    <row r="5924" spans="1:3" x14ac:dyDescent="0.25">
      <c r="A5924" t="s">
        <v>259</v>
      </c>
      <c r="B5924">
        <v>30814</v>
      </c>
      <c r="C5924" s="385">
        <v>0.08</v>
      </c>
    </row>
    <row r="5925" spans="1:3" x14ac:dyDescent="0.25">
      <c r="A5925" t="s">
        <v>259</v>
      </c>
      <c r="B5925">
        <v>30815</v>
      </c>
      <c r="C5925" s="385">
        <v>0.08</v>
      </c>
    </row>
    <row r="5926" spans="1:3" x14ac:dyDescent="0.25">
      <c r="A5926" t="s">
        <v>259</v>
      </c>
      <c r="B5926">
        <v>30816</v>
      </c>
      <c r="C5926" s="385">
        <v>0.08</v>
      </c>
    </row>
    <row r="5927" spans="1:3" x14ac:dyDescent="0.25">
      <c r="A5927" t="s">
        <v>259</v>
      </c>
      <c r="B5927">
        <v>30817</v>
      </c>
      <c r="C5927" s="385">
        <v>0.08</v>
      </c>
    </row>
    <row r="5928" spans="1:3" x14ac:dyDescent="0.25">
      <c r="A5928" t="s">
        <v>259</v>
      </c>
      <c r="B5928">
        <v>30818</v>
      </c>
      <c r="C5928" s="385">
        <v>0.08</v>
      </c>
    </row>
    <row r="5929" spans="1:3" x14ac:dyDescent="0.25">
      <c r="A5929" t="s">
        <v>259</v>
      </c>
      <c r="B5929">
        <v>30819</v>
      </c>
      <c r="C5929" s="385">
        <v>0.08</v>
      </c>
    </row>
    <row r="5930" spans="1:3" x14ac:dyDescent="0.25">
      <c r="A5930" t="s">
        <v>259</v>
      </c>
      <c r="B5930">
        <v>30820</v>
      </c>
      <c r="C5930" s="385">
        <v>0.08</v>
      </c>
    </row>
    <row r="5931" spans="1:3" x14ac:dyDescent="0.25">
      <c r="A5931" t="s">
        <v>259</v>
      </c>
      <c r="B5931">
        <v>30821</v>
      </c>
      <c r="C5931" s="385">
        <v>0.08</v>
      </c>
    </row>
    <row r="5932" spans="1:3" x14ac:dyDescent="0.25">
      <c r="A5932" t="s">
        <v>259</v>
      </c>
      <c r="B5932">
        <v>30822</v>
      </c>
      <c r="C5932" s="385">
        <v>0.08</v>
      </c>
    </row>
    <row r="5933" spans="1:3" x14ac:dyDescent="0.25">
      <c r="A5933" t="s">
        <v>259</v>
      </c>
      <c r="B5933">
        <v>30823</v>
      </c>
      <c r="C5933" s="385">
        <v>0.08</v>
      </c>
    </row>
    <row r="5934" spans="1:3" x14ac:dyDescent="0.25">
      <c r="A5934" t="s">
        <v>259</v>
      </c>
      <c r="B5934">
        <v>30824</v>
      </c>
      <c r="C5934" s="385">
        <v>0.08</v>
      </c>
    </row>
    <row r="5935" spans="1:3" x14ac:dyDescent="0.25">
      <c r="A5935" t="s">
        <v>259</v>
      </c>
      <c r="B5935">
        <v>30828</v>
      </c>
      <c r="C5935" s="385">
        <v>0.08</v>
      </c>
    </row>
    <row r="5936" spans="1:3" x14ac:dyDescent="0.25">
      <c r="A5936" t="s">
        <v>259</v>
      </c>
      <c r="B5936">
        <v>30830</v>
      </c>
      <c r="C5936" s="385">
        <v>0.08</v>
      </c>
    </row>
    <row r="5937" spans="1:3" x14ac:dyDescent="0.25">
      <c r="A5937" t="s">
        <v>259</v>
      </c>
      <c r="B5937">
        <v>30833</v>
      </c>
      <c r="C5937" s="385">
        <v>0.08</v>
      </c>
    </row>
    <row r="5938" spans="1:3" x14ac:dyDescent="0.25">
      <c r="A5938" t="s">
        <v>259</v>
      </c>
      <c r="B5938">
        <v>30901</v>
      </c>
      <c r="C5938" s="385">
        <v>0.08</v>
      </c>
    </row>
    <row r="5939" spans="1:3" x14ac:dyDescent="0.25">
      <c r="A5939" t="s">
        <v>259</v>
      </c>
      <c r="B5939">
        <v>30903</v>
      </c>
      <c r="C5939" s="385">
        <v>0.08</v>
      </c>
    </row>
    <row r="5940" spans="1:3" x14ac:dyDescent="0.25">
      <c r="A5940" t="s">
        <v>259</v>
      </c>
      <c r="B5940">
        <v>30904</v>
      </c>
      <c r="C5940" s="385">
        <v>0.08</v>
      </c>
    </row>
    <row r="5941" spans="1:3" x14ac:dyDescent="0.25">
      <c r="A5941" t="s">
        <v>259</v>
      </c>
      <c r="B5941">
        <v>30905</v>
      </c>
      <c r="C5941" s="385">
        <v>0.08</v>
      </c>
    </row>
    <row r="5942" spans="1:3" x14ac:dyDescent="0.25">
      <c r="A5942" t="s">
        <v>259</v>
      </c>
      <c r="B5942">
        <v>30906</v>
      </c>
      <c r="C5942" s="385">
        <v>0.08</v>
      </c>
    </row>
    <row r="5943" spans="1:3" x14ac:dyDescent="0.25">
      <c r="A5943" t="s">
        <v>259</v>
      </c>
      <c r="B5943">
        <v>30907</v>
      </c>
      <c r="C5943" s="385">
        <v>0.08</v>
      </c>
    </row>
    <row r="5944" spans="1:3" x14ac:dyDescent="0.25">
      <c r="A5944" t="s">
        <v>259</v>
      </c>
      <c r="B5944">
        <v>30909</v>
      </c>
      <c r="C5944" s="385">
        <v>0.08</v>
      </c>
    </row>
    <row r="5945" spans="1:3" x14ac:dyDescent="0.25">
      <c r="A5945" t="s">
        <v>259</v>
      </c>
      <c r="B5945">
        <v>30912</v>
      </c>
      <c r="C5945" s="385">
        <v>0.08</v>
      </c>
    </row>
    <row r="5946" spans="1:3" x14ac:dyDescent="0.25">
      <c r="A5946" t="s">
        <v>259</v>
      </c>
      <c r="B5946">
        <v>30914</v>
      </c>
      <c r="C5946" s="385">
        <v>0.08</v>
      </c>
    </row>
    <row r="5947" spans="1:3" x14ac:dyDescent="0.25">
      <c r="A5947" t="s">
        <v>259</v>
      </c>
      <c r="B5947">
        <v>30916</v>
      </c>
      <c r="C5947" s="385">
        <v>0.08</v>
      </c>
    </row>
    <row r="5948" spans="1:3" x14ac:dyDescent="0.25">
      <c r="A5948" t="s">
        <v>259</v>
      </c>
      <c r="B5948">
        <v>30917</v>
      </c>
      <c r="C5948" s="385">
        <v>0.08</v>
      </c>
    </row>
    <row r="5949" spans="1:3" x14ac:dyDescent="0.25">
      <c r="A5949" t="s">
        <v>259</v>
      </c>
      <c r="B5949">
        <v>30919</v>
      </c>
      <c r="C5949" s="385">
        <v>0.08</v>
      </c>
    </row>
    <row r="5950" spans="1:3" x14ac:dyDescent="0.25">
      <c r="A5950" t="s">
        <v>259</v>
      </c>
      <c r="B5950">
        <v>30999</v>
      </c>
      <c r="C5950" s="385">
        <v>0.08</v>
      </c>
    </row>
    <row r="5951" spans="1:3" x14ac:dyDescent="0.25">
      <c r="A5951" t="s">
        <v>259</v>
      </c>
      <c r="B5951">
        <v>31001</v>
      </c>
      <c r="C5951" s="385">
        <v>0.08</v>
      </c>
    </row>
    <row r="5952" spans="1:3" x14ac:dyDescent="0.25">
      <c r="A5952" t="s">
        <v>259</v>
      </c>
      <c r="B5952">
        <v>31002</v>
      </c>
      <c r="C5952" s="385">
        <v>0.08</v>
      </c>
    </row>
    <row r="5953" spans="1:3" x14ac:dyDescent="0.25">
      <c r="A5953" t="s">
        <v>259</v>
      </c>
      <c r="B5953">
        <v>31003</v>
      </c>
      <c r="C5953" s="385">
        <v>7.0000000000000007E-2</v>
      </c>
    </row>
    <row r="5954" spans="1:3" x14ac:dyDescent="0.25">
      <c r="A5954" t="s">
        <v>259</v>
      </c>
      <c r="B5954">
        <v>31004</v>
      </c>
      <c r="C5954" s="385">
        <v>0.08</v>
      </c>
    </row>
    <row r="5955" spans="1:3" x14ac:dyDescent="0.25">
      <c r="A5955" t="s">
        <v>259</v>
      </c>
      <c r="B5955">
        <v>31005</v>
      </c>
      <c r="C5955" s="385">
        <v>7.0000000000000007E-2</v>
      </c>
    </row>
    <row r="5956" spans="1:3" x14ac:dyDescent="0.25">
      <c r="A5956" t="s">
        <v>259</v>
      </c>
      <c r="B5956">
        <v>31006</v>
      </c>
      <c r="C5956" s="385">
        <v>0.08</v>
      </c>
    </row>
    <row r="5957" spans="1:3" x14ac:dyDescent="0.25">
      <c r="A5957" t="s">
        <v>259</v>
      </c>
      <c r="B5957">
        <v>31007</v>
      </c>
      <c r="C5957" s="385">
        <v>0.08</v>
      </c>
    </row>
    <row r="5958" spans="1:3" x14ac:dyDescent="0.25">
      <c r="A5958" t="s">
        <v>259</v>
      </c>
      <c r="B5958">
        <v>31008</v>
      </c>
      <c r="C5958" s="385">
        <v>0.08</v>
      </c>
    </row>
    <row r="5959" spans="1:3" x14ac:dyDescent="0.25">
      <c r="A5959" t="s">
        <v>259</v>
      </c>
      <c r="B5959">
        <v>31009</v>
      </c>
      <c r="C5959" s="385">
        <v>0.08</v>
      </c>
    </row>
    <row r="5960" spans="1:3" x14ac:dyDescent="0.25">
      <c r="A5960" t="s">
        <v>259</v>
      </c>
      <c r="B5960">
        <v>31010</v>
      </c>
      <c r="C5960" s="385">
        <v>0.08</v>
      </c>
    </row>
    <row r="5961" spans="1:3" x14ac:dyDescent="0.25">
      <c r="A5961" t="s">
        <v>259</v>
      </c>
      <c r="B5961">
        <v>31011</v>
      </c>
      <c r="C5961" s="385">
        <v>0.08</v>
      </c>
    </row>
    <row r="5962" spans="1:3" x14ac:dyDescent="0.25">
      <c r="A5962" t="s">
        <v>259</v>
      </c>
      <c r="B5962">
        <v>31012</v>
      </c>
      <c r="C5962" s="385">
        <v>0.08</v>
      </c>
    </row>
    <row r="5963" spans="1:3" x14ac:dyDescent="0.25">
      <c r="A5963" t="s">
        <v>259</v>
      </c>
      <c r="B5963">
        <v>31013</v>
      </c>
      <c r="C5963" s="385">
        <v>7.0000000000000007E-2</v>
      </c>
    </row>
    <row r="5964" spans="1:3" x14ac:dyDescent="0.25">
      <c r="A5964" t="s">
        <v>259</v>
      </c>
      <c r="B5964">
        <v>31014</v>
      </c>
      <c r="C5964" s="385">
        <v>0.08</v>
      </c>
    </row>
    <row r="5965" spans="1:3" x14ac:dyDescent="0.25">
      <c r="A5965" t="s">
        <v>259</v>
      </c>
      <c r="B5965">
        <v>31015</v>
      </c>
      <c r="C5965" s="385">
        <v>0.08</v>
      </c>
    </row>
    <row r="5966" spans="1:3" x14ac:dyDescent="0.25">
      <c r="A5966" t="s">
        <v>259</v>
      </c>
      <c r="B5966">
        <v>31016</v>
      </c>
      <c r="C5966" s="385">
        <v>0.08</v>
      </c>
    </row>
    <row r="5967" spans="1:3" x14ac:dyDescent="0.25">
      <c r="A5967" t="s">
        <v>259</v>
      </c>
      <c r="B5967">
        <v>31017</v>
      </c>
      <c r="C5967" s="385">
        <v>0.08</v>
      </c>
    </row>
    <row r="5968" spans="1:3" x14ac:dyDescent="0.25">
      <c r="A5968" t="s">
        <v>259</v>
      </c>
      <c r="B5968">
        <v>31018</v>
      </c>
      <c r="C5968" s="385">
        <v>0.08</v>
      </c>
    </row>
    <row r="5969" spans="1:3" x14ac:dyDescent="0.25">
      <c r="A5969" t="s">
        <v>259</v>
      </c>
      <c r="B5969">
        <v>31019</v>
      </c>
      <c r="C5969" s="385">
        <v>0.08</v>
      </c>
    </row>
    <row r="5970" spans="1:3" x14ac:dyDescent="0.25">
      <c r="A5970" t="s">
        <v>259</v>
      </c>
      <c r="B5970">
        <v>31020</v>
      </c>
      <c r="C5970" s="385">
        <v>0.08</v>
      </c>
    </row>
    <row r="5971" spans="1:3" x14ac:dyDescent="0.25">
      <c r="A5971" t="s">
        <v>259</v>
      </c>
      <c r="B5971">
        <v>31021</v>
      </c>
      <c r="C5971" s="385">
        <v>0.08</v>
      </c>
    </row>
    <row r="5972" spans="1:3" x14ac:dyDescent="0.25">
      <c r="A5972" t="s">
        <v>259</v>
      </c>
      <c r="B5972">
        <v>31022</v>
      </c>
      <c r="C5972" s="385">
        <v>0.08</v>
      </c>
    </row>
    <row r="5973" spans="1:3" x14ac:dyDescent="0.25">
      <c r="A5973" t="s">
        <v>259</v>
      </c>
      <c r="B5973">
        <v>31023</v>
      </c>
      <c r="C5973" s="385">
        <v>0.08</v>
      </c>
    </row>
    <row r="5974" spans="1:3" x14ac:dyDescent="0.25">
      <c r="A5974" t="s">
        <v>259</v>
      </c>
      <c r="B5974">
        <v>31024</v>
      </c>
      <c r="C5974" s="385">
        <v>0.08</v>
      </c>
    </row>
    <row r="5975" spans="1:3" x14ac:dyDescent="0.25">
      <c r="A5975" t="s">
        <v>259</v>
      </c>
      <c r="B5975">
        <v>31025</v>
      </c>
      <c r="C5975" s="385">
        <v>7.0000000000000007E-2</v>
      </c>
    </row>
    <row r="5976" spans="1:3" x14ac:dyDescent="0.25">
      <c r="A5976" t="s">
        <v>259</v>
      </c>
      <c r="B5976">
        <v>31026</v>
      </c>
      <c r="C5976" s="385">
        <v>0.08</v>
      </c>
    </row>
    <row r="5977" spans="1:3" x14ac:dyDescent="0.25">
      <c r="A5977" t="s">
        <v>259</v>
      </c>
      <c r="B5977">
        <v>31027</v>
      </c>
      <c r="C5977" s="385">
        <v>0.08</v>
      </c>
    </row>
    <row r="5978" spans="1:3" x14ac:dyDescent="0.25">
      <c r="A5978" t="s">
        <v>259</v>
      </c>
      <c r="B5978">
        <v>31028</v>
      </c>
      <c r="C5978" s="385">
        <v>7.0000000000000007E-2</v>
      </c>
    </row>
    <row r="5979" spans="1:3" x14ac:dyDescent="0.25">
      <c r="A5979" t="s">
        <v>259</v>
      </c>
      <c r="B5979">
        <v>31029</v>
      </c>
      <c r="C5979" s="385">
        <v>0.08</v>
      </c>
    </row>
    <row r="5980" spans="1:3" x14ac:dyDescent="0.25">
      <c r="A5980" t="s">
        <v>259</v>
      </c>
      <c r="B5980">
        <v>31030</v>
      </c>
      <c r="C5980" s="385">
        <v>0.08</v>
      </c>
    </row>
    <row r="5981" spans="1:3" x14ac:dyDescent="0.25">
      <c r="A5981" t="s">
        <v>259</v>
      </c>
      <c r="B5981">
        <v>31031</v>
      </c>
      <c r="C5981" s="385">
        <v>7.0000000000000007E-2</v>
      </c>
    </row>
    <row r="5982" spans="1:3" x14ac:dyDescent="0.25">
      <c r="A5982" t="s">
        <v>259</v>
      </c>
      <c r="B5982">
        <v>31032</v>
      </c>
      <c r="C5982" s="385">
        <v>7.0000000000000007E-2</v>
      </c>
    </row>
    <row r="5983" spans="1:3" x14ac:dyDescent="0.25">
      <c r="A5983" t="s">
        <v>259</v>
      </c>
      <c r="B5983">
        <v>31033</v>
      </c>
      <c r="C5983" s="385">
        <v>7.0000000000000007E-2</v>
      </c>
    </row>
    <row r="5984" spans="1:3" x14ac:dyDescent="0.25">
      <c r="A5984" t="s">
        <v>259</v>
      </c>
      <c r="B5984">
        <v>31034</v>
      </c>
      <c r="C5984" s="385">
        <v>7.0000000000000007E-2</v>
      </c>
    </row>
    <row r="5985" spans="1:3" x14ac:dyDescent="0.25">
      <c r="A5985" t="s">
        <v>259</v>
      </c>
      <c r="B5985">
        <v>31035</v>
      </c>
      <c r="C5985" s="385">
        <v>0.08</v>
      </c>
    </row>
    <row r="5986" spans="1:3" x14ac:dyDescent="0.25">
      <c r="A5986" t="s">
        <v>259</v>
      </c>
      <c r="B5986">
        <v>31036</v>
      </c>
      <c r="C5986" s="385">
        <v>0.08</v>
      </c>
    </row>
    <row r="5987" spans="1:3" x14ac:dyDescent="0.25">
      <c r="A5987" t="s">
        <v>259</v>
      </c>
      <c r="B5987">
        <v>31037</v>
      </c>
      <c r="C5987" s="385">
        <v>0.08</v>
      </c>
    </row>
    <row r="5988" spans="1:3" x14ac:dyDescent="0.25">
      <c r="A5988" t="s">
        <v>259</v>
      </c>
      <c r="B5988">
        <v>31038</v>
      </c>
      <c r="C5988" s="385">
        <v>0.08</v>
      </c>
    </row>
    <row r="5989" spans="1:3" x14ac:dyDescent="0.25">
      <c r="A5989" t="s">
        <v>259</v>
      </c>
      <c r="B5989">
        <v>31039</v>
      </c>
      <c r="C5989" s="385">
        <v>0.08</v>
      </c>
    </row>
    <row r="5990" spans="1:3" x14ac:dyDescent="0.25">
      <c r="A5990" t="s">
        <v>259</v>
      </c>
      <c r="B5990">
        <v>31040</v>
      </c>
      <c r="C5990" s="385">
        <v>0.08</v>
      </c>
    </row>
    <row r="5991" spans="1:3" x14ac:dyDescent="0.25">
      <c r="A5991" t="s">
        <v>259</v>
      </c>
      <c r="B5991">
        <v>31041</v>
      </c>
      <c r="C5991" s="385">
        <v>0.08</v>
      </c>
    </row>
    <row r="5992" spans="1:3" x14ac:dyDescent="0.25">
      <c r="A5992" t="s">
        <v>259</v>
      </c>
      <c r="B5992">
        <v>31042</v>
      </c>
      <c r="C5992" s="385">
        <v>7.0000000000000007E-2</v>
      </c>
    </row>
    <row r="5993" spans="1:3" x14ac:dyDescent="0.25">
      <c r="A5993" t="s">
        <v>259</v>
      </c>
      <c r="B5993">
        <v>31044</v>
      </c>
      <c r="C5993" s="385">
        <v>7.0000000000000007E-2</v>
      </c>
    </row>
    <row r="5994" spans="1:3" x14ac:dyDescent="0.25">
      <c r="A5994" t="s">
        <v>259</v>
      </c>
      <c r="B5994">
        <v>31045</v>
      </c>
      <c r="C5994" s="385">
        <v>0.08</v>
      </c>
    </row>
    <row r="5995" spans="1:3" x14ac:dyDescent="0.25">
      <c r="A5995" t="s">
        <v>259</v>
      </c>
      <c r="B5995">
        <v>31046</v>
      </c>
      <c r="C5995" s="385">
        <v>0.08</v>
      </c>
    </row>
    <row r="5996" spans="1:3" x14ac:dyDescent="0.25">
      <c r="A5996" t="s">
        <v>259</v>
      </c>
      <c r="B5996">
        <v>31047</v>
      </c>
      <c r="C5996" s="385">
        <v>7.0000000000000007E-2</v>
      </c>
    </row>
    <row r="5997" spans="1:3" x14ac:dyDescent="0.25">
      <c r="A5997" t="s">
        <v>259</v>
      </c>
      <c r="B5997">
        <v>31049</v>
      </c>
      <c r="C5997" s="385">
        <v>0.08</v>
      </c>
    </row>
    <row r="5998" spans="1:3" x14ac:dyDescent="0.25">
      <c r="A5998" t="s">
        <v>259</v>
      </c>
      <c r="B5998">
        <v>31050</v>
      </c>
      <c r="C5998" s="385">
        <v>0.08</v>
      </c>
    </row>
    <row r="5999" spans="1:3" x14ac:dyDescent="0.25">
      <c r="A5999" t="s">
        <v>259</v>
      </c>
      <c r="B5999">
        <v>31051</v>
      </c>
      <c r="C5999" s="385">
        <v>0.08</v>
      </c>
    </row>
    <row r="6000" spans="1:3" x14ac:dyDescent="0.25">
      <c r="A6000" t="s">
        <v>259</v>
      </c>
      <c r="B6000">
        <v>31052</v>
      </c>
      <c r="C6000" s="385">
        <v>0.08</v>
      </c>
    </row>
    <row r="6001" spans="1:3" x14ac:dyDescent="0.25">
      <c r="A6001" t="s">
        <v>259</v>
      </c>
      <c r="B6001">
        <v>31054</v>
      </c>
      <c r="C6001" s="385">
        <v>7.0000000000000007E-2</v>
      </c>
    </row>
    <row r="6002" spans="1:3" x14ac:dyDescent="0.25">
      <c r="A6002" t="s">
        <v>259</v>
      </c>
      <c r="B6002">
        <v>31055</v>
      </c>
      <c r="C6002" s="385">
        <v>0.08</v>
      </c>
    </row>
    <row r="6003" spans="1:3" x14ac:dyDescent="0.25">
      <c r="A6003" t="s">
        <v>259</v>
      </c>
      <c r="B6003">
        <v>31057</v>
      </c>
      <c r="C6003" s="385">
        <v>0.08</v>
      </c>
    </row>
    <row r="6004" spans="1:3" x14ac:dyDescent="0.25">
      <c r="A6004" t="s">
        <v>259</v>
      </c>
      <c r="B6004">
        <v>31058</v>
      </c>
      <c r="C6004" s="385">
        <v>0.08</v>
      </c>
    </row>
    <row r="6005" spans="1:3" x14ac:dyDescent="0.25">
      <c r="A6005" t="s">
        <v>259</v>
      </c>
      <c r="B6005">
        <v>31059</v>
      </c>
      <c r="C6005" s="385">
        <v>7.0000000000000007E-2</v>
      </c>
    </row>
    <row r="6006" spans="1:3" x14ac:dyDescent="0.25">
      <c r="A6006" t="s">
        <v>259</v>
      </c>
      <c r="B6006">
        <v>31060</v>
      </c>
      <c r="C6006" s="385">
        <v>0.08</v>
      </c>
    </row>
    <row r="6007" spans="1:3" x14ac:dyDescent="0.25">
      <c r="A6007" t="s">
        <v>259</v>
      </c>
      <c r="B6007">
        <v>31061</v>
      </c>
      <c r="C6007" s="385">
        <v>0.08</v>
      </c>
    </row>
    <row r="6008" spans="1:3" x14ac:dyDescent="0.25">
      <c r="A6008" t="s">
        <v>259</v>
      </c>
      <c r="B6008">
        <v>31062</v>
      </c>
      <c r="C6008" s="385">
        <v>7.0000000000000007E-2</v>
      </c>
    </row>
    <row r="6009" spans="1:3" x14ac:dyDescent="0.25">
      <c r="A6009" t="s">
        <v>259</v>
      </c>
      <c r="B6009">
        <v>31063</v>
      </c>
      <c r="C6009" s="385">
        <v>0.08</v>
      </c>
    </row>
    <row r="6010" spans="1:3" x14ac:dyDescent="0.25">
      <c r="A6010" t="s">
        <v>259</v>
      </c>
      <c r="B6010">
        <v>31064</v>
      </c>
      <c r="C6010" s="385">
        <v>0.08</v>
      </c>
    </row>
    <row r="6011" spans="1:3" x14ac:dyDescent="0.25">
      <c r="A6011" t="s">
        <v>259</v>
      </c>
      <c r="B6011">
        <v>31065</v>
      </c>
      <c r="C6011" s="385">
        <v>0.08</v>
      </c>
    </row>
    <row r="6012" spans="1:3" x14ac:dyDescent="0.25">
      <c r="A6012" t="s">
        <v>259</v>
      </c>
      <c r="B6012">
        <v>31066</v>
      </c>
      <c r="C6012" s="385">
        <v>0.08</v>
      </c>
    </row>
    <row r="6013" spans="1:3" x14ac:dyDescent="0.25">
      <c r="A6013" t="s">
        <v>259</v>
      </c>
      <c r="B6013">
        <v>31067</v>
      </c>
      <c r="C6013" s="385">
        <v>0.08</v>
      </c>
    </row>
    <row r="6014" spans="1:3" x14ac:dyDescent="0.25">
      <c r="A6014" t="s">
        <v>259</v>
      </c>
      <c r="B6014">
        <v>31068</v>
      </c>
      <c r="C6014" s="385">
        <v>0.08</v>
      </c>
    </row>
    <row r="6015" spans="1:3" x14ac:dyDescent="0.25">
      <c r="A6015" t="s">
        <v>259</v>
      </c>
      <c r="B6015">
        <v>31069</v>
      </c>
      <c r="C6015" s="385">
        <v>0.08</v>
      </c>
    </row>
    <row r="6016" spans="1:3" x14ac:dyDescent="0.25">
      <c r="A6016" t="s">
        <v>259</v>
      </c>
      <c r="B6016">
        <v>31070</v>
      </c>
      <c r="C6016" s="385">
        <v>0.08</v>
      </c>
    </row>
    <row r="6017" spans="1:3" x14ac:dyDescent="0.25">
      <c r="A6017" t="s">
        <v>259</v>
      </c>
      <c r="B6017">
        <v>31071</v>
      </c>
      <c r="C6017" s="385">
        <v>0.08</v>
      </c>
    </row>
    <row r="6018" spans="1:3" x14ac:dyDescent="0.25">
      <c r="A6018" t="s">
        <v>259</v>
      </c>
      <c r="B6018">
        <v>31072</v>
      </c>
      <c r="C6018" s="385">
        <v>0.08</v>
      </c>
    </row>
    <row r="6019" spans="1:3" x14ac:dyDescent="0.25">
      <c r="A6019" t="s">
        <v>259</v>
      </c>
      <c r="B6019">
        <v>31075</v>
      </c>
      <c r="C6019" s="385">
        <v>0.08</v>
      </c>
    </row>
    <row r="6020" spans="1:3" x14ac:dyDescent="0.25">
      <c r="A6020" t="s">
        <v>259</v>
      </c>
      <c r="B6020">
        <v>31076</v>
      </c>
      <c r="C6020" s="385">
        <v>0.08</v>
      </c>
    </row>
    <row r="6021" spans="1:3" x14ac:dyDescent="0.25">
      <c r="A6021" t="s">
        <v>259</v>
      </c>
      <c r="B6021">
        <v>31077</v>
      </c>
      <c r="C6021" s="385">
        <v>0.08</v>
      </c>
    </row>
    <row r="6022" spans="1:3" x14ac:dyDescent="0.25">
      <c r="A6022" t="s">
        <v>259</v>
      </c>
      <c r="B6022">
        <v>31078</v>
      </c>
      <c r="C6022" s="385">
        <v>0.08</v>
      </c>
    </row>
    <row r="6023" spans="1:3" x14ac:dyDescent="0.25">
      <c r="A6023" t="s">
        <v>259</v>
      </c>
      <c r="B6023">
        <v>31079</v>
      </c>
      <c r="C6023" s="385">
        <v>0.08</v>
      </c>
    </row>
    <row r="6024" spans="1:3" x14ac:dyDescent="0.25">
      <c r="A6024" t="s">
        <v>259</v>
      </c>
      <c r="B6024">
        <v>31081</v>
      </c>
      <c r="C6024" s="385">
        <v>0.08</v>
      </c>
    </row>
    <row r="6025" spans="1:3" x14ac:dyDescent="0.25">
      <c r="A6025" t="s">
        <v>259</v>
      </c>
      <c r="B6025">
        <v>31082</v>
      </c>
      <c r="C6025" s="385">
        <v>0.08</v>
      </c>
    </row>
    <row r="6026" spans="1:3" x14ac:dyDescent="0.25">
      <c r="A6026" t="s">
        <v>259</v>
      </c>
      <c r="B6026">
        <v>31083</v>
      </c>
      <c r="C6026" s="385">
        <v>0.08</v>
      </c>
    </row>
    <row r="6027" spans="1:3" x14ac:dyDescent="0.25">
      <c r="A6027" t="s">
        <v>259</v>
      </c>
      <c r="B6027">
        <v>31084</v>
      </c>
      <c r="C6027" s="385">
        <v>0.08</v>
      </c>
    </row>
    <row r="6028" spans="1:3" x14ac:dyDescent="0.25">
      <c r="A6028" t="s">
        <v>259</v>
      </c>
      <c r="B6028">
        <v>31085</v>
      </c>
      <c r="C6028" s="385">
        <v>7.0000000000000007E-2</v>
      </c>
    </row>
    <row r="6029" spans="1:3" x14ac:dyDescent="0.25">
      <c r="A6029" t="s">
        <v>259</v>
      </c>
      <c r="B6029">
        <v>31086</v>
      </c>
      <c r="C6029" s="385">
        <v>0.08</v>
      </c>
    </row>
    <row r="6030" spans="1:3" x14ac:dyDescent="0.25">
      <c r="A6030" t="s">
        <v>259</v>
      </c>
      <c r="B6030">
        <v>31087</v>
      </c>
      <c r="C6030" s="385">
        <v>0.08</v>
      </c>
    </row>
    <row r="6031" spans="1:3" x14ac:dyDescent="0.25">
      <c r="A6031" t="s">
        <v>259</v>
      </c>
      <c r="B6031">
        <v>31088</v>
      </c>
      <c r="C6031" s="385">
        <v>7.0000000000000007E-2</v>
      </c>
    </row>
    <row r="6032" spans="1:3" x14ac:dyDescent="0.25">
      <c r="A6032" t="s">
        <v>259</v>
      </c>
      <c r="B6032">
        <v>31089</v>
      </c>
      <c r="C6032" s="385">
        <v>0.08</v>
      </c>
    </row>
    <row r="6033" spans="1:3" x14ac:dyDescent="0.25">
      <c r="A6033" t="s">
        <v>259</v>
      </c>
      <c r="B6033">
        <v>31090</v>
      </c>
      <c r="C6033" s="385">
        <v>7.0000000000000007E-2</v>
      </c>
    </row>
    <row r="6034" spans="1:3" x14ac:dyDescent="0.25">
      <c r="A6034" t="s">
        <v>259</v>
      </c>
      <c r="B6034">
        <v>31091</v>
      </c>
      <c r="C6034" s="385">
        <v>0.08</v>
      </c>
    </row>
    <row r="6035" spans="1:3" x14ac:dyDescent="0.25">
      <c r="A6035" t="s">
        <v>259</v>
      </c>
      <c r="B6035">
        <v>31092</v>
      </c>
      <c r="C6035" s="385">
        <v>0.08</v>
      </c>
    </row>
    <row r="6036" spans="1:3" x14ac:dyDescent="0.25">
      <c r="A6036" t="s">
        <v>259</v>
      </c>
      <c r="B6036">
        <v>31093</v>
      </c>
      <c r="C6036" s="385">
        <v>7.0000000000000007E-2</v>
      </c>
    </row>
    <row r="6037" spans="1:3" x14ac:dyDescent="0.25">
      <c r="A6037" t="s">
        <v>259</v>
      </c>
      <c r="B6037">
        <v>31094</v>
      </c>
      <c r="C6037" s="385">
        <v>0.08</v>
      </c>
    </row>
    <row r="6038" spans="1:3" x14ac:dyDescent="0.25">
      <c r="A6038" t="s">
        <v>259</v>
      </c>
      <c r="B6038">
        <v>31095</v>
      </c>
      <c r="C6038" s="385">
        <v>7.0000000000000007E-2</v>
      </c>
    </row>
    <row r="6039" spans="1:3" x14ac:dyDescent="0.25">
      <c r="A6039" t="s">
        <v>259</v>
      </c>
      <c r="B6039">
        <v>31096</v>
      </c>
      <c r="C6039" s="385">
        <v>0.08</v>
      </c>
    </row>
    <row r="6040" spans="1:3" x14ac:dyDescent="0.25">
      <c r="A6040" t="s">
        <v>259</v>
      </c>
      <c r="B6040">
        <v>31097</v>
      </c>
      <c r="C6040" s="385">
        <v>0.08</v>
      </c>
    </row>
    <row r="6041" spans="1:3" x14ac:dyDescent="0.25">
      <c r="A6041" t="s">
        <v>259</v>
      </c>
      <c r="B6041">
        <v>31098</v>
      </c>
      <c r="C6041" s="385">
        <v>7.0000000000000007E-2</v>
      </c>
    </row>
    <row r="6042" spans="1:3" x14ac:dyDescent="0.25">
      <c r="A6042" t="s">
        <v>259</v>
      </c>
      <c r="B6042">
        <v>31099</v>
      </c>
      <c r="C6042" s="385">
        <v>7.0000000000000007E-2</v>
      </c>
    </row>
    <row r="6043" spans="1:3" x14ac:dyDescent="0.25">
      <c r="A6043" t="s">
        <v>259</v>
      </c>
      <c r="B6043">
        <v>31106</v>
      </c>
      <c r="C6043" s="385">
        <v>8.5000000000000006E-2</v>
      </c>
    </row>
    <row r="6044" spans="1:3" x14ac:dyDescent="0.25">
      <c r="A6044" t="s">
        <v>259</v>
      </c>
      <c r="B6044">
        <v>31107</v>
      </c>
      <c r="C6044" s="385">
        <v>8.5000000000000006E-2</v>
      </c>
    </row>
    <row r="6045" spans="1:3" x14ac:dyDescent="0.25">
      <c r="A6045" t="s">
        <v>259</v>
      </c>
      <c r="B6045">
        <v>31119</v>
      </c>
      <c r="C6045" s="385">
        <v>0.08</v>
      </c>
    </row>
    <row r="6046" spans="1:3" x14ac:dyDescent="0.25">
      <c r="A6046" t="s">
        <v>259</v>
      </c>
      <c r="B6046">
        <v>31126</v>
      </c>
      <c r="C6046" s="385">
        <v>8.5000000000000006E-2</v>
      </c>
    </row>
    <row r="6047" spans="1:3" x14ac:dyDescent="0.25">
      <c r="A6047" t="s">
        <v>259</v>
      </c>
      <c r="B6047">
        <v>31131</v>
      </c>
      <c r="C6047" s="385">
        <v>8.5000000000000006E-2</v>
      </c>
    </row>
    <row r="6048" spans="1:3" x14ac:dyDescent="0.25">
      <c r="A6048" t="s">
        <v>259</v>
      </c>
      <c r="B6048">
        <v>31136</v>
      </c>
      <c r="C6048" s="385">
        <v>8.5000000000000006E-2</v>
      </c>
    </row>
    <row r="6049" spans="1:3" x14ac:dyDescent="0.25">
      <c r="A6049" t="s">
        <v>259</v>
      </c>
      <c r="B6049">
        <v>31139</v>
      </c>
      <c r="C6049" s="385">
        <v>7.7499999999999999E-2</v>
      </c>
    </row>
    <row r="6050" spans="1:3" x14ac:dyDescent="0.25">
      <c r="A6050" t="s">
        <v>259</v>
      </c>
      <c r="B6050">
        <v>31141</v>
      </c>
      <c r="C6050" s="385">
        <v>0.08</v>
      </c>
    </row>
    <row r="6051" spans="1:3" x14ac:dyDescent="0.25">
      <c r="A6051" t="s">
        <v>259</v>
      </c>
      <c r="B6051">
        <v>31145</v>
      </c>
      <c r="C6051" s="385">
        <v>0.08</v>
      </c>
    </row>
    <row r="6052" spans="1:3" x14ac:dyDescent="0.25">
      <c r="A6052" t="s">
        <v>259</v>
      </c>
      <c r="B6052">
        <v>31146</v>
      </c>
      <c r="C6052" s="385">
        <v>0.08</v>
      </c>
    </row>
    <row r="6053" spans="1:3" x14ac:dyDescent="0.25">
      <c r="A6053" t="s">
        <v>259</v>
      </c>
      <c r="B6053">
        <v>31150</v>
      </c>
      <c r="C6053" s="385">
        <v>7.7499999999999999E-2</v>
      </c>
    </row>
    <row r="6054" spans="1:3" x14ac:dyDescent="0.25">
      <c r="A6054" t="s">
        <v>259</v>
      </c>
      <c r="B6054">
        <v>31156</v>
      </c>
      <c r="C6054" s="385">
        <v>7.7499999999999999E-2</v>
      </c>
    </row>
    <row r="6055" spans="1:3" x14ac:dyDescent="0.25">
      <c r="A6055" t="s">
        <v>259</v>
      </c>
      <c r="B6055">
        <v>31169</v>
      </c>
      <c r="C6055" s="385">
        <v>7.0000000000000007E-2</v>
      </c>
    </row>
    <row r="6056" spans="1:3" x14ac:dyDescent="0.25">
      <c r="A6056" t="s">
        <v>259</v>
      </c>
      <c r="B6056">
        <v>31192</v>
      </c>
      <c r="C6056" s="385">
        <v>8.5000000000000006E-2</v>
      </c>
    </row>
    <row r="6057" spans="1:3" x14ac:dyDescent="0.25">
      <c r="A6057" t="s">
        <v>259</v>
      </c>
      <c r="B6057">
        <v>31193</v>
      </c>
      <c r="C6057" s="385">
        <v>8.5000000000000006E-2</v>
      </c>
    </row>
    <row r="6058" spans="1:3" x14ac:dyDescent="0.25">
      <c r="A6058" t="s">
        <v>259</v>
      </c>
      <c r="B6058">
        <v>31195</v>
      </c>
      <c r="C6058" s="385">
        <v>7.7499999999999999E-2</v>
      </c>
    </row>
    <row r="6059" spans="1:3" x14ac:dyDescent="0.25">
      <c r="A6059" t="s">
        <v>259</v>
      </c>
      <c r="B6059">
        <v>31196</v>
      </c>
      <c r="C6059" s="385">
        <v>7.7499999999999999E-2</v>
      </c>
    </row>
    <row r="6060" spans="1:3" x14ac:dyDescent="0.25">
      <c r="A6060" t="s">
        <v>259</v>
      </c>
      <c r="B6060">
        <v>31201</v>
      </c>
      <c r="C6060" s="385">
        <v>0.08</v>
      </c>
    </row>
    <row r="6061" spans="1:3" x14ac:dyDescent="0.25">
      <c r="A6061" t="s">
        <v>259</v>
      </c>
      <c r="B6061">
        <v>31202</v>
      </c>
      <c r="C6061" s="385">
        <v>0.08</v>
      </c>
    </row>
    <row r="6062" spans="1:3" x14ac:dyDescent="0.25">
      <c r="A6062" t="s">
        <v>259</v>
      </c>
      <c r="B6062">
        <v>31203</v>
      </c>
      <c r="C6062" s="385">
        <v>0.08</v>
      </c>
    </row>
    <row r="6063" spans="1:3" x14ac:dyDescent="0.25">
      <c r="A6063" t="s">
        <v>259</v>
      </c>
      <c r="B6063">
        <v>31204</v>
      </c>
      <c r="C6063" s="385">
        <v>0.08</v>
      </c>
    </row>
    <row r="6064" spans="1:3" x14ac:dyDescent="0.25">
      <c r="A6064" t="s">
        <v>259</v>
      </c>
      <c r="B6064">
        <v>31205</v>
      </c>
      <c r="C6064" s="385">
        <v>0.08</v>
      </c>
    </row>
    <row r="6065" spans="1:3" x14ac:dyDescent="0.25">
      <c r="A6065" t="s">
        <v>259</v>
      </c>
      <c r="B6065">
        <v>31206</v>
      </c>
      <c r="C6065" s="385">
        <v>0.08</v>
      </c>
    </row>
    <row r="6066" spans="1:3" x14ac:dyDescent="0.25">
      <c r="A6066" t="s">
        <v>259</v>
      </c>
      <c r="B6066">
        <v>31207</v>
      </c>
      <c r="C6066" s="385">
        <v>0.08</v>
      </c>
    </row>
    <row r="6067" spans="1:3" x14ac:dyDescent="0.25">
      <c r="A6067" t="s">
        <v>259</v>
      </c>
      <c r="B6067">
        <v>31208</v>
      </c>
      <c r="C6067" s="385">
        <v>0.08</v>
      </c>
    </row>
    <row r="6068" spans="1:3" x14ac:dyDescent="0.25">
      <c r="A6068" t="s">
        <v>259</v>
      </c>
      <c r="B6068">
        <v>31209</v>
      </c>
      <c r="C6068" s="385">
        <v>0.08</v>
      </c>
    </row>
    <row r="6069" spans="1:3" x14ac:dyDescent="0.25">
      <c r="A6069" t="s">
        <v>259</v>
      </c>
      <c r="B6069">
        <v>31210</v>
      </c>
      <c r="C6069" s="385">
        <v>0.08</v>
      </c>
    </row>
    <row r="6070" spans="1:3" x14ac:dyDescent="0.25">
      <c r="A6070" t="s">
        <v>259</v>
      </c>
      <c r="B6070">
        <v>31211</v>
      </c>
      <c r="C6070" s="385">
        <v>0.08</v>
      </c>
    </row>
    <row r="6071" spans="1:3" x14ac:dyDescent="0.25">
      <c r="A6071" t="s">
        <v>259</v>
      </c>
      <c r="B6071">
        <v>31213</v>
      </c>
      <c r="C6071" s="385">
        <v>0.08</v>
      </c>
    </row>
    <row r="6072" spans="1:3" x14ac:dyDescent="0.25">
      <c r="A6072" t="s">
        <v>259</v>
      </c>
      <c r="B6072">
        <v>31216</v>
      </c>
      <c r="C6072" s="385">
        <v>0.08</v>
      </c>
    </row>
    <row r="6073" spans="1:3" x14ac:dyDescent="0.25">
      <c r="A6073" t="s">
        <v>259</v>
      </c>
      <c r="B6073">
        <v>31217</v>
      </c>
      <c r="C6073" s="385">
        <v>0.08</v>
      </c>
    </row>
    <row r="6074" spans="1:3" x14ac:dyDescent="0.25">
      <c r="A6074" t="s">
        <v>259</v>
      </c>
      <c r="B6074">
        <v>31220</v>
      </c>
      <c r="C6074" s="385">
        <v>0.08</v>
      </c>
    </row>
    <row r="6075" spans="1:3" x14ac:dyDescent="0.25">
      <c r="A6075" t="s">
        <v>259</v>
      </c>
      <c r="B6075">
        <v>31221</v>
      </c>
      <c r="C6075" s="385">
        <v>0.08</v>
      </c>
    </row>
    <row r="6076" spans="1:3" x14ac:dyDescent="0.25">
      <c r="A6076" t="s">
        <v>259</v>
      </c>
      <c r="B6076">
        <v>31294</v>
      </c>
      <c r="C6076" s="385">
        <v>0.08</v>
      </c>
    </row>
    <row r="6077" spans="1:3" x14ac:dyDescent="0.25">
      <c r="A6077" t="s">
        <v>259</v>
      </c>
      <c r="B6077">
        <v>31295</v>
      </c>
      <c r="C6077" s="385">
        <v>0.08</v>
      </c>
    </row>
    <row r="6078" spans="1:3" x14ac:dyDescent="0.25">
      <c r="A6078" t="s">
        <v>259</v>
      </c>
      <c r="B6078">
        <v>31296</v>
      </c>
      <c r="C6078" s="385">
        <v>0.08</v>
      </c>
    </row>
    <row r="6079" spans="1:3" x14ac:dyDescent="0.25">
      <c r="A6079" t="s">
        <v>259</v>
      </c>
      <c r="B6079">
        <v>31297</v>
      </c>
      <c r="C6079" s="385">
        <v>0.08</v>
      </c>
    </row>
    <row r="6080" spans="1:3" x14ac:dyDescent="0.25">
      <c r="A6080" t="s">
        <v>259</v>
      </c>
      <c r="B6080">
        <v>31301</v>
      </c>
      <c r="C6080" s="385">
        <v>0.08</v>
      </c>
    </row>
    <row r="6081" spans="1:3" x14ac:dyDescent="0.25">
      <c r="A6081" t="s">
        <v>259</v>
      </c>
      <c r="B6081">
        <v>31302</v>
      </c>
      <c r="C6081" s="385">
        <v>0.08</v>
      </c>
    </row>
    <row r="6082" spans="1:3" x14ac:dyDescent="0.25">
      <c r="A6082" t="s">
        <v>259</v>
      </c>
      <c r="B6082">
        <v>31303</v>
      </c>
      <c r="C6082" s="385">
        <v>0.08</v>
      </c>
    </row>
    <row r="6083" spans="1:3" x14ac:dyDescent="0.25">
      <c r="A6083" t="s">
        <v>259</v>
      </c>
      <c r="B6083">
        <v>31304</v>
      </c>
      <c r="C6083" s="385">
        <v>0.08</v>
      </c>
    </row>
    <row r="6084" spans="1:3" x14ac:dyDescent="0.25">
      <c r="A6084" t="s">
        <v>259</v>
      </c>
      <c r="B6084">
        <v>31305</v>
      </c>
      <c r="C6084" s="385">
        <v>0.08</v>
      </c>
    </row>
    <row r="6085" spans="1:3" x14ac:dyDescent="0.25">
      <c r="A6085" t="s">
        <v>259</v>
      </c>
      <c r="B6085">
        <v>31307</v>
      </c>
      <c r="C6085" s="385">
        <v>0.08</v>
      </c>
    </row>
    <row r="6086" spans="1:3" x14ac:dyDescent="0.25">
      <c r="A6086" t="s">
        <v>259</v>
      </c>
      <c r="B6086">
        <v>31308</v>
      </c>
      <c r="C6086" s="385">
        <v>0.08</v>
      </c>
    </row>
    <row r="6087" spans="1:3" x14ac:dyDescent="0.25">
      <c r="A6087" t="s">
        <v>259</v>
      </c>
      <c r="B6087">
        <v>31309</v>
      </c>
      <c r="C6087" s="385">
        <v>0.08</v>
      </c>
    </row>
    <row r="6088" spans="1:3" x14ac:dyDescent="0.25">
      <c r="A6088" t="s">
        <v>259</v>
      </c>
      <c r="B6088">
        <v>31310</v>
      </c>
      <c r="C6088" s="385">
        <v>0.08</v>
      </c>
    </row>
    <row r="6089" spans="1:3" x14ac:dyDescent="0.25">
      <c r="A6089" t="s">
        <v>259</v>
      </c>
      <c r="B6089">
        <v>31312</v>
      </c>
      <c r="C6089" s="385">
        <v>0.08</v>
      </c>
    </row>
    <row r="6090" spans="1:3" x14ac:dyDescent="0.25">
      <c r="A6090" t="s">
        <v>259</v>
      </c>
      <c r="B6090">
        <v>31313</v>
      </c>
      <c r="C6090" s="385">
        <v>0.08</v>
      </c>
    </row>
    <row r="6091" spans="1:3" x14ac:dyDescent="0.25">
      <c r="A6091" t="s">
        <v>259</v>
      </c>
      <c r="B6091">
        <v>31314</v>
      </c>
      <c r="C6091" s="385">
        <v>0.08</v>
      </c>
    </row>
    <row r="6092" spans="1:3" x14ac:dyDescent="0.25">
      <c r="A6092" t="s">
        <v>259</v>
      </c>
      <c r="B6092">
        <v>31315</v>
      </c>
      <c r="C6092" s="385">
        <v>0.08</v>
      </c>
    </row>
    <row r="6093" spans="1:3" x14ac:dyDescent="0.25">
      <c r="A6093" t="s">
        <v>259</v>
      </c>
      <c r="B6093">
        <v>31316</v>
      </c>
      <c r="C6093" s="385">
        <v>0.08</v>
      </c>
    </row>
    <row r="6094" spans="1:3" x14ac:dyDescent="0.25">
      <c r="A6094" t="s">
        <v>259</v>
      </c>
      <c r="B6094">
        <v>31318</v>
      </c>
      <c r="C6094" s="385">
        <v>0.08</v>
      </c>
    </row>
    <row r="6095" spans="1:3" x14ac:dyDescent="0.25">
      <c r="A6095" t="s">
        <v>259</v>
      </c>
      <c r="B6095">
        <v>31319</v>
      </c>
      <c r="C6095" s="385">
        <v>0.08</v>
      </c>
    </row>
    <row r="6096" spans="1:3" x14ac:dyDescent="0.25">
      <c r="A6096" t="s">
        <v>259</v>
      </c>
      <c r="B6096">
        <v>31320</v>
      </c>
      <c r="C6096" s="385">
        <v>0.08</v>
      </c>
    </row>
    <row r="6097" spans="1:3" x14ac:dyDescent="0.25">
      <c r="A6097" t="s">
        <v>259</v>
      </c>
      <c r="B6097">
        <v>31321</v>
      </c>
      <c r="C6097" s="385">
        <v>0.08</v>
      </c>
    </row>
    <row r="6098" spans="1:3" x14ac:dyDescent="0.25">
      <c r="A6098" t="s">
        <v>259</v>
      </c>
      <c r="B6098">
        <v>31322</v>
      </c>
      <c r="C6098" s="385">
        <v>7.0000000000000007E-2</v>
      </c>
    </row>
    <row r="6099" spans="1:3" x14ac:dyDescent="0.25">
      <c r="A6099" t="s">
        <v>259</v>
      </c>
      <c r="B6099">
        <v>31323</v>
      </c>
      <c r="C6099" s="385">
        <v>0.08</v>
      </c>
    </row>
    <row r="6100" spans="1:3" x14ac:dyDescent="0.25">
      <c r="A6100" t="s">
        <v>259</v>
      </c>
      <c r="B6100">
        <v>31324</v>
      </c>
      <c r="C6100" s="385">
        <v>0.08</v>
      </c>
    </row>
    <row r="6101" spans="1:3" x14ac:dyDescent="0.25">
      <c r="A6101" t="s">
        <v>259</v>
      </c>
      <c r="B6101">
        <v>31326</v>
      </c>
      <c r="C6101" s="385">
        <v>0.08</v>
      </c>
    </row>
    <row r="6102" spans="1:3" x14ac:dyDescent="0.25">
      <c r="A6102" t="s">
        <v>259</v>
      </c>
      <c r="B6102">
        <v>31327</v>
      </c>
      <c r="C6102" s="385">
        <v>0.08</v>
      </c>
    </row>
    <row r="6103" spans="1:3" x14ac:dyDescent="0.25">
      <c r="A6103" t="s">
        <v>259</v>
      </c>
      <c r="B6103">
        <v>31328</v>
      </c>
      <c r="C6103" s="385">
        <v>7.0000000000000007E-2</v>
      </c>
    </row>
    <row r="6104" spans="1:3" x14ac:dyDescent="0.25">
      <c r="A6104" t="s">
        <v>259</v>
      </c>
      <c r="B6104">
        <v>31329</v>
      </c>
      <c r="C6104" s="385">
        <v>0.08</v>
      </c>
    </row>
    <row r="6105" spans="1:3" x14ac:dyDescent="0.25">
      <c r="A6105" t="s">
        <v>259</v>
      </c>
      <c r="B6105">
        <v>31331</v>
      </c>
      <c r="C6105" s="385">
        <v>0.08</v>
      </c>
    </row>
    <row r="6106" spans="1:3" x14ac:dyDescent="0.25">
      <c r="A6106" t="s">
        <v>259</v>
      </c>
      <c r="B6106">
        <v>31333</v>
      </c>
      <c r="C6106" s="385">
        <v>0.08</v>
      </c>
    </row>
    <row r="6107" spans="1:3" x14ac:dyDescent="0.25">
      <c r="A6107" t="s">
        <v>259</v>
      </c>
      <c r="B6107">
        <v>31401</v>
      </c>
      <c r="C6107" s="385">
        <v>7.0000000000000007E-2</v>
      </c>
    </row>
    <row r="6108" spans="1:3" x14ac:dyDescent="0.25">
      <c r="A6108" t="s">
        <v>259</v>
      </c>
      <c r="B6108">
        <v>31402</v>
      </c>
      <c r="C6108" s="385">
        <v>7.0000000000000007E-2</v>
      </c>
    </row>
    <row r="6109" spans="1:3" x14ac:dyDescent="0.25">
      <c r="A6109" t="s">
        <v>259</v>
      </c>
      <c r="B6109">
        <v>31403</v>
      </c>
      <c r="C6109" s="385">
        <v>7.0000000000000007E-2</v>
      </c>
    </row>
    <row r="6110" spans="1:3" x14ac:dyDescent="0.25">
      <c r="A6110" t="s">
        <v>259</v>
      </c>
      <c r="B6110">
        <v>31404</v>
      </c>
      <c r="C6110" s="385">
        <v>7.0000000000000007E-2</v>
      </c>
    </row>
    <row r="6111" spans="1:3" x14ac:dyDescent="0.25">
      <c r="A6111" t="s">
        <v>259</v>
      </c>
      <c r="B6111">
        <v>31405</v>
      </c>
      <c r="C6111" s="385">
        <v>7.0000000000000007E-2</v>
      </c>
    </row>
    <row r="6112" spans="1:3" x14ac:dyDescent="0.25">
      <c r="A6112" t="s">
        <v>259</v>
      </c>
      <c r="B6112">
        <v>31406</v>
      </c>
      <c r="C6112" s="385">
        <v>7.0000000000000007E-2</v>
      </c>
    </row>
    <row r="6113" spans="1:3" x14ac:dyDescent="0.25">
      <c r="A6113" t="s">
        <v>259</v>
      </c>
      <c r="B6113">
        <v>31407</v>
      </c>
      <c r="C6113" s="385">
        <v>0.08</v>
      </c>
    </row>
    <row r="6114" spans="1:3" x14ac:dyDescent="0.25">
      <c r="A6114" t="s">
        <v>259</v>
      </c>
      <c r="B6114">
        <v>31408</v>
      </c>
      <c r="C6114" s="385">
        <v>7.0000000000000007E-2</v>
      </c>
    </row>
    <row r="6115" spans="1:3" x14ac:dyDescent="0.25">
      <c r="A6115" t="s">
        <v>259</v>
      </c>
      <c r="B6115">
        <v>31409</v>
      </c>
      <c r="C6115" s="385">
        <v>7.0000000000000007E-2</v>
      </c>
    </row>
    <row r="6116" spans="1:3" x14ac:dyDescent="0.25">
      <c r="A6116" t="s">
        <v>259</v>
      </c>
      <c r="B6116">
        <v>31410</v>
      </c>
      <c r="C6116" s="385">
        <v>7.0000000000000007E-2</v>
      </c>
    </row>
    <row r="6117" spans="1:3" x14ac:dyDescent="0.25">
      <c r="A6117" t="s">
        <v>259</v>
      </c>
      <c r="B6117">
        <v>31411</v>
      </c>
      <c r="C6117" s="385">
        <v>7.0000000000000007E-2</v>
      </c>
    </row>
    <row r="6118" spans="1:3" x14ac:dyDescent="0.25">
      <c r="A6118" t="s">
        <v>259</v>
      </c>
      <c r="B6118">
        <v>31412</v>
      </c>
      <c r="C6118" s="385">
        <v>7.0000000000000007E-2</v>
      </c>
    </row>
    <row r="6119" spans="1:3" x14ac:dyDescent="0.25">
      <c r="A6119" t="s">
        <v>259</v>
      </c>
      <c r="B6119">
        <v>31414</v>
      </c>
      <c r="C6119" s="385">
        <v>7.0000000000000007E-2</v>
      </c>
    </row>
    <row r="6120" spans="1:3" x14ac:dyDescent="0.25">
      <c r="A6120" t="s">
        <v>259</v>
      </c>
      <c r="B6120">
        <v>31415</v>
      </c>
      <c r="C6120" s="385">
        <v>7.0000000000000007E-2</v>
      </c>
    </row>
    <row r="6121" spans="1:3" x14ac:dyDescent="0.25">
      <c r="A6121" t="s">
        <v>259</v>
      </c>
      <c r="B6121">
        <v>31416</v>
      </c>
      <c r="C6121" s="385">
        <v>7.0000000000000007E-2</v>
      </c>
    </row>
    <row r="6122" spans="1:3" x14ac:dyDescent="0.25">
      <c r="A6122" t="s">
        <v>259</v>
      </c>
      <c r="B6122">
        <v>31418</v>
      </c>
      <c r="C6122" s="385">
        <v>7.0000000000000007E-2</v>
      </c>
    </row>
    <row r="6123" spans="1:3" x14ac:dyDescent="0.25">
      <c r="A6123" t="s">
        <v>259</v>
      </c>
      <c r="B6123">
        <v>31419</v>
      </c>
      <c r="C6123" s="385">
        <v>7.0000000000000007E-2</v>
      </c>
    </row>
    <row r="6124" spans="1:3" x14ac:dyDescent="0.25">
      <c r="A6124" t="s">
        <v>259</v>
      </c>
      <c r="B6124">
        <v>31420</v>
      </c>
      <c r="C6124" s="385">
        <v>7.0000000000000007E-2</v>
      </c>
    </row>
    <row r="6125" spans="1:3" x14ac:dyDescent="0.25">
      <c r="A6125" t="s">
        <v>259</v>
      </c>
      <c r="B6125">
        <v>31421</v>
      </c>
      <c r="C6125" s="385">
        <v>7.0000000000000007E-2</v>
      </c>
    </row>
    <row r="6126" spans="1:3" x14ac:dyDescent="0.25">
      <c r="A6126" t="s">
        <v>259</v>
      </c>
      <c r="B6126">
        <v>31501</v>
      </c>
      <c r="C6126" s="385">
        <v>0.08</v>
      </c>
    </row>
    <row r="6127" spans="1:3" x14ac:dyDescent="0.25">
      <c r="A6127" t="s">
        <v>259</v>
      </c>
      <c r="B6127">
        <v>31502</v>
      </c>
      <c r="C6127" s="385">
        <v>0.08</v>
      </c>
    </row>
    <row r="6128" spans="1:3" x14ac:dyDescent="0.25">
      <c r="A6128" t="s">
        <v>259</v>
      </c>
      <c r="B6128">
        <v>31503</v>
      </c>
      <c r="C6128" s="385">
        <v>0.08</v>
      </c>
    </row>
    <row r="6129" spans="1:3" x14ac:dyDescent="0.25">
      <c r="A6129" t="s">
        <v>259</v>
      </c>
      <c r="B6129">
        <v>31510</v>
      </c>
      <c r="C6129" s="385">
        <v>0.08</v>
      </c>
    </row>
    <row r="6130" spans="1:3" x14ac:dyDescent="0.25">
      <c r="A6130" t="s">
        <v>259</v>
      </c>
      <c r="B6130">
        <v>31512</v>
      </c>
      <c r="C6130" s="385">
        <v>0.08</v>
      </c>
    </row>
    <row r="6131" spans="1:3" x14ac:dyDescent="0.25">
      <c r="A6131" t="s">
        <v>259</v>
      </c>
      <c r="B6131">
        <v>31513</v>
      </c>
      <c r="C6131" s="385">
        <v>0.08</v>
      </c>
    </row>
    <row r="6132" spans="1:3" x14ac:dyDescent="0.25">
      <c r="A6132" t="s">
        <v>259</v>
      </c>
      <c r="B6132">
        <v>31515</v>
      </c>
      <c r="C6132" s="385">
        <v>7.0000000000000007E-2</v>
      </c>
    </row>
    <row r="6133" spans="1:3" x14ac:dyDescent="0.25">
      <c r="A6133" t="s">
        <v>259</v>
      </c>
      <c r="B6133">
        <v>31516</v>
      </c>
      <c r="C6133" s="385">
        <v>0.08</v>
      </c>
    </row>
    <row r="6134" spans="1:3" x14ac:dyDescent="0.25">
      <c r="A6134" t="s">
        <v>259</v>
      </c>
      <c r="B6134">
        <v>31518</v>
      </c>
      <c r="C6134" s="385">
        <v>0.08</v>
      </c>
    </row>
    <row r="6135" spans="1:3" x14ac:dyDescent="0.25">
      <c r="A6135" t="s">
        <v>259</v>
      </c>
      <c r="B6135">
        <v>31519</v>
      </c>
      <c r="C6135" s="385">
        <v>0.08</v>
      </c>
    </row>
    <row r="6136" spans="1:3" x14ac:dyDescent="0.25">
      <c r="A6136" t="s">
        <v>259</v>
      </c>
      <c r="B6136">
        <v>31520</v>
      </c>
      <c r="C6136" s="385">
        <v>0.06</v>
      </c>
    </row>
    <row r="6137" spans="1:3" x14ac:dyDescent="0.25">
      <c r="A6137" t="s">
        <v>259</v>
      </c>
      <c r="B6137">
        <v>31521</v>
      </c>
      <c r="C6137" s="385">
        <v>0.06</v>
      </c>
    </row>
    <row r="6138" spans="1:3" x14ac:dyDescent="0.25">
      <c r="A6138" t="s">
        <v>259</v>
      </c>
      <c r="B6138">
        <v>31522</v>
      </c>
      <c r="C6138" s="385">
        <v>0.06</v>
      </c>
    </row>
    <row r="6139" spans="1:3" x14ac:dyDescent="0.25">
      <c r="A6139" t="s">
        <v>259</v>
      </c>
      <c r="B6139">
        <v>31523</v>
      </c>
      <c r="C6139" s="385">
        <v>0.06</v>
      </c>
    </row>
    <row r="6140" spans="1:3" x14ac:dyDescent="0.25">
      <c r="A6140" t="s">
        <v>259</v>
      </c>
      <c r="B6140">
        <v>31524</v>
      </c>
      <c r="C6140" s="385">
        <v>0.06</v>
      </c>
    </row>
    <row r="6141" spans="1:3" x14ac:dyDescent="0.25">
      <c r="A6141" t="s">
        <v>259</v>
      </c>
      <c r="B6141">
        <v>31525</v>
      </c>
      <c r="C6141" s="385">
        <v>0.06</v>
      </c>
    </row>
    <row r="6142" spans="1:3" x14ac:dyDescent="0.25">
      <c r="A6142" t="s">
        <v>259</v>
      </c>
      <c r="B6142">
        <v>31527</v>
      </c>
      <c r="C6142" s="385">
        <v>0.06</v>
      </c>
    </row>
    <row r="6143" spans="1:3" x14ac:dyDescent="0.25">
      <c r="A6143" t="s">
        <v>259</v>
      </c>
      <c r="B6143">
        <v>31532</v>
      </c>
      <c r="C6143" s="385">
        <v>0.08</v>
      </c>
    </row>
    <row r="6144" spans="1:3" x14ac:dyDescent="0.25">
      <c r="A6144" t="s">
        <v>259</v>
      </c>
      <c r="B6144">
        <v>31533</v>
      </c>
      <c r="C6144" s="385">
        <v>0.08</v>
      </c>
    </row>
    <row r="6145" spans="1:3" x14ac:dyDescent="0.25">
      <c r="A6145" t="s">
        <v>259</v>
      </c>
      <c r="B6145">
        <v>31534</v>
      </c>
      <c r="C6145" s="385">
        <v>0.08</v>
      </c>
    </row>
    <row r="6146" spans="1:3" x14ac:dyDescent="0.25">
      <c r="A6146" t="s">
        <v>259</v>
      </c>
      <c r="B6146">
        <v>31535</v>
      </c>
      <c r="C6146" s="385">
        <v>0.08</v>
      </c>
    </row>
    <row r="6147" spans="1:3" x14ac:dyDescent="0.25">
      <c r="A6147" t="s">
        <v>259</v>
      </c>
      <c r="B6147">
        <v>31537</v>
      </c>
      <c r="C6147" s="385">
        <v>0.08</v>
      </c>
    </row>
    <row r="6148" spans="1:3" x14ac:dyDescent="0.25">
      <c r="A6148" t="s">
        <v>259</v>
      </c>
      <c r="B6148">
        <v>31539</v>
      </c>
      <c r="C6148" s="385">
        <v>0.08</v>
      </c>
    </row>
    <row r="6149" spans="1:3" x14ac:dyDescent="0.25">
      <c r="A6149" t="s">
        <v>259</v>
      </c>
      <c r="B6149">
        <v>31542</v>
      </c>
      <c r="C6149" s="385">
        <v>0.08</v>
      </c>
    </row>
    <row r="6150" spans="1:3" x14ac:dyDescent="0.25">
      <c r="A6150" t="s">
        <v>259</v>
      </c>
      <c r="B6150">
        <v>31543</v>
      </c>
      <c r="C6150" s="385">
        <v>0.08</v>
      </c>
    </row>
    <row r="6151" spans="1:3" x14ac:dyDescent="0.25">
      <c r="A6151" t="s">
        <v>259</v>
      </c>
      <c r="B6151">
        <v>31544</v>
      </c>
      <c r="C6151" s="385">
        <v>0.08</v>
      </c>
    </row>
    <row r="6152" spans="1:3" x14ac:dyDescent="0.25">
      <c r="A6152" t="s">
        <v>259</v>
      </c>
      <c r="B6152">
        <v>31545</v>
      </c>
      <c r="C6152" s="385">
        <v>0.08</v>
      </c>
    </row>
    <row r="6153" spans="1:3" x14ac:dyDescent="0.25">
      <c r="A6153" t="s">
        <v>259</v>
      </c>
      <c r="B6153">
        <v>31546</v>
      </c>
      <c r="C6153" s="385">
        <v>0.08</v>
      </c>
    </row>
    <row r="6154" spans="1:3" x14ac:dyDescent="0.25">
      <c r="A6154" t="s">
        <v>259</v>
      </c>
      <c r="B6154">
        <v>31547</v>
      </c>
      <c r="C6154" s="385">
        <v>7.0000000000000007E-2</v>
      </c>
    </row>
    <row r="6155" spans="1:3" x14ac:dyDescent="0.25">
      <c r="A6155" t="s">
        <v>259</v>
      </c>
      <c r="B6155">
        <v>31548</v>
      </c>
      <c r="C6155" s="385">
        <v>7.0000000000000007E-2</v>
      </c>
    </row>
    <row r="6156" spans="1:3" x14ac:dyDescent="0.25">
      <c r="A6156" t="s">
        <v>259</v>
      </c>
      <c r="B6156">
        <v>31549</v>
      </c>
      <c r="C6156" s="385">
        <v>0.08</v>
      </c>
    </row>
    <row r="6157" spans="1:3" x14ac:dyDescent="0.25">
      <c r="A6157" t="s">
        <v>259</v>
      </c>
      <c r="B6157">
        <v>31550</v>
      </c>
      <c r="C6157" s="385">
        <v>0.08</v>
      </c>
    </row>
    <row r="6158" spans="1:3" x14ac:dyDescent="0.25">
      <c r="A6158" t="s">
        <v>259</v>
      </c>
      <c r="B6158">
        <v>31551</v>
      </c>
      <c r="C6158" s="385">
        <v>0.08</v>
      </c>
    </row>
    <row r="6159" spans="1:3" x14ac:dyDescent="0.25">
      <c r="A6159" t="s">
        <v>259</v>
      </c>
      <c r="B6159">
        <v>31552</v>
      </c>
      <c r="C6159" s="385">
        <v>0.08</v>
      </c>
    </row>
    <row r="6160" spans="1:3" x14ac:dyDescent="0.25">
      <c r="A6160" t="s">
        <v>259</v>
      </c>
      <c r="B6160">
        <v>31553</v>
      </c>
      <c r="C6160" s="385">
        <v>0.08</v>
      </c>
    </row>
    <row r="6161" spans="1:3" x14ac:dyDescent="0.25">
      <c r="A6161" t="s">
        <v>259</v>
      </c>
      <c r="B6161">
        <v>31554</v>
      </c>
      <c r="C6161" s="385">
        <v>0.08</v>
      </c>
    </row>
    <row r="6162" spans="1:3" x14ac:dyDescent="0.25">
      <c r="A6162" t="s">
        <v>259</v>
      </c>
      <c r="B6162">
        <v>31555</v>
      </c>
      <c r="C6162" s="385">
        <v>0.08</v>
      </c>
    </row>
    <row r="6163" spans="1:3" x14ac:dyDescent="0.25">
      <c r="A6163" t="s">
        <v>259</v>
      </c>
      <c r="B6163">
        <v>31556</v>
      </c>
      <c r="C6163" s="385">
        <v>0.08</v>
      </c>
    </row>
    <row r="6164" spans="1:3" x14ac:dyDescent="0.25">
      <c r="A6164" t="s">
        <v>259</v>
      </c>
      <c r="B6164">
        <v>31557</v>
      </c>
      <c r="C6164" s="385">
        <v>0.08</v>
      </c>
    </row>
    <row r="6165" spans="1:3" x14ac:dyDescent="0.25">
      <c r="A6165" t="s">
        <v>259</v>
      </c>
      <c r="B6165">
        <v>31558</v>
      </c>
      <c r="C6165" s="385">
        <v>7.0000000000000007E-2</v>
      </c>
    </row>
    <row r="6166" spans="1:3" x14ac:dyDescent="0.25">
      <c r="A6166" t="s">
        <v>259</v>
      </c>
      <c r="B6166">
        <v>31560</v>
      </c>
      <c r="C6166" s="385">
        <v>0.08</v>
      </c>
    </row>
    <row r="6167" spans="1:3" x14ac:dyDescent="0.25">
      <c r="A6167" t="s">
        <v>259</v>
      </c>
      <c r="B6167">
        <v>31561</v>
      </c>
      <c r="C6167" s="385">
        <v>0.06</v>
      </c>
    </row>
    <row r="6168" spans="1:3" x14ac:dyDescent="0.25">
      <c r="A6168" t="s">
        <v>259</v>
      </c>
      <c r="B6168">
        <v>31562</v>
      </c>
      <c r="C6168" s="385">
        <v>0.08</v>
      </c>
    </row>
    <row r="6169" spans="1:3" x14ac:dyDescent="0.25">
      <c r="A6169" t="s">
        <v>259</v>
      </c>
      <c r="B6169">
        <v>31563</v>
      </c>
      <c r="C6169" s="385">
        <v>7.0000000000000007E-2</v>
      </c>
    </row>
    <row r="6170" spans="1:3" x14ac:dyDescent="0.25">
      <c r="A6170" t="s">
        <v>259</v>
      </c>
      <c r="B6170">
        <v>31564</v>
      </c>
      <c r="C6170" s="385">
        <v>0.08</v>
      </c>
    </row>
    <row r="6171" spans="1:3" x14ac:dyDescent="0.25">
      <c r="A6171" t="s">
        <v>259</v>
      </c>
      <c r="B6171">
        <v>31565</v>
      </c>
      <c r="C6171" s="385">
        <v>7.0000000000000007E-2</v>
      </c>
    </row>
    <row r="6172" spans="1:3" x14ac:dyDescent="0.25">
      <c r="A6172" t="s">
        <v>259</v>
      </c>
      <c r="B6172">
        <v>31566</v>
      </c>
      <c r="C6172" s="385">
        <v>0.08</v>
      </c>
    </row>
    <row r="6173" spans="1:3" x14ac:dyDescent="0.25">
      <c r="A6173" t="s">
        <v>259</v>
      </c>
      <c r="B6173">
        <v>31567</v>
      </c>
      <c r="C6173" s="385">
        <v>0.08</v>
      </c>
    </row>
    <row r="6174" spans="1:3" x14ac:dyDescent="0.25">
      <c r="A6174" t="s">
        <v>259</v>
      </c>
      <c r="B6174">
        <v>31568</v>
      </c>
      <c r="C6174" s="385">
        <v>7.0000000000000007E-2</v>
      </c>
    </row>
    <row r="6175" spans="1:3" x14ac:dyDescent="0.25">
      <c r="A6175" t="s">
        <v>259</v>
      </c>
      <c r="B6175">
        <v>31569</v>
      </c>
      <c r="C6175" s="385">
        <v>7.0000000000000007E-2</v>
      </c>
    </row>
    <row r="6176" spans="1:3" x14ac:dyDescent="0.25">
      <c r="A6176" t="s">
        <v>259</v>
      </c>
      <c r="B6176">
        <v>31598</v>
      </c>
      <c r="C6176" s="385">
        <v>0.08</v>
      </c>
    </row>
    <row r="6177" spans="1:3" x14ac:dyDescent="0.25">
      <c r="A6177" t="s">
        <v>259</v>
      </c>
      <c r="B6177">
        <v>31599</v>
      </c>
      <c r="C6177" s="385">
        <v>0.08</v>
      </c>
    </row>
    <row r="6178" spans="1:3" x14ac:dyDescent="0.25">
      <c r="A6178" t="s">
        <v>259</v>
      </c>
      <c r="B6178">
        <v>31601</v>
      </c>
      <c r="C6178" s="385">
        <v>0.08</v>
      </c>
    </row>
    <row r="6179" spans="1:3" x14ac:dyDescent="0.25">
      <c r="A6179" t="s">
        <v>259</v>
      </c>
      <c r="B6179">
        <v>31602</v>
      </c>
      <c r="C6179" s="385">
        <v>0.08</v>
      </c>
    </row>
    <row r="6180" spans="1:3" x14ac:dyDescent="0.25">
      <c r="A6180" t="s">
        <v>259</v>
      </c>
      <c r="B6180">
        <v>31603</v>
      </c>
      <c r="C6180" s="385">
        <v>0.08</v>
      </c>
    </row>
    <row r="6181" spans="1:3" x14ac:dyDescent="0.25">
      <c r="A6181" t="s">
        <v>259</v>
      </c>
      <c r="B6181">
        <v>31604</v>
      </c>
      <c r="C6181" s="385">
        <v>0.08</v>
      </c>
    </row>
    <row r="6182" spans="1:3" x14ac:dyDescent="0.25">
      <c r="A6182" t="s">
        <v>259</v>
      </c>
      <c r="B6182">
        <v>31605</v>
      </c>
      <c r="C6182" s="385">
        <v>0.08</v>
      </c>
    </row>
    <row r="6183" spans="1:3" x14ac:dyDescent="0.25">
      <c r="A6183" t="s">
        <v>259</v>
      </c>
      <c r="B6183">
        <v>31606</v>
      </c>
      <c r="C6183" s="385">
        <v>0.08</v>
      </c>
    </row>
    <row r="6184" spans="1:3" x14ac:dyDescent="0.25">
      <c r="A6184" t="s">
        <v>259</v>
      </c>
      <c r="B6184">
        <v>31620</v>
      </c>
      <c r="C6184" s="385">
        <v>0.08</v>
      </c>
    </row>
    <row r="6185" spans="1:3" x14ac:dyDescent="0.25">
      <c r="A6185" t="s">
        <v>259</v>
      </c>
      <c r="B6185">
        <v>31622</v>
      </c>
      <c r="C6185" s="385">
        <v>0.08</v>
      </c>
    </row>
    <row r="6186" spans="1:3" x14ac:dyDescent="0.25">
      <c r="A6186" t="s">
        <v>259</v>
      </c>
      <c r="B6186">
        <v>31623</v>
      </c>
      <c r="C6186" s="385">
        <v>0.08</v>
      </c>
    </row>
    <row r="6187" spans="1:3" x14ac:dyDescent="0.25">
      <c r="A6187" t="s">
        <v>259</v>
      </c>
      <c r="B6187">
        <v>31624</v>
      </c>
      <c r="C6187" s="385">
        <v>0.08</v>
      </c>
    </row>
    <row r="6188" spans="1:3" x14ac:dyDescent="0.25">
      <c r="A6188" t="s">
        <v>259</v>
      </c>
      <c r="B6188">
        <v>31625</v>
      </c>
      <c r="C6188" s="385">
        <v>0.08</v>
      </c>
    </row>
    <row r="6189" spans="1:3" x14ac:dyDescent="0.25">
      <c r="A6189" t="s">
        <v>259</v>
      </c>
      <c r="B6189">
        <v>31626</v>
      </c>
      <c r="C6189" s="385">
        <v>0.08</v>
      </c>
    </row>
    <row r="6190" spans="1:3" x14ac:dyDescent="0.25">
      <c r="A6190" t="s">
        <v>259</v>
      </c>
      <c r="B6190">
        <v>31627</v>
      </c>
      <c r="C6190" s="385">
        <v>0.08</v>
      </c>
    </row>
    <row r="6191" spans="1:3" x14ac:dyDescent="0.25">
      <c r="A6191" t="s">
        <v>259</v>
      </c>
      <c r="B6191">
        <v>31629</v>
      </c>
      <c r="C6191" s="385">
        <v>0.08</v>
      </c>
    </row>
    <row r="6192" spans="1:3" x14ac:dyDescent="0.25">
      <c r="A6192" t="s">
        <v>259</v>
      </c>
      <c r="B6192">
        <v>31630</v>
      </c>
      <c r="C6192" s="385">
        <v>0.08</v>
      </c>
    </row>
    <row r="6193" spans="1:3" x14ac:dyDescent="0.25">
      <c r="A6193" t="s">
        <v>259</v>
      </c>
      <c r="B6193">
        <v>31631</v>
      </c>
      <c r="C6193" s="385">
        <v>0.08</v>
      </c>
    </row>
    <row r="6194" spans="1:3" x14ac:dyDescent="0.25">
      <c r="A6194" t="s">
        <v>259</v>
      </c>
      <c r="B6194">
        <v>31632</v>
      </c>
      <c r="C6194" s="385">
        <v>0.08</v>
      </c>
    </row>
    <row r="6195" spans="1:3" x14ac:dyDescent="0.25">
      <c r="A6195" t="s">
        <v>259</v>
      </c>
      <c r="B6195">
        <v>31634</v>
      </c>
      <c r="C6195" s="385">
        <v>0.08</v>
      </c>
    </row>
    <row r="6196" spans="1:3" x14ac:dyDescent="0.25">
      <c r="A6196" t="s">
        <v>259</v>
      </c>
      <c r="B6196">
        <v>31635</v>
      </c>
      <c r="C6196" s="385">
        <v>0.08</v>
      </c>
    </row>
    <row r="6197" spans="1:3" x14ac:dyDescent="0.25">
      <c r="A6197" t="s">
        <v>259</v>
      </c>
      <c r="B6197">
        <v>31636</v>
      </c>
      <c r="C6197" s="385">
        <v>0.08</v>
      </c>
    </row>
    <row r="6198" spans="1:3" x14ac:dyDescent="0.25">
      <c r="A6198" t="s">
        <v>259</v>
      </c>
      <c r="B6198">
        <v>31637</v>
      </c>
      <c r="C6198" s="385">
        <v>0.08</v>
      </c>
    </row>
    <row r="6199" spans="1:3" x14ac:dyDescent="0.25">
      <c r="A6199" t="s">
        <v>259</v>
      </c>
      <c r="B6199">
        <v>31638</v>
      </c>
      <c r="C6199" s="385">
        <v>0.08</v>
      </c>
    </row>
    <row r="6200" spans="1:3" x14ac:dyDescent="0.25">
      <c r="A6200" t="s">
        <v>259</v>
      </c>
      <c r="B6200">
        <v>31639</v>
      </c>
      <c r="C6200" s="385">
        <v>0.08</v>
      </c>
    </row>
    <row r="6201" spans="1:3" x14ac:dyDescent="0.25">
      <c r="A6201" t="s">
        <v>259</v>
      </c>
      <c r="B6201">
        <v>31641</v>
      </c>
      <c r="C6201" s="385">
        <v>0.08</v>
      </c>
    </row>
    <row r="6202" spans="1:3" x14ac:dyDescent="0.25">
      <c r="A6202" t="s">
        <v>259</v>
      </c>
      <c r="B6202">
        <v>31642</v>
      </c>
      <c r="C6202" s="385">
        <v>0.08</v>
      </c>
    </row>
    <row r="6203" spans="1:3" x14ac:dyDescent="0.25">
      <c r="A6203" t="s">
        <v>259</v>
      </c>
      <c r="B6203">
        <v>31643</v>
      </c>
      <c r="C6203" s="385">
        <v>0.08</v>
      </c>
    </row>
    <row r="6204" spans="1:3" x14ac:dyDescent="0.25">
      <c r="A6204" t="s">
        <v>259</v>
      </c>
      <c r="B6204">
        <v>31645</v>
      </c>
      <c r="C6204" s="385">
        <v>0.08</v>
      </c>
    </row>
    <row r="6205" spans="1:3" x14ac:dyDescent="0.25">
      <c r="A6205" t="s">
        <v>259</v>
      </c>
      <c r="B6205">
        <v>31647</v>
      </c>
      <c r="C6205" s="385">
        <v>0.08</v>
      </c>
    </row>
    <row r="6206" spans="1:3" x14ac:dyDescent="0.25">
      <c r="A6206" t="s">
        <v>259</v>
      </c>
      <c r="B6206">
        <v>31648</v>
      </c>
      <c r="C6206" s="385">
        <v>0.08</v>
      </c>
    </row>
    <row r="6207" spans="1:3" x14ac:dyDescent="0.25">
      <c r="A6207" t="s">
        <v>259</v>
      </c>
      <c r="B6207">
        <v>31649</v>
      </c>
      <c r="C6207" s="385">
        <v>0.08</v>
      </c>
    </row>
    <row r="6208" spans="1:3" x14ac:dyDescent="0.25">
      <c r="A6208" t="s">
        <v>259</v>
      </c>
      <c r="B6208">
        <v>31650</v>
      </c>
      <c r="C6208" s="385">
        <v>0.08</v>
      </c>
    </row>
    <row r="6209" spans="1:3" x14ac:dyDescent="0.25">
      <c r="A6209" t="s">
        <v>259</v>
      </c>
      <c r="B6209">
        <v>31698</v>
      </c>
      <c r="C6209" s="385">
        <v>0.08</v>
      </c>
    </row>
    <row r="6210" spans="1:3" x14ac:dyDescent="0.25">
      <c r="A6210" t="s">
        <v>259</v>
      </c>
      <c r="B6210">
        <v>31699</v>
      </c>
      <c r="C6210" s="385">
        <v>0.08</v>
      </c>
    </row>
    <row r="6211" spans="1:3" x14ac:dyDescent="0.25">
      <c r="A6211" t="s">
        <v>259</v>
      </c>
      <c r="B6211">
        <v>31701</v>
      </c>
      <c r="C6211" s="385">
        <v>0.08</v>
      </c>
    </row>
    <row r="6212" spans="1:3" x14ac:dyDescent="0.25">
      <c r="A6212" t="s">
        <v>259</v>
      </c>
      <c r="B6212">
        <v>31702</v>
      </c>
      <c r="C6212" s="385">
        <v>0.08</v>
      </c>
    </row>
    <row r="6213" spans="1:3" x14ac:dyDescent="0.25">
      <c r="A6213" t="s">
        <v>259</v>
      </c>
      <c r="B6213">
        <v>31703</v>
      </c>
      <c r="C6213" s="385">
        <v>0.08</v>
      </c>
    </row>
    <row r="6214" spans="1:3" x14ac:dyDescent="0.25">
      <c r="A6214" t="s">
        <v>259</v>
      </c>
      <c r="B6214">
        <v>31704</v>
      </c>
      <c r="C6214" s="385">
        <v>0.08</v>
      </c>
    </row>
    <row r="6215" spans="1:3" x14ac:dyDescent="0.25">
      <c r="A6215" t="s">
        <v>259</v>
      </c>
      <c r="B6215">
        <v>31705</v>
      </c>
      <c r="C6215" s="385">
        <v>0.08</v>
      </c>
    </row>
    <row r="6216" spans="1:3" x14ac:dyDescent="0.25">
      <c r="A6216" t="s">
        <v>259</v>
      </c>
      <c r="B6216">
        <v>31706</v>
      </c>
      <c r="C6216" s="385">
        <v>0.08</v>
      </c>
    </row>
    <row r="6217" spans="1:3" x14ac:dyDescent="0.25">
      <c r="A6217" t="s">
        <v>259</v>
      </c>
      <c r="B6217">
        <v>31707</v>
      </c>
      <c r="C6217" s="385">
        <v>0.08</v>
      </c>
    </row>
    <row r="6218" spans="1:3" x14ac:dyDescent="0.25">
      <c r="A6218" t="s">
        <v>259</v>
      </c>
      <c r="B6218">
        <v>31708</v>
      </c>
      <c r="C6218" s="385">
        <v>0.08</v>
      </c>
    </row>
    <row r="6219" spans="1:3" x14ac:dyDescent="0.25">
      <c r="A6219" t="s">
        <v>259</v>
      </c>
      <c r="B6219">
        <v>31709</v>
      </c>
      <c r="C6219" s="385">
        <v>0.08</v>
      </c>
    </row>
    <row r="6220" spans="1:3" x14ac:dyDescent="0.25">
      <c r="A6220" t="s">
        <v>259</v>
      </c>
      <c r="B6220">
        <v>31711</v>
      </c>
      <c r="C6220" s="385">
        <v>0.08</v>
      </c>
    </row>
    <row r="6221" spans="1:3" x14ac:dyDescent="0.25">
      <c r="A6221" t="s">
        <v>259</v>
      </c>
      <c r="B6221">
        <v>31712</v>
      </c>
      <c r="C6221" s="385">
        <v>0.08</v>
      </c>
    </row>
    <row r="6222" spans="1:3" x14ac:dyDescent="0.25">
      <c r="A6222" t="s">
        <v>259</v>
      </c>
      <c r="B6222">
        <v>31714</v>
      </c>
      <c r="C6222" s="385">
        <v>0.08</v>
      </c>
    </row>
    <row r="6223" spans="1:3" x14ac:dyDescent="0.25">
      <c r="A6223" t="s">
        <v>259</v>
      </c>
      <c r="B6223">
        <v>31716</v>
      </c>
      <c r="C6223" s="385">
        <v>0.08</v>
      </c>
    </row>
    <row r="6224" spans="1:3" x14ac:dyDescent="0.25">
      <c r="A6224" t="s">
        <v>259</v>
      </c>
      <c r="B6224">
        <v>31719</v>
      </c>
      <c r="C6224" s="385">
        <v>0.08</v>
      </c>
    </row>
    <row r="6225" spans="1:3" x14ac:dyDescent="0.25">
      <c r="A6225" t="s">
        <v>259</v>
      </c>
      <c r="B6225">
        <v>31720</v>
      </c>
      <c r="C6225" s="385">
        <v>0.08</v>
      </c>
    </row>
    <row r="6226" spans="1:3" x14ac:dyDescent="0.25">
      <c r="A6226" t="s">
        <v>259</v>
      </c>
      <c r="B6226">
        <v>31721</v>
      </c>
      <c r="C6226" s="385">
        <v>0.08</v>
      </c>
    </row>
    <row r="6227" spans="1:3" x14ac:dyDescent="0.25">
      <c r="A6227" t="s">
        <v>259</v>
      </c>
      <c r="B6227">
        <v>31722</v>
      </c>
      <c r="C6227" s="385">
        <v>0.08</v>
      </c>
    </row>
    <row r="6228" spans="1:3" x14ac:dyDescent="0.25">
      <c r="A6228" t="s">
        <v>259</v>
      </c>
      <c r="B6228">
        <v>31727</v>
      </c>
      <c r="C6228" s="385">
        <v>0.08</v>
      </c>
    </row>
    <row r="6229" spans="1:3" x14ac:dyDescent="0.25">
      <c r="A6229" t="s">
        <v>259</v>
      </c>
      <c r="B6229">
        <v>31730</v>
      </c>
      <c r="C6229" s="385">
        <v>0.08</v>
      </c>
    </row>
    <row r="6230" spans="1:3" x14ac:dyDescent="0.25">
      <c r="A6230" t="s">
        <v>259</v>
      </c>
      <c r="B6230">
        <v>31733</v>
      </c>
      <c r="C6230" s="385">
        <v>0.08</v>
      </c>
    </row>
    <row r="6231" spans="1:3" x14ac:dyDescent="0.25">
      <c r="A6231" t="s">
        <v>259</v>
      </c>
      <c r="B6231">
        <v>31735</v>
      </c>
      <c r="C6231" s="385">
        <v>0.08</v>
      </c>
    </row>
    <row r="6232" spans="1:3" x14ac:dyDescent="0.25">
      <c r="A6232" t="s">
        <v>259</v>
      </c>
      <c r="B6232">
        <v>31738</v>
      </c>
      <c r="C6232" s="385">
        <v>0.08</v>
      </c>
    </row>
    <row r="6233" spans="1:3" x14ac:dyDescent="0.25">
      <c r="A6233" t="s">
        <v>259</v>
      </c>
      <c r="B6233">
        <v>31739</v>
      </c>
      <c r="C6233" s="385">
        <v>0.08</v>
      </c>
    </row>
    <row r="6234" spans="1:3" x14ac:dyDescent="0.25">
      <c r="A6234" t="s">
        <v>259</v>
      </c>
      <c r="B6234">
        <v>31743</v>
      </c>
      <c r="C6234" s="385">
        <v>0.08</v>
      </c>
    </row>
    <row r="6235" spans="1:3" x14ac:dyDescent="0.25">
      <c r="A6235" t="s">
        <v>259</v>
      </c>
      <c r="B6235">
        <v>31744</v>
      </c>
      <c r="C6235" s="385">
        <v>0.08</v>
      </c>
    </row>
    <row r="6236" spans="1:3" x14ac:dyDescent="0.25">
      <c r="A6236" t="s">
        <v>259</v>
      </c>
      <c r="B6236">
        <v>31747</v>
      </c>
      <c r="C6236" s="385">
        <v>0.08</v>
      </c>
    </row>
    <row r="6237" spans="1:3" x14ac:dyDescent="0.25">
      <c r="A6237" t="s">
        <v>259</v>
      </c>
      <c r="B6237">
        <v>31749</v>
      </c>
      <c r="C6237" s="385">
        <v>0.08</v>
      </c>
    </row>
    <row r="6238" spans="1:3" x14ac:dyDescent="0.25">
      <c r="A6238" t="s">
        <v>259</v>
      </c>
      <c r="B6238">
        <v>31750</v>
      </c>
      <c r="C6238" s="385">
        <v>0.08</v>
      </c>
    </row>
    <row r="6239" spans="1:3" x14ac:dyDescent="0.25">
      <c r="A6239" t="s">
        <v>259</v>
      </c>
      <c r="B6239">
        <v>31753</v>
      </c>
      <c r="C6239" s="385">
        <v>0.08</v>
      </c>
    </row>
    <row r="6240" spans="1:3" x14ac:dyDescent="0.25">
      <c r="A6240" t="s">
        <v>259</v>
      </c>
      <c r="B6240">
        <v>31756</v>
      </c>
      <c r="C6240" s="385">
        <v>0.08</v>
      </c>
    </row>
    <row r="6241" spans="1:3" x14ac:dyDescent="0.25">
      <c r="A6241" t="s">
        <v>259</v>
      </c>
      <c r="B6241">
        <v>31757</v>
      </c>
      <c r="C6241" s="385">
        <v>7.0000000000000007E-2</v>
      </c>
    </row>
    <row r="6242" spans="1:3" x14ac:dyDescent="0.25">
      <c r="A6242" t="s">
        <v>259</v>
      </c>
      <c r="B6242">
        <v>31758</v>
      </c>
      <c r="C6242" s="385">
        <v>7.0000000000000007E-2</v>
      </c>
    </row>
    <row r="6243" spans="1:3" x14ac:dyDescent="0.25">
      <c r="A6243" t="s">
        <v>259</v>
      </c>
      <c r="B6243">
        <v>31760</v>
      </c>
      <c r="C6243" s="385">
        <v>0.08</v>
      </c>
    </row>
    <row r="6244" spans="1:3" x14ac:dyDescent="0.25">
      <c r="A6244" t="s">
        <v>259</v>
      </c>
      <c r="B6244">
        <v>31763</v>
      </c>
      <c r="C6244" s="385">
        <v>0.08</v>
      </c>
    </row>
    <row r="6245" spans="1:3" x14ac:dyDescent="0.25">
      <c r="A6245" t="s">
        <v>259</v>
      </c>
      <c r="B6245">
        <v>31764</v>
      </c>
      <c r="C6245" s="385">
        <v>0.08</v>
      </c>
    </row>
    <row r="6246" spans="1:3" x14ac:dyDescent="0.25">
      <c r="A6246" t="s">
        <v>259</v>
      </c>
      <c r="B6246">
        <v>31765</v>
      </c>
      <c r="C6246" s="385">
        <v>0.08</v>
      </c>
    </row>
    <row r="6247" spans="1:3" x14ac:dyDescent="0.25">
      <c r="A6247" t="s">
        <v>259</v>
      </c>
      <c r="B6247">
        <v>31768</v>
      </c>
      <c r="C6247" s="385">
        <v>0.08</v>
      </c>
    </row>
    <row r="6248" spans="1:3" x14ac:dyDescent="0.25">
      <c r="A6248" t="s">
        <v>259</v>
      </c>
      <c r="B6248">
        <v>31769</v>
      </c>
      <c r="C6248" s="385">
        <v>0.08</v>
      </c>
    </row>
    <row r="6249" spans="1:3" x14ac:dyDescent="0.25">
      <c r="A6249" t="s">
        <v>259</v>
      </c>
      <c r="B6249">
        <v>31771</v>
      </c>
      <c r="C6249" s="385">
        <v>0.08</v>
      </c>
    </row>
    <row r="6250" spans="1:3" x14ac:dyDescent="0.25">
      <c r="A6250" t="s">
        <v>259</v>
      </c>
      <c r="B6250">
        <v>31772</v>
      </c>
      <c r="C6250" s="385">
        <v>0.08</v>
      </c>
    </row>
    <row r="6251" spans="1:3" x14ac:dyDescent="0.25">
      <c r="A6251" t="s">
        <v>259</v>
      </c>
      <c r="B6251">
        <v>31773</v>
      </c>
      <c r="C6251" s="385">
        <v>0.08</v>
      </c>
    </row>
    <row r="6252" spans="1:3" x14ac:dyDescent="0.25">
      <c r="A6252" t="s">
        <v>259</v>
      </c>
      <c r="B6252">
        <v>31774</v>
      </c>
      <c r="C6252" s="385">
        <v>0.08</v>
      </c>
    </row>
    <row r="6253" spans="1:3" x14ac:dyDescent="0.25">
      <c r="A6253" t="s">
        <v>259</v>
      </c>
      <c r="B6253">
        <v>31775</v>
      </c>
      <c r="C6253" s="385">
        <v>0.08</v>
      </c>
    </row>
    <row r="6254" spans="1:3" x14ac:dyDescent="0.25">
      <c r="A6254" t="s">
        <v>259</v>
      </c>
      <c r="B6254">
        <v>31776</v>
      </c>
      <c r="C6254" s="385">
        <v>0.08</v>
      </c>
    </row>
    <row r="6255" spans="1:3" x14ac:dyDescent="0.25">
      <c r="A6255" t="s">
        <v>259</v>
      </c>
      <c r="B6255">
        <v>31778</v>
      </c>
      <c r="C6255" s="385">
        <v>0.08</v>
      </c>
    </row>
    <row r="6256" spans="1:3" x14ac:dyDescent="0.25">
      <c r="A6256" t="s">
        <v>259</v>
      </c>
      <c r="B6256">
        <v>31779</v>
      </c>
      <c r="C6256" s="385">
        <v>0.08</v>
      </c>
    </row>
    <row r="6257" spans="1:3" x14ac:dyDescent="0.25">
      <c r="A6257" t="s">
        <v>259</v>
      </c>
      <c r="B6257">
        <v>31780</v>
      </c>
      <c r="C6257" s="385">
        <v>0.08</v>
      </c>
    </row>
    <row r="6258" spans="1:3" x14ac:dyDescent="0.25">
      <c r="A6258" t="s">
        <v>259</v>
      </c>
      <c r="B6258">
        <v>31781</v>
      </c>
      <c r="C6258" s="385">
        <v>0.08</v>
      </c>
    </row>
    <row r="6259" spans="1:3" x14ac:dyDescent="0.25">
      <c r="A6259" t="s">
        <v>259</v>
      </c>
      <c r="B6259">
        <v>31782</v>
      </c>
      <c r="C6259" s="385">
        <v>0.08</v>
      </c>
    </row>
    <row r="6260" spans="1:3" x14ac:dyDescent="0.25">
      <c r="A6260" t="s">
        <v>259</v>
      </c>
      <c r="B6260">
        <v>31783</v>
      </c>
      <c r="C6260" s="385">
        <v>0.08</v>
      </c>
    </row>
    <row r="6261" spans="1:3" x14ac:dyDescent="0.25">
      <c r="A6261" t="s">
        <v>259</v>
      </c>
      <c r="B6261">
        <v>31784</v>
      </c>
      <c r="C6261" s="385">
        <v>0.08</v>
      </c>
    </row>
    <row r="6262" spans="1:3" x14ac:dyDescent="0.25">
      <c r="A6262" t="s">
        <v>259</v>
      </c>
      <c r="B6262">
        <v>31787</v>
      </c>
      <c r="C6262" s="385">
        <v>0.08</v>
      </c>
    </row>
    <row r="6263" spans="1:3" x14ac:dyDescent="0.25">
      <c r="A6263" t="s">
        <v>259</v>
      </c>
      <c r="B6263">
        <v>31788</v>
      </c>
      <c r="C6263" s="385">
        <v>0.08</v>
      </c>
    </row>
    <row r="6264" spans="1:3" x14ac:dyDescent="0.25">
      <c r="A6264" t="s">
        <v>259</v>
      </c>
      <c r="B6264">
        <v>31789</v>
      </c>
      <c r="C6264" s="385">
        <v>0.08</v>
      </c>
    </row>
    <row r="6265" spans="1:3" x14ac:dyDescent="0.25">
      <c r="A6265" t="s">
        <v>259</v>
      </c>
      <c r="B6265">
        <v>31790</v>
      </c>
      <c r="C6265" s="385">
        <v>0.08</v>
      </c>
    </row>
    <row r="6266" spans="1:3" x14ac:dyDescent="0.25">
      <c r="A6266" t="s">
        <v>259</v>
      </c>
      <c r="B6266">
        <v>31791</v>
      </c>
      <c r="C6266" s="385">
        <v>0.08</v>
      </c>
    </row>
    <row r="6267" spans="1:3" x14ac:dyDescent="0.25">
      <c r="A6267" t="s">
        <v>259</v>
      </c>
      <c r="B6267">
        <v>31792</v>
      </c>
      <c r="C6267" s="385">
        <v>0.08</v>
      </c>
    </row>
    <row r="6268" spans="1:3" x14ac:dyDescent="0.25">
      <c r="A6268" t="s">
        <v>259</v>
      </c>
      <c r="B6268">
        <v>31793</v>
      </c>
      <c r="C6268" s="385">
        <v>0.08</v>
      </c>
    </row>
    <row r="6269" spans="1:3" x14ac:dyDescent="0.25">
      <c r="A6269" t="s">
        <v>259</v>
      </c>
      <c r="B6269">
        <v>31794</v>
      </c>
      <c r="C6269" s="385">
        <v>0.08</v>
      </c>
    </row>
    <row r="6270" spans="1:3" x14ac:dyDescent="0.25">
      <c r="A6270" t="s">
        <v>259</v>
      </c>
      <c r="B6270">
        <v>31795</v>
      </c>
      <c r="C6270" s="385">
        <v>0.08</v>
      </c>
    </row>
    <row r="6271" spans="1:3" x14ac:dyDescent="0.25">
      <c r="A6271" t="s">
        <v>259</v>
      </c>
      <c r="B6271">
        <v>31796</v>
      </c>
      <c r="C6271" s="385">
        <v>0.08</v>
      </c>
    </row>
    <row r="6272" spans="1:3" x14ac:dyDescent="0.25">
      <c r="A6272" t="s">
        <v>259</v>
      </c>
      <c r="B6272">
        <v>31798</v>
      </c>
      <c r="C6272" s="385">
        <v>0.08</v>
      </c>
    </row>
    <row r="6273" spans="1:3" x14ac:dyDescent="0.25">
      <c r="A6273" t="s">
        <v>259</v>
      </c>
      <c r="B6273">
        <v>31799</v>
      </c>
      <c r="C6273" s="385">
        <v>7.0000000000000007E-2</v>
      </c>
    </row>
    <row r="6274" spans="1:3" x14ac:dyDescent="0.25">
      <c r="A6274" t="s">
        <v>259</v>
      </c>
      <c r="B6274">
        <v>31801</v>
      </c>
      <c r="C6274" s="385">
        <v>0.09</v>
      </c>
    </row>
    <row r="6275" spans="1:3" x14ac:dyDescent="0.25">
      <c r="A6275" t="s">
        <v>259</v>
      </c>
      <c r="B6275">
        <v>31803</v>
      </c>
      <c r="C6275" s="385">
        <v>0.08</v>
      </c>
    </row>
    <row r="6276" spans="1:3" x14ac:dyDescent="0.25">
      <c r="A6276" t="s">
        <v>259</v>
      </c>
      <c r="B6276">
        <v>31804</v>
      </c>
      <c r="C6276" s="385">
        <v>0.09</v>
      </c>
    </row>
    <row r="6277" spans="1:3" x14ac:dyDescent="0.25">
      <c r="A6277" t="s">
        <v>259</v>
      </c>
      <c r="B6277">
        <v>31805</v>
      </c>
      <c r="C6277" s="385">
        <v>0.08</v>
      </c>
    </row>
    <row r="6278" spans="1:3" x14ac:dyDescent="0.25">
      <c r="A6278" t="s">
        <v>259</v>
      </c>
      <c r="B6278">
        <v>31806</v>
      </c>
      <c r="C6278" s="385">
        <v>0.08</v>
      </c>
    </row>
    <row r="6279" spans="1:3" x14ac:dyDescent="0.25">
      <c r="A6279" t="s">
        <v>259</v>
      </c>
      <c r="B6279">
        <v>31807</v>
      </c>
      <c r="C6279" s="385">
        <v>0.08</v>
      </c>
    </row>
    <row r="6280" spans="1:3" x14ac:dyDescent="0.25">
      <c r="A6280" t="s">
        <v>259</v>
      </c>
      <c r="B6280">
        <v>31808</v>
      </c>
      <c r="C6280" s="385">
        <v>0.09</v>
      </c>
    </row>
    <row r="6281" spans="1:3" x14ac:dyDescent="0.25">
      <c r="A6281" t="s">
        <v>259</v>
      </c>
      <c r="B6281">
        <v>31810</v>
      </c>
      <c r="C6281" s="385">
        <v>0.08</v>
      </c>
    </row>
    <row r="6282" spans="1:3" x14ac:dyDescent="0.25">
      <c r="A6282" t="s">
        <v>259</v>
      </c>
      <c r="B6282">
        <v>31811</v>
      </c>
      <c r="C6282" s="385">
        <v>0.08</v>
      </c>
    </row>
    <row r="6283" spans="1:3" x14ac:dyDescent="0.25">
      <c r="A6283" t="s">
        <v>259</v>
      </c>
      <c r="B6283">
        <v>31812</v>
      </c>
      <c r="C6283" s="385">
        <v>0.08</v>
      </c>
    </row>
    <row r="6284" spans="1:3" x14ac:dyDescent="0.25">
      <c r="A6284" t="s">
        <v>259</v>
      </c>
      <c r="B6284">
        <v>31814</v>
      </c>
      <c r="C6284" s="385">
        <v>0.08</v>
      </c>
    </row>
    <row r="6285" spans="1:3" x14ac:dyDescent="0.25">
      <c r="A6285" t="s">
        <v>259</v>
      </c>
      <c r="B6285">
        <v>31815</v>
      </c>
      <c r="C6285" s="385">
        <v>0.08</v>
      </c>
    </row>
    <row r="6286" spans="1:3" x14ac:dyDescent="0.25">
      <c r="A6286" t="s">
        <v>259</v>
      </c>
      <c r="B6286">
        <v>31816</v>
      </c>
      <c r="C6286" s="385">
        <v>0.08</v>
      </c>
    </row>
    <row r="6287" spans="1:3" x14ac:dyDescent="0.25">
      <c r="A6287" t="s">
        <v>259</v>
      </c>
      <c r="B6287">
        <v>31820</v>
      </c>
      <c r="C6287" s="385">
        <v>0.09</v>
      </c>
    </row>
    <row r="6288" spans="1:3" x14ac:dyDescent="0.25">
      <c r="A6288" t="s">
        <v>259</v>
      </c>
      <c r="B6288">
        <v>31821</v>
      </c>
      <c r="C6288" s="385">
        <v>0.08</v>
      </c>
    </row>
    <row r="6289" spans="1:3" x14ac:dyDescent="0.25">
      <c r="A6289" t="s">
        <v>259</v>
      </c>
      <c r="B6289">
        <v>31822</v>
      </c>
      <c r="C6289" s="385">
        <v>0.08</v>
      </c>
    </row>
    <row r="6290" spans="1:3" x14ac:dyDescent="0.25">
      <c r="A6290" t="s">
        <v>259</v>
      </c>
      <c r="B6290">
        <v>31823</v>
      </c>
      <c r="C6290" s="385">
        <v>0.08</v>
      </c>
    </row>
    <row r="6291" spans="1:3" x14ac:dyDescent="0.25">
      <c r="A6291" t="s">
        <v>259</v>
      </c>
      <c r="B6291">
        <v>31824</v>
      </c>
      <c r="C6291" s="385">
        <v>0.08</v>
      </c>
    </row>
    <row r="6292" spans="1:3" x14ac:dyDescent="0.25">
      <c r="A6292" t="s">
        <v>259</v>
      </c>
      <c r="B6292">
        <v>31825</v>
      </c>
      <c r="C6292" s="385">
        <v>0.08</v>
      </c>
    </row>
    <row r="6293" spans="1:3" x14ac:dyDescent="0.25">
      <c r="A6293" t="s">
        <v>259</v>
      </c>
      <c r="B6293">
        <v>31826</v>
      </c>
      <c r="C6293" s="385">
        <v>0.08</v>
      </c>
    </row>
    <row r="6294" spans="1:3" x14ac:dyDescent="0.25">
      <c r="A6294" t="s">
        <v>259</v>
      </c>
      <c r="B6294">
        <v>31827</v>
      </c>
      <c r="C6294" s="385">
        <v>0.08</v>
      </c>
    </row>
    <row r="6295" spans="1:3" x14ac:dyDescent="0.25">
      <c r="A6295" t="s">
        <v>259</v>
      </c>
      <c r="B6295">
        <v>31829</v>
      </c>
      <c r="C6295" s="385">
        <v>0.09</v>
      </c>
    </row>
    <row r="6296" spans="1:3" x14ac:dyDescent="0.25">
      <c r="A6296" t="s">
        <v>259</v>
      </c>
      <c r="B6296">
        <v>31830</v>
      </c>
      <c r="C6296" s="385">
        <v>0.08</v>
      </c>
    </row>
    <row r="6297" spans="1:3" x14ac:dyDescent="0.25">
      <c r="A6297" t="s">
        <v>259</v>
      </c>
      <c r="B6297">
        <v>31831</v>
      </c>
      <c r="C6297" s="385">
        <v>0.08</v>
      </c>
    </row>
    <row r="6298" spans="1:3" x14ac:dyDescent="0.25">
      <c r="A6298" t="s">
        <v>259</v>
      </c>
      <c r="B6298">
        <v>31832</v>
      </c>
      <c r="C6298" s="385">
        <v>7.0000000000000007E-2</v>
      </c>
    </row>
    <row r="6299" spans="1:3" x14ac:dyDescent="0.25">
      <c r="A6299" t="s">
        <v>259</v>
      </c>
      <c r="B6299">
        <v>31833</v>
      </c>
      <c r="C6299" s="385">
        <v>0.08</v>
      </c>
    </row>
    <row r="6300" spans="1:3" x14ac:dyDescent="0.25">
      <c r="A6300" t="s">
        <v>259</v>
      </c>
      <c r="B6300">
        <v>31836</v>
      </c>
      <c r="C6300" s="385">
        <v>0.08</v>
      </c>
    </row>
    <row r="6301" spans="1:3" x14ac:dyDescent="0.25">
      <c r="A6301" t="s">
        <v>259</v>
      </c>
      <c r="B6301">
        <v>31901</v>
      </c>
      <c r="C6301" s="385">
        <v>0.09</v>
      </c>
    </row>
    <row r="6302" spans="1:3" x14ac:dyDescent="0.25">
      <c r="A6302" t="s">
        <v>259</v>
      </c>
      <c r="B6302">
        <v>31902</v>
      </c>
      <c r="C6302" s="385">
        <v>0.09</v>
      </c>
    </row>
    <row r="6303" spans="1:3" x14ac:dyDescent="0.25">
      <c r="A6303" t="s">
        <v>259</v>
      </c>
      <c r="B6303">
        <v>31903</v>
      </c>
      <c r="C6303" s="385">
        <v>0.09</v>
      </c>
    </row>
    <row r="6304" spans="1:3" x14ac:dyDescent="0.25">
      <c r="A6304" t="s">
        <v>259</v>
      </c>
      <c r="B6304">
        <v>31904</v>
      </c>
      <c r="C6304" s="385">
        <v>0.09</v>
      </c>
    </row>
    <row r="6305" spans="1:3" x14ac:dyDescent="0.25">
      <c r="A6305" t="s">
        <v>259</v>
      </c>
      <c r="B6305">
        <v>31905</v>
      </c>
      <c r="C6305" s="385">
        <v>0.09</v>
      </c>
    </row>
    <row r="6306" spans="1:3" x14ac:dyDescent="0.25">
      <c r="A6306" t="s">
        <v>259</v>
      </c>
      <c r="B6306">
        <v>31906</v>
      </c>
      <c r="C6306" s="385">
        <v>0.09</v>
      </c>
    </row>
    <row r="6307" spans="1:3" x14ac:dyDescent="0.25">
      <c r="A6307" t="s">
        <v>259</v>
      </c>
      <c r="B6307">
        <v>31907</v>
      </c>
      <c r="C6307" s="385">
        <v>0.09</v>
      </c>
    </row>
    <row r="6308" spans="1:3" x14ac:dyDescent="0.25">
      <c r="A6308" t="s">
        <v>259</v>
      </c>
      <c r="B6308">
        <v>31908</v>
      </c>
      <c r="C6308" s="385">
        <v>0.09</v>
      </c>
    </row>
    <row r="6309" spans="1:3" x14ac:dyDescent="0.25">
      <c r="A6309" t="s">
        <v>259</v>
      </c>
      <c r="B6309">
        <v>31909</v>
      </c>
      <c r="C6309" s="385">
        <v>0.09</v>
      </c>
    </row>
    <row r="6310" spans="1:3" x14ac:dyDescent="0.25">
      <c r="A6310" t="s">
        <v>259</v>
      </c>
      <c r="B6310">
        <v>31914</v>
      </c>
      <c r="C6310" s="385">
        <v>0.09</v>
      </c>
    </row>
    <row r="6311" spans="1:3" x14ac:dyDescent="0.25">
      <c r="A6311" t="s">
        <v>259</v>
      </c>
      <c r="B6311">
        <v>31917</v>
      </c>
      <c r="C6311" s="385">
        <v>0.09</v>
      </c>
    </row>
    <row r="6312" spans="1:3" x14ac:dyDescent="0.25">
      <c r="A6312" t="s">
        <v>259</v>
      </c>
      <c r="B6312">
        <v>31993</v>
      </c>
      <c r="C6312" s="385">
        <v>0.09</v>
      </c>
    </row>
    <row r="6313" spans="1:3" x14ac:dyDescent="0.25">
      <c r="A6313" t="s">
        <v>259</v>
      </c>
      <c r="B6313">
        <v>31995</v>
      </c>
      <c r="C6313" s="385">
        <v>0.09</v>
      </c>
    </row>
    <row r="6314" spans="1:3" x14ac:dyDescent="0.25">
      <c r="A6314" t="s">
        <v>259</v>
      </c>
      <c r="B6314">
        <v>31997</v>
      </c>
      <c r="C6314" s="385">
        <v>0.09</v>
      </c>
    </row>
    <row r="6315" spans="1:3" x14ac:dyDescent="0.25">
      <c r="A6315" t="s">
        <v>259</v>
      </c>
      <c r="B6315">
        <v>31998</v>
      </c>
      <c r="C6315" s="385">
        <v>0.09</v>
      </c>
    </row>
    <row r="6316" spans="1:3" x14ac:dyDescent="0.25">
      <c r="A6316" t="s">
        <v>259</v>
      </c>
      <c r="B6316">
        <v>31999</v>
      </c>
      <c r="C6316" s="385">
        <v>0.09</v>
      </c>
    </row>
    <row r="6317" spans="1:3" x14ac:dyDescent="0.25">
      <c r="A6317" t="s">
        <v>259</v>
      </c>
      <c r="B6317">
        <v>36855</v>
      </c>
      <c r="C6317" s="385">
        <v>7.0000000000000007E-2</v>
      </c>
    </row>
    <row r="6318" spans="1:3" x14ac:dyDescent="0.25">
      <c r="A6318" t="s">
        <v>259</v>
      </c>
      <c r="B6318">
        <v>39813</v>
      </c>
      <c r="C6318" s="385">
        <v>0.08</v>
      </c>
    </row>
    <row r="6319" spans="1:3" x14ac:dyDescent="0.25">
      <c r="A6319" t="s">
        <v>259</v>
      </c>
      <c r="B6319">
        <v>39815</v>
      </c>
      <c r="C6319" s="385">
        <v>0.08</v>
      </c>
    </row>
    <row r="6320" spans="1:3" x14ac:dyDescent="0.25">
      <c r="A6320" t="s">
        <v>259</v>
      </c>
      <c r="B6320">
        <v>39817</v>
      </c>
      <c r="C6320" s="385">
        <v>0.08</v>
      </c>
    </row>
    <row r="6321" spans="1:3" x14ac:dyDescent="0.25">
      <c r="A6321" t="s">
        <v>259</v>
      </c>
      <c r="B6321">
        <v>39818</v>
      </c>
      <c r="C6321" s="385">
        <v>0.08</v>
      </c>
    </row>
    <row r="6322" spans="1:3" x14ac:dyDescent="0.25">
      <c r="A6322" t="s">
        <v>259</v>
      </c>
      <c r="B6322">
        <v>39819</v>
      </c>
      <c r="C6322" s="385">
        <v>0.08</v>
      </c>
    </row>
    <row r="6323" spans="1:3" x14ac:dyDescent="0.25">
      <c r="A6323" t="s">
        <v>259</v>
      </c>
      <c r="B6323">
        <v>39823</v>
      </c>
      <c r="C6323" s="385">
        <v>0.08</v>
      </c>
    </row>
    <row r="6324" spans="1:3" x14ac:dyDescent="0.25">
      <c r="A6324" t="s">
        <v>259</v>
      </c>
      <c r="B6324">
        <v>39824</v>
      </c>
      <c r="C6324" s="385">
        <v>0.08</v>
      </c>
    </row>
    <row r="6325" spans="1:3" x14ac:dyDescent="0.25">
      <c r="A6325" t="s">
        <v>259</v>
      </c>
      <c r="B6325">
        <v>39825</v>
      </c>
      <c r="C6325" s="385">
        <v>0.08</v>
      </c>
    </row>
    <row r="6326" spans="1:3" x14ac:dyDescent="0.25">
      <c r="A6326" t="s">
        <v>259</v>
      </c>
      <c r="B6326">
        <v>39826</v>
      </c>
      <c r="C6326" s="385">
        <v>0.08</v>
      </c>
    </row>
    <row r="6327" spans="1:3" x14ac:dyDescent="0.25">
      <c r="A6327" t="s">
        <v>259</v>
      </c>
      <c r="B6327">
        <v>39827</v>
      </c>
      <c r="C6327" s="385">
        <v>0.08</v>
      </c>
    </row>
    <row r="6328" spans="1:3" x14ac:dyDescent="0.25">
      <c r="A6328" t="s">
        <v>259</v>
      </c>
      <c r="B6328">
        <v>39828</v>
      </c>
      <c r="C6328" s="385">
        <v>0.08</v>
      </c>
    </row>
    <row r="6329" spans="1:3" x14ac:dyDescent="0.25">
      <c r="A6329" t="s">
        <v>259</v>
      </c>
      <c r="B6329">
        <v>39829</v>
      </c>
      <c r="C6329" s="385">
        <v>0.08</v>
      </c>
    </row>
    <row r="6330" spans="1:3" x14ac:dyDescent="0.25">
      <c r="A6330" t="s">
        <v>259</v>
      </c>
      <c r="B6330">
        <v>39832</v>
      </c>
      <c r="C6330" s="385">
        <v>0.08</v>
      </c>
    </row>
    <row r="6331" spans="1:3" x14ac:dyDescent="0.25">
      <c r="A6331" t="s">
        <v>259</v>
      </c>
      <c r="B6331">
        <v>39834</v>
      </c>
      <c r="C6331" s="385">
        <v>0.08</v>
      </c>
    </row>
    <row r="6332" spans="1:3" x14ac:dyDescent="0.25">
      <c r="A6332" t="s">
        <v>259</v>
      </c>
      <c r="B6332">
        <v>39836</v>
      </c>
      <c r="C6332" s="385">
        <v>0.08</v>
      </c>
    </row>
    <row r="6333" spans="1:3" x14ac:dyDescent="0.25">
      <c r="A6333" t="s">
        <v>259</v>
      </c>
      <c r="B6333">
        <v>39837</v>
      </c>
      <c r="C6333" s="385">
        <v>0.08</v>
      </c>
    </row>
    <row r="6334" spans="1:3" x14ac:dyDescent="0.25">
      <c r="A6334" t="s">
        <v>259</v>
      </c>
      <c r="B6334">
        <v>39840</v>
      </c>
      <c r="C6334" s="385">
        <v>0.08</v>
      </c>
    </row>
    <row r="6335" spans="1:3" x14ac:dyDescent="0.25">
      <c r="A6335" t="s">
        <v>259</v>
      </c>
      <c r="B6335">
        <v>39841</v>
      </c>
      <c r="C6335" s="385">
        <v>0.08</v>
      </c>
    </row>
    <row r="6336" spans="1:3" x14ac:dyDescent="0.25">
      <c r="A6336" t="s">
        <v>259</v>
      </c>
      <c r="B6336">
        <v>39842</v>
      </c>
      <c r="C6336" s="385">
        <v>0.08</v>
      </c>
    </row>
    <row r="6337" spans="1:3" x14ac:dyDescent="0.25">
      <c r="A6337" t="s">
        <v>259</v>
      </c>
      <c r="B6337">
        <v>39845</v>
      </c>
      <c r="C6337" s="385">
        <v>0.08</v>
      </c>
    </row>
    <row r="6338" spans="1:3" x14ac:dyDescent="0.25">
      <c r="A6338" t="s">
        <v>259</v>
      </c>
      <c r="B6338">
        <v>39846</v>
      </c>
      <c r="C6338" s="385">
        <v>0.08</v>
      </c>
    </row>
    <row r="6339" spans="1:3" x14ac:dyDescent="0.25">
      <c r="A6339" t="s">
        <v>259</v>
      </c>
      <c r="B6339">
        <v>39851</v>
      </c>
      <c r="C6339" s="385">
        <v>0.08</v>
      </c>
    </row>
    <row r="6340" spans="1:3" x14ac:dyDescent="0.25">
      <c r="A6340" t="s">
        <v>259</v>
      </c>
      <c r="B6340">
        <v>39852</v>
      </c>
      <c r="C6340" s="385">
        <v>0.08</v>
      </c>
    </row>
    <row r="6341" spans="1:3" x14ac:dyDescent="0.25">
      <c r="A6341" t="s">
        <v>259</v>
      </c>
      <c r="B6341">
        <v>39854</v>
      </c>
      <c r="C6341" s="385">
        <v>0.08</v>
      </c>
    </row>
    <row r="6342" spans="1:3" x14ac:dyDescent="0.25">
      <c r="A6342" t="s">
        <v>259</v>
      </c>
      <c r="B6342">
        <v>39859</v>
      </c>
      <c r="C6342" s="385">
        <v>0.08</v>
      </c>
    </row>
    <row r="6343" spans="1:3" x14ac:dyDescent="0.25">
      <c r="A6343" t="s">
        <v>259</v>
      </c>
      <c r="B6343">
        <v>39861</v>
      </c>
      <c r="C6343" s="385">
        <v>0.08</v>
      </c>
    </row>
    <row r="6344" spans="1:3" x14ac:dyDescent="0.25">
      <c r="A6344" t="s">
        <v>259</v>
      </c>
      <c r="B6344">
        <v>39862</v>
      </c>
      <c r="C6344" s="385">
        <v>0.08</v>
      </c>
    </row>
    <row r="6345" spans="1:3" x14ac:dyDescent="0.25">
      <c r="A6345" t="s">
        <v>259</v>
      </c>
      <c r="B6345">
        <v>39866</v>
      </c>
      <c r="C6345" s="385">
        <v>0.08</v>
      </c>
    </row>
    <row r="6346" spans="1:3" x14ac:dyDescent="0.25">
      <c r="A6346" t="s">
        <v>259</v>
      </c>
      <c r="B6346">
        <v>39867</v>
      </c>
      <c r="C6346" s="385">
        <v>0.08</v>
      </c>
    </row>
    <row r="6347" spans="1:3" x14ac:dyDescent="0.25">
      <c r="A6347" t="s">
        <v>259</v>
      </c>
      <c r="B6347">
        <v>39870</v>
      </c>
      <c r="C6347" s="385">
        <v>7.0000000000000007E-2</v>
      </c>
    </row>
    <row r="6348" spans="1:3" x14ac:dyDescent="0.25">
      <c r="A6348" t="s">
        <v>259</v>
      </c>
      <c r="B6348">
        <v>39877</v>
      </c>
      <c r="C6348" s="385">
        <v>0.08</v>
      </c>
    </row>
    <row r="6349" spans="1:3" x14ac:dyDescent="0.25">
      <c r="A6349" t="s">
        <v>259</v>
      </c>
      <c r="B6349">
        <v>39885</v>
      </c>
      <c r="C6349" s="385">
        <v>0.08</v>
      </c>
    </row>
    <row r="6350" spans="1:3" x14ac:dyDescent="0.25">
      <c r="A6350" t="s">
        <v>259</v>
      </c>
      <c r="B6350">
        <v>39886</v>
      </c>
      <c r="C6350" s="385">
        <v>0.08</v>
      </c>
    </row>
    <row r="6351" spans="1:3" x14ac:dyDescent="0.25">
      <c r="A6351" t="s">
        <v>259</v>
      </c>
      <c r="B6351">
        <v>39897</v>
      </c>
      <c r="C6351" s="385">
        <v>0.08</v>
      </c>
    </row>
    <row r="6352" spans="1:3" x14ac:dyDescent="0.25">
      <c r="A6352" t="s">
        <v>259</v>
      </c>
      <c r="B6352">
        <v>39901</v>
      </c>
      <c r="C6352" s="385">
        <v>0.08</v>
      </c>
    </row>
    <row r="6353" spans="1:3" x14ac:dyDescent="0.25">
      <c r="A6353" t="s">
        <v>260</v>
      </c>
      <c r="B6353">
        <v>60002</v>
      </c>
      <c r="C6353" s="385">
        <v>0.08</v>
      </c>
    </row>
    <row r="6354" spans="1:3" x14ac:dyDescent="0.25">
      <c r="A6354" t="s">
        <v>260</v>
      </c>
      <c r="B6354">
        <v>60004</v>
      </c>
      <c r="C6354" s="385">
        <v>0.1</v>
      </c>
    </row>
    <row r="6355" spans="1:3" x14ac:dyDescent="0.25">
      <c r="A6355" t="s">
        <v>260</v>
      </c>
      <c r="B6355">
        <v>60005</v>
      </c>
      <c r="C6355" s="385">
        <v>0.1</v>
      </c>
    </row>
    <row r="6356" spans="1:3" x14ac:dyDescent="0.25">
      <c r="A6356" t="s">
        <v>260</v>
      </c>
      <c r="B6356">
        <v>60006</v>
      </c>
      <c r="C6356" s="385">
        <v>0.1</v>
      </c>
    </row>
    <row r="6357" spans="1:3" x14ac:dyDescent="0.25">
      <c r="A6357" t="s">
        <v>260</v>
      </c>
      <c r="B6357">
        <v>60007</v>
      </c>
      <c r="C6357" s="385">
        <v>0.10249999999999999</v>
      </c>
    </row>
    <row r="6358" spans="1:3" x14ac:dyDescent="0.25">
      <c r="A6358" t="s">
        <v>260</v>
      </c>
      <c r="B6358">
        <v>60008</v>
      </c>
      <c r="C6358" s="385">
        <v>0.1</v>
      </c>
    </row>
    <row r="6359" spans="1:3" x14ac:dyDescent="0.25">
      <c r="A6359" t="s">
        <v>260</v>
      </c>
      <c r="B6359">
        <v>60009</v>
      </c>
      <c r="C6359" s="385">
        <v>0.1</v>
      </c>
    </row>
    <row r="6360" spans="1:3" x14ac:dyDescent="0.25">
      <c r="A6360" t="s">
        <v>260</v>
      </c>
      <c r="B6360">
        <v>60010</v>
      </c>
      <c r="C6360" s="385">
        <v>0.1</v>
      </c>
    </row>
    <row r="6361" spans="1:3" x14ac:dyDescent="0.25">
      <c r="A6361" t="s">
        <v>260</v>
      </c>
      <c r="B6361">
        <v>60011</v>
      </c>
      <c r="C6361" s="385">
        <v>0.09</v>
      </c>
    </row>
    <row r="6362" spans="1:3" x14ac:dyDescent="0.25">
      <c r="A6362" t="s">
        <v>260</v>
      </c>
      <c r="B6362">
        <v>60012</v>
      </c>
      <c r="C6362" s="385">
        <v>7.7499999999999999E-2</v>
      </c>
    </row>
    <row r="6363" spans="1:3" x14ac:dyDescent="0.25">
      <c r="A6363" t="s">
        <v>260</v>
      </c>
      <c r="B6363">
        <v>60013</v>
      </c>
      <c r="C6363" s="385">
        <v>0.08</v>
      </c>
    </row>
    <row r="6364" spans="1:3" x14ac:dyDescent="0.25">
      <c r="A6364" t="s">
        <v>260</v>
      </c>
      <c r="B6364">
        <v>60014</v>
      </c>
      <c r="C6364" s="385">
        <v>0.08</v>
      </c>
    </row>
    <row r="6365" spans="1:3" x14ac:dyDescent="0.25">
      <c r="A6365" t="s">
        <v>260</v>
      </c>
      <c r="B6365">
        <v>60015</v>
      </c>
      <c r="C6365" s="385">
        <v>0.1</v>
      </c>
    </row>
    <row r="6366" spans="1:3" x14ac:dyDescent="0.25">
      <c r="A6366" t="s">
        <v>260</v>
      </c>
      <c r="B6366">
        <v>60016</v>
      </c>
      <c r="C6366" s="385">
        <v>0.10249999999999999</v>
      </c>
    </row>
    <row r="6367" spans="1:3" x14ac:dyDescent="0.25">
      <c r="A6367" t="s">
        <v>260</v>
      </c>
      <c r="B6367">
        <v>60017</v>
      </c>
      <c r="C6367" s="385">
        <v>0.1</v>
      </c>
    </row>
    <row r="6368" spans="1:3" x14ac:dyDescent="0.25">
      <c r="A6368" t="s">
        <v>260</v>
      </c>
      <c r="B6368">
        <v>60018</v>
      </c>
      <c r="C6368" s="385">
        <v>0.10249999999999999</v>
      </c>
    </row>
    <row r="6369" spans="1:3" x14ac:dyDescent="0.25">
      <c r="A6369" t="s">
        <v>260</v>
      </c>
      <c r="B6369">
        <v>60019</v>
      </c>
      <c r="C6369" s="385">
        <v>0.1</v>
      </c>
    </row>
    <row r="6370" spans="1:3" x14ac:dyDescent="0.25">
      <c r="A6370" t="s">
        <v>260</v>
      </c>
      <c r="B6370">
        <v>60020</v>
      </c>
      <c r="C6370" s="385">
        <v>0.08</v>
      </c>
    </row>
    <row r="6371" spans="1:3" x14ac:dyDescent="0.25">
      <c r="A6371" t="s">
        <v>260</v>
      </c>
      <c r="B6371">
        <v>60021</v>
      </c>
      <c r="C6371" s="385">
        <v>0.08</v>
      </c>
    </row>
    <row r="6372" spans="1:3" x14ac:dyDescent="0.25">
      <c r="A6372" t="s">
        <v>260</v>
      </c>
      <c r="B6372">
        <v>60022</v>
      </c>
      <c r="C6372" s="385">
        <v>0.09</v>
      </c>
    </row>
    <row r="6373" spans="1:3" x14ac:dyDescent="0.25">
      <c r="A6373" t="s">
        <v>260</v>
      </c>
      <c r="B6373">
        <v>60025</v>
      </c>
      <c r="C6373" s="385">
        <v>0.1075</v>
      </c>
    </row>
    <row r="6374" spans="1:3" x14ac:dyDescent="0.25">
      <c r="A6374" t="s">
        <v>260</v>
      </c>
      <c r="B6374">
        <v>60026</v>
      </c>
      <c r="C6374" s="385">
        <v>0.1</v>
      </c>
    </row>
    <row r="6375" spans="1:3" x14ac:dyDescent="0.25">
      <c r="A6375" t="s">
        <v>260</v>
      </c>
      <c r="B6375">
        <v>60029</v>
      </c>
      <c r="C6375" s="385">
        <v>0.10249999999999999</v>
      </c>
    </row>
    <row r="6376" spans="1:3" x14ac:dyDescent="0.25">
      <c r="A6376" t="s">
        <v>260</v>
      </c>
      <c r="B6376">
        <v>60030</v>
      </c>
      <c r="C6376" s="385">
        <v>0.08</v>
      </c>
    </row>
    <row r="6377" spans="1:3" x14ac:dyDescent="0.25">
      <c r="A6377" t="s">
        <v>260</v>
      </c>
      <c r="B6377">
        <v>60031</v>
      </c>
      <c r="C6377" s="385">
        <v>8.5000000000000006E-2</v>
      </c>
    </row>
    <row r="6378" spans="1:3" x14ac:dyDescent="0.25">
      <c r="A6378" t="s">
        <v>260</v>
      </c>
      <c r="B6378">
        <v>60033</v>
      </c>
      <c r="C6378" s="385">
        <v>7.7499999999999999E-2</v>
      </c>
    </row>
    <row r="6379" spans="1:3" x14ac:dyDescent="0.25">
      <c r="A6379" t="s">
        <v>260</v>
      </c>
      <c r="B6379">
        <v>60034</v>
      </c>
      <c r="C6379" s="385">
        <v>7.0000000000000007E-2</v>
      </c>
    </row>
    <row r="6380" spans="1:3" x14ac:dyDescent="0.25">
      <c r="A6380" t="s">
        <v>260</v>
      </c>
      <c r="B6380">
        <v>60035</v>
      </c>
      <c r="C6380" s="385">
        <v>0.09</v>
      </c>
    </row>
    <row r="6381" spans="1:3" x14ac:dyDescent="0.25">
      <c r="A6381" t="s">
        <v>260</v>
      </c>
      <c r="B6381">
        <v>60037</v>
      </c>
      <c r="C6381" s="385">
        <v>0.08</v>
      </c>
    </row>
    <row r="6382" spans="1:3" x14ac:dyDescent="0.25">
      <c r="A6382" t="s">
        <v>260</v>
      </c>
      <c r="B6382">
        <v>60038</v>
      </c>
      <c r="C6382" s="385">
        <v>0.1</v>
      </c>
    </row>
    <row r="6383" spans="1:3" x14ac:dyDescent="0.25">
      <c r="A6383" t="s">
        <v>260</v>
      </c>
      <c r="B6383">
        <v>60039</v>
      </c>
      <c r="C6383" s="385">
        <v>7.7499999999999999E-2</v>
      </c>
    </row>
    <row r="6384" spans="1:3" x14ac:dyDescent="0.25">
      <c r="A6384" t="s">
        <v>260</v>
      </c>
      <c r="B6384">
        <v>60040</v>
      </c>
      <c r="C6384" s="385">
        <v>8.7499999999999994E-2</v>
      </c>
    </row>
    <row r="6385" spans="1:3" x14ac:dyDescent="0.25">
      <c r="A6385" t="s">
        <v>260</v>
      </c>
      <c r="B6385">
        <v>60041</v>
      </c>
      <c r="C6385" s="385">
        <v>0.08</v>
      </c>
    </row>
    <row r="6386" spans="1:3" x14ac:dyDescent="0.25">
      <c r="A6386" t="s">
        <v>260</v>
      </c>
      <c r="B6386">
        <v>60042</v>
      </c>
      <c r="C6386" s="385">
        <v>7.0000000000000007E-2</v>
      </c>
    </row>
    <row r="6387" spans="1:3" x14ac:dyDescent="0.25">
      <c r="A6387" t="s">
        <v>260</v>
      </c>
      <c r="B6387">
        <v>60043</v>
      </c>
      <c r="C6387" s="385">
        <v>0.1</v>
      </c>
    </row>
    <row r="6388" spans="1:3" x14ac:dyDescent="0.25">
      <c r="A6388" t="s">
        <v>260</v>
      </c>
      <c r="B6388">
        <v>60044</v>
      </c>
      <c r="C6388" s="385">
        <v>0.08</v>
      </c>
    </row>
    <row r="6389" spans="1:3" x14ac:dyDescent="0.25">
      <c r="A6389" t="s">
        <v>260</v>
      </c>
      <c r="B6389">
        <v>60045</v>
      </c>
      <c r="C6389" s="385">
        <v>0.08</v>
      </c>
    </row>
    <row r="6390" spans="1:3" x14ac:dyDescent="0.25">
      <c r="A6390" t="s">
        <v>260</v>
      </c>
      <c r="B6390">
        <v>60046</v>
      </c>
      <c r="C6390" s="385">
        <v>0.08</v>
      </c>
    </row>
    <row r="6391" spans="1:3" x14ac:dyDescent="0.25">
      <c r="A6391" t="s">
        <v>260</v>
      </c>
      <c r="B6391">
        <v>60047</v>
      </c>
      <c r="C6391" s="385">
        <v>0.09</v>
      </c>
    </row>
    <row r="6392" spans="1:3" x14ac:dyDescent="0.25">
      <c r="A6392" t="s">
        <v>260</v>
      </c>
      <c r="B6392">
        <v>60048</v>
      </c>
      <c r="C6392" s="385">
        <v>8.5000000000000006E-2</v>
      </c>
    </row>
    <row r="6393" spans="1:3" x14ac:dyDescent="0.25">
      <c r="A6393" t="s">
        <v>260</v>
      </c>
      <c r="B6393">
        <v>60050</v>
      </c>
      <c r="C6393" s="385">
        <v>7.7499999999999999E-2</v>
      </c>
    </row>
    <row r="6394" spans="1:3" x14ac:dyDescent="0.25">
      <c r="A6394" t="s">
        <v>260</v>
      </c>
      <c r="B6394">
        <v>60051</v>
      </c>
      <c r="C6394" s="385">
        <v>0.08</v>
      </c>
    </row>
    <row r="6395" spans="1:3" x14ac:dyDescent="0.25">
      <c r="A6395" t="s">
        <v>260</v>
      </c>
      <c r="B6395">
        <v>60053</v>
      </c>
      <c r="C6395" s="385">
        <v>0.105</v>
      </c>
    </row>
    <row r="6396" spans="1:3" x14ac:dyDescent="0.25">
      <c r="A6396" t="s">
        <v>260</v>
      </c>
      <c r="B6396">
        <v>60055</v>
      </c>
      <c r="C6396" s="385">
        <v>0.1</v>
      </c>
    </row>
    <row r="6397" spans="1:3" x14ac:dyDescent="0.25">
      <c r="A6397" t="s">
        <v>260</v>
      </c>
      <c r="B6397">
        <v>60056</v>
      </c>
      <c r="C6397" s="385">
        <v>0.10249999999999999</v>
      </c>
    </row>
    <row r="6398" spans="1:3" x14ac:dyDescent="0.25">
      <c r="A6398" t="s">
        <v>260</v>
      </c>
      <c r="B6398">
        <v>60060</v>
      </c>
      <c r="C6398" s="385">
        <v>0.08</v>
      </c>
    </row>
    <row r="6399" spans="1:3" x14ac:dyDescent="0.25">
      <c r="A6399" t="s">
        <v>260</v>
      </c>
      <c r="B6399">
        <v>60061</v>
      </c>
      <c r="C6399" s="385">
        <v>0.08</v>
      </c>
    </row>
    <row r="6400" spans="1:3" x14ac:dyDescent="0.25">
      <c r="A6400" t="s">
        <v>260</v>
      </c>
      <c r="B6400">
        <v>60062</v>
      </c>
      <c r="C6400" s="385">
        <v>0.1</v>
      </c>
    </row>
    <row r="6401" spans="1:3" x14ac:dyDescent="0.25">
      <c r="A6401" t="s">
        <v>260</v>
      </c>
      <c r="B6401">
        <v>60064</v>
      </c>
      <c r="C6401" s="385">
        <v>7.0000000000000007E-2</v>
      </c>
    </row>
    <row r="6402" spans="1:3" x14ac:dyDescent="0.25">
      <c r="A6402" t="s">
        <v>260</v>
      </c>
      <c r="B6402">
        <v>60065</v>
      </c>
      <c r="C6402" s="385">
        <v>0.1</v>
      </c>
    </row>
    <row r="6403" spans="1:3" x14ac:dyDescent="0.25">
      <c r="A6403" t="s">
        <v>260</v>
      </c>
      <c r="B6403">
        <v>60067</v>
      </c>
      <c r="C6403" s="385">
        <v>0.1</v>
      </c>
    </row>
    <row r="6404" spans="1:3" x14ac:dyDescent="0.25">
      <c r="A6404" t="s">
        <v>260</v>
      </c>
      <c r="B6404">
        <v>60068</v>
      </c>
      <c r="C6404" s="385">
        <v>0.10249999999999999</v>
      </c>
    </row>
    <row r="6405" spans="1:3" x14ac:dyDescent="0.25">
      <c r="A6405" t="s">
        <v>260</v>
      </c>
      <c r="B6405">
        <v>60069</v>
      </c>
      <c r="C6405" s="385">
        <v>0.08</v>
      </c>
    </row>
    <row r="6406" spans="1:3" x14ac:dyDescent="0.25">
      <c r="A6406" t="s">
        <v>260</v>
      </c>
      <c r="B6406">
        <v>60070</v>
      </c>
      <c r="C6406" s="385">
        <v>0.1</v>
      </c>
    </row>
    <row r="6407" spans="1:3" x14ac:dyDescent="0.25">
      <c r="A6407" t="s">
        <v>260</v>
      </c>
      <c r="B6407">
        <v>60071</v>
      </c>
      <c r="C6407" s="385">
        <v>7.7499999999999999E-2</v>
      </c>
    </row>
    <row r="6408" spans="1:3" x14ac:dyDescent="0.25">
      <c r="A6408" t="s">
        <v>260</v>
      </c>
      <c r="B6408">
        <v>60072</v>
      </c>
      <c r="C6408" s="385">
        <v>7.7499999999999999E-2</v>
      </c>
    </row>
    <row r="6409" spans="1:3" x14ac:dyDescent="0.25">
      <c r="A6409" t="s">
        <v>260</v>
      </c>
      <c r="B6409">
        <v>60073</v>
      </c>
      <c r="C6409" s="385">
        <v>0.08</v>
      </c>
    </row>
    <row r="6410" spans="1:3" x14ac:dyDescent="0.25">
      <c r="A6410" t="s">
        <v>260</v>
      </c>
      <c r="B6410">
        <v>60074</v>
      </c>
      <c r="C6410" s="385">
        <v>0.1</v>
      </c>
    </row>
    <row r="6411" spans="1:3" x14ac:dyDescent="0.25">
      <c r="A6411" t="s">
        <v>260</v>
      </c>
      <c r="B6411">
        <v>60075</v>
      </c>
      <c r="C6411" s="385">
        <v>7.0000000000000007E-2</v>
      </c>
    </row>
    <row r="6412" spans="1:3" x14ac:dyDescent="0.25">
      <c r="A6412" t="s">
        <v>260</v>
      </c>
      <c r="B6412">
        <v>60076</v>
      </c>
      <c r="C6412" s="385">
        <v>0.10249999999999999</v>
      </c>
    </row>
    <row r="6413" spans="1:3" x14ac:dyDescent="0.25">
      <c r="A6413" t="s">
        <v>260</v>
      </c>
      <c r="B6413">
        <v>60077</v>
      </c>
      <c r="C6413" s="385">
        <v>0.10249999999999999</v>
      </c>
    </row>
    <row r="6414" spans="1:3" x14ac:dyDescent="0.25">
      <c r="A6414" t="s">
        <v>260</v>
      </c>
      <c r="B6414">
        <v>60078</v>
      </c>
      <c r="C6414" s="385">
        <v>0.1</v>
      </c>
    </row>
    <row r="6415" spans="1:3" x14ac:dyDescent="0.25">
      <c r="A6415" t="s">
        <v>260</v>
      </c>
      <c r="B6415">
        <v>60079</v>
      </c>
      <c r="C6415" s="385">
        <v>8.5000000000000006E-2</v>
      </c>
    </row>
    <row r="6416" spans="1:3" x14ac:dyDescent="0.25">
      <c r="A6416" t="s">
        <v>260</v>
      </c>
      <c r="B6416">
        <v>60081</v>
      </c>
      <c r="C6416" s="385">
        <v>0.08</v>
      </c>
    </row>
    <row r="6417" spans="1:3" x14ac:dyDescent="0.25">
      <c r="A6417" t="s">
        <v>260</v>
      </c>
      <c r="B6417">
        <v>60082</v>
      </c>
      <c r="C6417" s="385">
        <v>0.1</v>
      </c>
    </row>
    <row r="6418" spans="1:3" x14ac:dyDescent="0.25">
      <c r="A6418" t="s">
        <v>260</v>
      </c>
      <c r="B6418">
        <v>60083</v>
      </c>
      <c r="C6418" s="385">
        <v>8.5000000000000006E-2</v>
      </c>
    </row>
    <row r="6419" spans="1:3" x14ac:dyDescent="0.25">
      <c r="A6419" t="s">
        <v>260</v>
      </c>
      <c r="B6419">
        <v>60084</v>
      </c>
      <c r="C6419" s="385">
        <v>0.08</v>
      </c>
    </row>
    <row r="6420" spans="1:3" x14ac:dyDescent="0.25">
      <c r="A6420" t="s">
        <v>260</v>
      </c>
      <c r="B6420">
        <v>60085</v>
      </c>
      <c r="C6420" s="385">
        <v>8.5000000000000006E-2</v>
      </c>
    </row>
    <row r="6421" spans="1:3" x14ac:dyDescent="0.25">
      <c r="A6421" t="s">
        <v>260</v>
      </c>
      <c r="B6421">
        <v>60086</v>
      </c>
      <c r="C6421" s="385">
        <v>7.0000000000000007E-2</v>
      </c>
    </row>
    <row r="6422" spans="1:3" x14ac:dyDescent="0.25">
      <c r="A6422" t="s">
        <v>260</v>
      </c>
      <c r="B6422">
        <v>60087</v>
      </c>
      <c r="C6422" s="385">
        <v>8.5000000000000006E-2</v>
      </c>
    </row>
    <row r="6423" spans="1:3" x14ac:dyDescent="0.25">
      <c r="A6423" t="s">
        <v>260</v>
      </c>
      <c r="B6423">
        <v>60088</v>
      </c>
      <c r="C6423" s="385">
        <v>0.08</v>
      </c>
    </row>
    <row r="6424" spans="1:3" x14ac:dyDescent="0.25">
      <c r="A6424" t="s">
        <v>260</v>
      </c>
      <c r="B6424">
        <v>60089</v>
      </c>
      <c r="C6424" s="385">
        <v>0.1</v>
      </c>
    </row>
    <row r="6425" spans="1:3" x14ac:dyDescent="0.25">
      <c r="A6425" t="s">
        <v>260</v>
      </c>
      <c r="B6425">
        <v>60090</v>
      </c>
      <c r="C6425" s="385">
        <v>0.1</v>
      </c>
    </row>
    <row r="6426" spans="1:3" x14ac:dyDescent="0.25">
      <c r="A6426" t="s">
        <v>260</v>
      </c>
      <c r="B6426">
        <v>60091</v>
      </c>
      <c r="C6426" s="385">
        <v>0.10249999999999999</v>
      </c>
    </row>
    <row r="6427" spans="1:3" x14ac:dyDescent="0.25">
      <c r="A6427" t="s">
        <v>260</v>
      </c>
      <c r="B6427">
        <v>60093</v>
      </c>
      <c r="C6427" s="385">
        <v>0.1</v>
      </c>
    </row>
    <row r="6428" spans="1:3" x14ac:dyDescent="0.25">
      <c r="A6428" t="s">
        <v>260</v>
      </c>
      <c r="B6428">
        <v>60094</v>
      </c>
      <c r="C6428" s="385">
        <v>0.1</v>
      </c>
    </row>
    <row r="6429" spans="1:3" x14ac:dyDescent="0.25">
      <c r="A6429" t="s">
        <v>260</v>
      </c>
      <c r="B6429">
        <v>60095</v>
      </c>
      <c r="C6429" s="385">
        <v>0.1</v>
      </c>
    </row>
    <row r="6430" spans="1:3" x14ac:dyDescent="0.25">
      <c r="A6430" t="s">
        <v>260</v>
      </c>
      <c r="B6430">
        <v>60096</v>
      </c>
      <c r="C6430" s="385">
        <v>7.0000000000000007E-2</v>
      </c>
    </row>
    <row r="6431" spans="1:3" x14ac:dyDescent="0.25">
      <c r="A6431" t="s">
        <v>260</v>
      </c>
      <c r="B6431">
        <v>60097</v>
      </c>
      <c r="C6431" s="385">
        <v>7.0000000000000007E-2</v>
      </c>
    </row>
    <row r="6432" spans="1:3" x14ac:dyDescent="0.25">
      <c r="A6432" t="s">
        <v>260</v>
      </c>
      <c r="B6432">
        <v>60098</v>
      </c>
      <c r="C6432" s="385">
        <v>0.08</v>
      </c>
    </row>
    <row r="6433" spans="1:3" x14ac:dyDescent="0.25">
      <c r="A6433" t="s">
        <v>260</v>
      </c>
      <c r="B6433">
        <v>60099</v>
      </c>
      <c r="C6433" s="385">
        <v>8.5000000000000006E-2</v>
      </c>
    </row>
    <row r="6434" spans="1:3" x14ac:dyDescent="0.25">
      <c r="A6434" t="s">
        <v>260</v>
      </c>
      <c r="B6434">
        <v>60101</v>
      </c>
      <c r="C6434" s="385">
        <v>8.2500000000000004E-2</v>
      </c>
    </row>
    <row r="6435" spans="1:3" x14ac:dyDescent="0.25">
      <c r="A6435" t="s">
        <v>260</v>
      </c>
      <c r="B6435">
        <v>60102</v>
      </c>
      <c r="C6435" s="385">
        <v>0.09</v>
      </c>
    </row>
    <row r="6436" spans="1:3" x14ac:dyDescent="0.25">
      <c r="A6436" t="s">
        <v>260</v>
      </c>
      <c r="B6436">
        <v>60103</v>
      </c>
      <c r="C6436" s="385">
        <v>0.105</v>
      </c>
    </row>
    <row r="6437" spans="1:3" x14ac:dyDescent="0.25">
      <c r="A6437" t="s">
        <v>260</v>
      </c>
      <c r="B6437">
        <v>60104</v>
      </c>
      <c r="C6437" s="385">
        <v>0.105</v>
      </c>
    </row>
    <row r="6438" spans="1:3" x14ac:dyDescent="0.25">
      <c r="A6438" t="s">
        <v>260</v>
      </c>
      <c r="B6438">
        <v>60105</v>
      </c>
      <c r="C6438" s="385">
        <v>0.08</v>
      </c>
    </row>
    <row r="6439" spans="1:3" x14ac:dyDescent="0.25">
      <c r="A6439" t="s">
        <v>260</v>
      </c>
      <c r="B6439">
        <v>60106</v>
      </c>
      <c r="C6439" s="385">
        <v>0.1</v>
      </c>
    </row>
    <row r="6440" spans="1:3" x14ac:dyDescent="0.25">
      <c r="A6440" t="s">
        <v>260</v>
      </c>
      <c r="B6440">
        <v>60107</v>
      </c>
      <c r="C6440" s="385">
        <v>0.1</v>
      </c>
    </row>
    <row r="6441" spans="1:3" x14ac:dyDescent="0.25">
      <c r="A6441" t="s">
        <v>260</v>
      </c>
      <c r="B6441">
        <v>60108</v>
      </c>
      <c r="C6441" s="385">
        <v>8.5000000000000006E-2</v>
      </c>
    </row>
    <row r="6442" spans="1:3" x14ac:dyDescent="0.25">
      <c r="A6442" t="s">
        <v>260</v>
      </c>
      <c r="B6442">
        <v>60109</v>
      </c>
      <c r="C6442" s="385">
        <v>7.0000000000000007E-2</v>
      </c>
    </row>
    <row r="6443" spans="1:3" x14ac:dyDescent="0.25">
      <c r="A6443" t="s">
        <v>260</v>
      </c>
      <c r="B6443">
        <v>60110</v>
      </c>
      <c r="C6443" s="385">
        <v>0.09</v>
      </c>
    </row>
    <row r="6444" spans="1:3" x14ac:dyDescent="0.25">
      <c r="A6444" t="s">
        <v>260</v>
      </c>
      <c r="B6444">
        <v>60111</v>
      </c>
      <c r="C6444" s="385">
        <v>6.25E-2</v>
      </c>
    </row>
    <row r="6445" spans="1:3" x14ac:dyDescent="0.25">
      <c r="A6445" t="s">
        <v>260</v>
      </c>
      <c r="B6445">
        <v>60112</v>
      </c>
      <c r="C6445" s="385">
        <v>0.08</v>
      </c>
    </row>
    <row r="6446" spans="1:3" x14ac:dyDescent="0.25">
      <c r="A6446" t="s">
        <v>260</v>
      </c>
      <c r="B6446">
        <v>60113</v>
      </c>
      <c r="C6446" s="385">
        <v>6.25E-2</v>
      </c>
    </row>
    <row r="6447" spans="1:3" x14ac:dyDescent="0.25">
      <c r="A6447" t="s">
        <v>260</v>
      </c>
      <c r="B6447">
        <v>60115</v>
      </c>
      <c r="C6447" s="385">
        <v>0.08</v>
      </c>
    </row>
    <row r="6448" spans="1:3" x14ac:dyDescent="0.25">
      <c r="A6448" t="s">
        <v>260</v>
      </c>
      <c r="B6448">
        <v>60116</v>
      </c>
      <c r="C6448" s="385">
        <v>0.08</v>
      </c>
    </row>
    <row r="6449" spans="1:3" x14ac:dyDescent="0.25">
      <c r="A6449" t="s">
        <v>260</v>
      </c>
      <c r="B6449">
        <v>60117</v>
      </c>
      <c r="C6449" s="385">
        <v>7.4999999999999997E-2</v>
      </c>
    </row>
    <row r="6450" spans="1:3" x14ac:dyDescent="0.25">
      <c r="A6450" t="s">
        <v>260</v>
      </c>
      <c r="B6450">
        <v>60118</v>
      </c>
      <c r="C6450" s="385">
        <v>0.11</v>
      </c>
    </row>
    <row r="6451" spans="1:3" x14ac:dyDescent="0.25">
      <c r="A6451" t="s">
        <v>260</v>
      </c>
      <c r="B6451">
        <v>60119</v>
      </c>
      <c r="C6451" s="385">
        <v>0.08</v>
      </c>
    </row>
    <row r="6452" spans="1:3" x14ac:dyDescent="0.25">
      <c r="A6452" t="s">
        <v>260</v>
      </c>
      <c r="B6452">
        <v>60120</v>
      </c>
      <c r="C6452" s="385">
        <v>0.105</v>
      </c>
    </row>
    <row r="6453" spans="1:3" x14ac:dyDescent="0.25">
      <c r="A6453" t="s">
        <v>260</v>
      </c>
      <c r="B6453">
        <v>60121</v>
      </c>
      <c r="C6453" s="385">
        <v>8.5000000000000006E-2</v>
      </c>
    </row>
    <row r="6454" spans="1:3" x14ac:dyDescent="0.25">
      <c r="A6454" t="s">
        <v>260</v>
      </c>
      <c r="B6454">
        <v>60122</v>
      </c>
      <c r="C6454" s="385">
        <v>0.08</v>
      </c>
    </row>
    <row r="6455" spans="1:3" x14ac:dyDescent="0.25">
      <c r="A6455" t="s">
        <v>260</v>
      </c>
      <c r="B6455">
        <v>60123</v>
      </c>
      <c r="C6455" s="385">
        <v>8.5000000000000006E-2</v>
      </c>
    </row>
    <row r="6456" spans="1:3" x14ac:dyDescent="0.25">
      <c r="A6456" t="s">
        <v>260</v>
      </c>
      <c r="B6456">
        <v>60124</v>
      </c>
      <c r="C6456" s="385">
        <v>8.5000000000000006E-2</v>
      </c>
    </row>
    <row r="6457" spans="1:3" x14ac:dyDescent="0.25">
      <c r="A6457" t="s">
        <v>260</v>
      </c>
      <c r="B6457">
        <v>60126</v>
      </c>
      <c r="C6457" s="385">
        <v>0.1</v>
      </c>
    </row>
    <row r="6458" spans="1:3" x14ac:dyDescent="0.25">
      <c r="A6458" t="s">
        <v>260</v>
      </c>
      <c r="B6458">
        <v>60128</v>
      </c>
      <c r="C6458" s="385">
        <v>0.08</v>
      </c>
    </row>
    <row r="6459" spans="1:3" x14ac:dyDescent="0.25">
      <c r="A6459" t="s">
        <v>260</v>
      </c>
      <c r="B6459">
        <v>60129</v>
      </c>
      <c r="C6459" s="385">
        <v>6.25E-2</v>
      </c>
    </row>
    <row r="6460" spans="1:3" x14ac:dyDescent="0.25">
      <c r="A6460" t="s">
        <v>260</v>
      </c>
      <c r="B6460">
        <v>60130</v>
      </c>
      <c r="C6460" s="385">
        <v>0.1</v>
      </c>
    </row>
    <row r="6461" spans="1:3" x14ac:dyDescent="0.25">
      <c r="A6461" t="s">
        <v>260</v>
      </c>
      <c r="B6461">
        <v>60131</v>
      </c>
      <c r="C6461" s="385">
        <v>0.10249999999999999</v>
      </c>
    </row>
    <row r="6462" spans="1:3" x14ac:dyDescent="0.25">
      <c r="A6462" t="s">
        <v>260</v>
      </c>
      <c r="B6462">
        <v>60132</v>
      </c>
      <c r="C6462" s="385">
        <v>0.08</v>
      </c>
    </row>
    <row r="6463" spans="1:3" x14ac:dyDescent="0.25">
      <c r="A6463" t="s">
        <v>260</v>
      </c>
      <c r="B6463">
        <v>60133</v>
      </c>
      <c r="C6463" s="385">
        <v>0.1</v>
      </c>
    </row>
    <row r="6464" spans="1:3" x14ac:dyDescent="0.25">
      <c r="A6464" t="s">
        <v>260</v>
      </c>
      <c r="B6464">
        <v>60134</v>
      </c>
      <c r="C6464" s="385">
        <v>0.08</v>
      </c>
    </row>
    <row r="6465" spans="1:3" x14ac:dyDescent="0.25">
      <c r="A6465" t="s">
        <v>260</v>
      </c>
      <c r="B6465">
        <v>60135</v>
      </c>
      <c r="C6465" s="385">
        <v>7.7499999999999999E-2</v>
      </c>
    </row>
    <row r="6466" spans="1:3" x14ac:dyDescent="0.25">
      <c r="A6466" t="s">
        <v>260</v>
      </c>
      <c r="B6466">
        <v>60136</v>
      </c>
      <c r="C6466" s="385">
        <v>8.5000000000000006E-2</v>
      </c>
    </row>
    <row r="6467" spans="1:3" x14ac:dyDescent="0.25">
      <c r="A6467" t="s">
        <v>260</v>
      </c>
      <c r="B6467">
        <v>60137</v>
      </c>
      <c r="C6467" s="385">
        <v>8.2500000000000004E-2</v>
      </c>
    </row>
    <row r="6468" spans="1:3" x14ac:dyDescent="0.25">
      <c r="A6468" t="s">
        <v>260</v>
      </c>
      <c r="B6468">
        <v>60138</v>
      </c>
      <c r="C6468" s="385">
        <v>8.2500000000000004E-2</v>
      </c>
    </row>
    <row r="6469" spans="1:3" x14ac:dyDescent="0.25">
      <c r="A6469" t="s">
        <v>260</v>
      </c>
      <c r="B6469">
        <v>60139</v>
      </c>
      <c r="C6469" s="385">
        <v>8.2500000000000004E-2</v>
      </c>
    </row>
    <row r="6470" spans="1:3" x14ac:dyDescent="0.25">
      <c r="A6470" t="s">
        <v>260</v>
      </c>
      <c r="B6470">
        <v>60140</v>
      </c>
      <c r="C6470" s="385">
        <v>8.5000000000000006E-2</v>
      </c>
    </row>
    <row r="6471" spans="1:3" x14ac:dyDescent="0.25">
      <c r="A6471" t="s">
        <v>260</v>
      </c>
      <c r="B6471">
        <v>60141</v>
      </c>
      <c r="C6471" s="385">
        <v>0.09</v>
      </c>
    </row>
    <row r="6472" spans="1:3" x14ac:dyDescent="0.25">
      <c r="A6472" t="s">
        <v>260</v>
      </c>
      <c r="B6472">
        <v>60142</v>
      </c>
      <c r="C6472" s="385">
        <v>0.08</v>
      </c>
    </row>
    <row r="6473" spans="1:3" x14ac:dyDescent="0.25">
      <c r="A6473" t="s">
        <v>260</v>
      </c>
      <c r="B6473">
        <v>60143</v>
      </c>
      <c r="C6473" s="385">
        <v>8.2500000000000004E-2</v>
      </c>
    </row>
    <row r="6474" spans="1:3" x14ac:dyDescent="0.25">
      <c r="A6474" t="s">
        <v>260</v>
      </c>
      <c r="B6474">
        <v>60144</v>
      </c>
      <c r="C6474" s="385">
        <v>7.0000000000000007E-2</v>
      </c>
    </row>
    <row r="6475" spans="1:3" x14ac:dyDescent="0.25">
      <c r="A6475" t="s">
        <v>260</v>
      </c>
      <c r="B6475">
        <v>60145</v>
      </c>
      <c r="C6475" s="385">
        <v>7.7499999999999999E-2</v>
      </c>
    </row>
    <row r="6476" spans="1:3" x14ac:dyDescent="0.25">
      <c r="A6476" t="s">
        <v>260</v>
      </c>
      <c r="B6476">
        <v>60146</v>
      </c>
      <c r="C6476" s="385">
        <v>7.7499999999999999E-2</v>
      </c>
    </row>
    <row r="6477" spans="1:3" x14ac:dyDescent="0.25">
      <c r="A6477" t="s">
        <v>260</v>
      </c>
      <c r="B6477">
        <v>60147</v>
      </c>
      <c r="C6477" s="385">
        <v>7.0000000000000007E-2</v>
      </c>
    </row>
    <row r="6478" spans="1:3" x14ac:dyDescent="0.25">
      <c r="A6478" t="s">
        <v>260</v>
      </c>
      <c r="B6478">
        <v>60148</v>
      </c>
      <c r="C6478" s="385">
        <v>0.09</v>
      </c>
    </row>
    <row r="6479" spans="1:3" x14ac:dyDescent="0.25">
      <c r="A6479" t="s">
        <v>260</v>
      </c>
      <c r="B6479">
        <v>60150</v>
      </c>
      <c r="C6479" s="385">
        <v>6.25E-2</v>
      </c>
    </row>
    <row r="6480" spans="1:3" x14ac:dyDescent="0.25">
      <c r="A6480" t="s">
        <v>260</v>
      </c>
      <c r="B6480">
        <v>60151</v>
      </c>
      <c r="C6480" s="385">
        <v>0.08</v>
      </c>
    </row>
    <row r="6481" spans="1:3" x14ac:dyDescent="0.25">
      <c r="A6481" t="s">
        <v>260</v>
      </c>
      <c r="B6481">
        <v>60152</v>
      </c>
      <c r="C6481" s="385">
        <v>7.7499999999999999E-2</v>
      </c>
    </row>
    <row r="6482" spans="1:3" x14ac:dyDescent="0.25">
      <c r="A6482" t="s">
        <v>260</v>
      </c>
      <c r="B6482">
        <v>60153</v>
      </c>
      <c r="C6482" s="385">
        <v>0.105</v>
      </c>
    </row>
    <row r="6483" spans="1:3" x14ac:dyDescent="0.25">
      <c r="A6483" t="s">
        <v>260</v>
      </c>
      <c r="B6483">
        <v>60154</v>
      </c>
      <c r="C6483" s="385">
        <v>0.1</v>
      </c>
    </row>
    <row r="6484" spans="1:3" x14ac:dyDescent="0.25">
      <c r="A6484" t="s">
        <v>260</v>
      </c>
      <c r="B6484">
        <v>60155</v>
      </c>
      <c r="C6484" s="385">
        <v>0.1</v>
      </c>
    </row>
    <row r="6485" spans="1:3" x14ac:dyDescent="0.25">
      <c r="A6485" t="s">
        <v>260</v>
      </c>
      <c r="B6485">
        <v>60156</v>
      </c>
      <c r="C6485" s="385">
        <v>0.08</v>
      </c>
    </row>
    <row r="6486" spans="1:3" x14ac:dyDescent="0.25">
      <c r="A6486" t="s">
        <v>260</v>
      </c>
      <c r="B6486">
        <v>60157</v>
      </c>
      <c r="C6486" s="385">
        <v>7.4999999999999997E-2</v>
      </c>
    </row>
    <row r="6487" spans="1:3" x14ac:dyDescent="0.25">
      <c r="A6487" t="s">
        <v>260</v>
      </c>
      <c r="B6487">
        <v>60159</v>
      </c>
      <c r="C6487" s="385">
        <v>0.1</v>
      </c>
    </row>
    <row r="6488" spans="1:3" x14ac:dyDescent="0.25">
      <c r="A6488" t="s">
        <v>260</v>
      </c>
      <c r="B6488">
        <v>60160</v>
      </c>
      <c r="C6488" s="385">
        <v>0.11</v>
      </c>
    </row>
    <row r="6489" spans="1:3" x14ac:dyDescent="0.25">
      <c r="A6489" t="s">
        <v>260</v>
      </c>
      <c r="B6489">
        <v>60161</v>
      </c>
      <c r="C6489" s="385">
        <v>0.105</v>
      </c>
    </row>
    <row r="6490" spans="1:3" x14ac:dyDescent="0.25">
      <c r="A6490" t="s">
        <v>260</v>
      </c>
      <c r="B6490">
        <v>60162</v>
      </c>
      <c r="C6490" s="385">
        <v>0.105</v>
      </c>
    </row>
    <row r="6491" spans="1:3" x14ac:dyDescent="0.25">
      <c r="A6491" t="s">
        <v>260</v>
      </c>
      <c r="B6491">
        <v>60163</v>
      </c>
      <c r="C6491" s="385">
        <v>0.105</v>
      </c>
    </row>
    <row r="6492" spans="1:3" x14ac:dyDescent="0.25">
      <c r="A6492" t="s">
        <v>260</v>
      </c>
      <c r="B6492">
        <v>60164</v>
      </c>
      <c r="C6492" s="385">
        <v>0.105</v>
      </c>
    </row>
    <row r="6493" spans="1:3" x14ac:dyDescent="0.25">
      <c r="A6493" t="s">
        <v>260</v>
      </c>
      <c r="B6493">
        <v>60165</v>
      </c>
      <c r="C6493" s="385">
        <v>0.105</v>
      </c>
    </row>
    <row r="6494" spans="1:3" x14ac:dyDescent="0.25">
      <c r="A6494" t="s">
        <v>260</v>
      </c>
      <c r="B6494">
        <v>60168</v>
      </c>
      <c r="C6494" s="385">
        <v>0.1</v>
      </c>
    </row>
    <row r="6495" spans="1:3" x14ac:dyDescent="0.25">
      <c r="A6495" t="s">
        <v>260</v>
      </c>
      <c r="B6495">
        <v>60169</v>
      </c>
      <c r="C6495" s="385">
        <v>0.1</v>
      </c>
    </row>
    <row r="6496" spans="1:3" x14ac:dyDescent="0.25">
      <c r="A6496" t="s">
        <v>260</v>
      </c>
      <c r="B6496">
        <v>60171</v>
      </c>
      <c r="C6496" s="385">
        <v>0.11</v>
      </c>
    </row>
    <row r="6497" spans="1:3" x14ac:dyDescent="0.25">
      <c r="A6497" t="s">
        <v>260</v>
      </c>
      <c r="B6497">
        <v>60172</v>
      </c>
      <c r="C6497" s="385">
        <v>0.1</v>
      </c>
    </row>
    <row r="6498" spans="1:3" x14ac:dyDescent="0.25">
      <c r="A6498" t="s">
        <v>260</v>
      </c>
      <c r="B6498">
        <v>60173</v>
      </c>
      <c r="C6498" s="385">
        <v>0.1</v>
      </c>
    </row>
    <row r="6499" spans="1:3" x14ac:dyDescent="0.25">
      <c r="A6499" t="s">
        <v>260</v>
      </c>
      <c r="B6499">
        <v>60174</v>
      </c>
      <c r="C6499" s="385">
        <v>0.08</v>
      </c>
    </row>
    <row r="6500" spans="1:3" x14ac:dyDescent="0.25">
      <c r="A6500" t="s">
        <v>260</v>
      </c>
      <c r="B6500">
        <v>60175</v>
      </c>
      <c r="C6500" s="385">
        <v>8.5000000000000006E-2</v>
      </c>
    </row>
    <row r="6501" spans="1:3" x14ac:dyDescent="0.25">
      <c r="A6501" t="s">
        <v>260</v>
      </c>
      <c r="B6501">
        <v>60176</v>
      </c>
      <c r="C6501" s="385">
        <v>0.1</v>
      </c>
    </row>
    <row r="6502" spans="1:3" x14ac:dyDescent="0.25">
      <c r="A6502" t="s">
        <v>260</v>
      </c>
      <c r="B6502">
        <v>60177</v>
      </c>
      <c r="C6502" s="385">
        <v>8.5000000000000006E-2</v>
      </c>
    </row>
    <row r="6503" spans="1:3" x14ac:dyDescent="0.25">
      <c r="A6503" t="s">
        <v>260</v>
      </c>
      <c r="B6503">
        <v>60178</v>
      </c>
      <c r="C6503" s="385">
        <v>0.08</v>
      </c>
    </row>
    <row r="6504" spans="1:3" x14ac:dyDescent="0.25">
      <c r="A6504" t="s">
        <v>260</v>
      </c>
      <c r="B6504">
        <v>60179</v>
      </c>
      <c r="C6504" s="385">
        <v>0.1</v>
      </c>
    </row>
    <row r="6505" spans="1:3" x14ac:dyDescent="0.25">
      <c r="A6505" t="s">
        <v>260</v>
      </c>
      <c r="B6505">
        <v>60180</v>
      </c>
      <c r="C6505" s="385">
        <v>7.0000000000000007E-2</v>
      </c>
    </row>
    <row r="6506" spans="1:3" x14ac:dyDescent="0.25">
      <c r="A6506" t="s">
        <v>260</v>
      </c>
      <c r="B6506">
        <v>60181</v>
      </c>
      <c r="C6506" s="385">
        <v>0.09</v>
      </c>
    </row>
    <row r="6507" spans="1:3" x14ac:dyDescent="0.25">
      <c r="A6507" t="s">
        <v>260</v>
      </c>
      <c r="B6507">
        <v>60183</v>
      </c>
      <c r="C6507" s="385">
        <v>7.0000000000000007E-2</v>
      </c>
    </row>
    <row r="6508" spans="1:3" x14ac:dyDescent="0.25">
      <c r="A6508" t="s">
        <v>260</v>
      </c>
      <c r="B6508">
        <v>60184</v>
      </c>
      <c r="C6508" s="385">
        <v>0.08</v>
      </c>
    </row>
    <row r="6509" spans="1:3" x14ac:dyDescent="0.25">
      <c r="A6509" t="s">
        <v>260</v>
      </c>
      <c r="B6509">
        <v>60185</v>
      </c>
      <c r="C6509" s="385">
        <v>8.2500000000000004E-2</v>
      </c>
    </row>
    <row r="6510" spans="1:3" x14ac:dyDescent="0.25">
      <c r="A6510" t="s">
        <v>260</v>
      </c>
      <c r="B6510">
        <v>60186</v>
      </c>
      <c r="C6510" s="385">
        <v>0.08</v>
      </c>
    </row>
    <row r="6511" spans="1:3" x14ac:dyDescent="0.25">
      <c r="A6511" t="s">
        <v>260</v>
      </c>
      <c r="B6511">
        <v>60187</v>
      </c>
      <c r="C6511" s="385">
        <v>8.2500000000000004E-2</v>
      </c>
    </row>
    <row r="6512" spans="1:3" x14ac:dyDescent="0.25">
      <c r="A6512" t="s">
        <v>260</v>
      </c>
      <c r="B6512">
        <v>60188</v>
      </c>
      <c r="C6512" s="385">
        <v>8.2500000000000004E-2</v>
      </c>
    </row>
    <row r="6513" spans="1:3" x14ac:dyDescent="0.25">
      <c r="A6513" t="s">
        <v>260</v>
      </c>
      <c r="B6513">
        <v>60189</v>
      </c>
      <c r="C6513" s="385">
        <v>8.2500000000000004E-2</v>
      </c>
    </row>
    <row r="6514" spans="1:3" x14ac:dyDescent="0.25">
      <c r="A6514" t="s">
        <v>260</v>
      </c>
      <c r="B6514">
        <v>60190</v>
      </c>
      <c r="C6514" s="385">
        <v>7.4999999999999997E-2</v>
      </c>
    </row>
    <row r="6515" spans="1:3" x14ac:dyDescent="0.25">
      <c r="A6515" t="s">
        <v>260</v>
      </c>
      <c r="B6515">
        <v>60191</v>
      </c>
      <c r="C6515" s="385">
        <v>8.2500000000000004E-2</v>
      </c>
    </row>
    <row r="6516" spans="1:3" x14ac:dyDescent="0.25">
      <c r="A6516" t="s">
        <v>260</v>
      </c>
      <c r="B6516">
        <v>60192</v>
      </c>
      <c r="C6516" s="385">
        <v>0.1</v>
      </c>
    </row>
    <row r="6517" spans="1:3" x14ac:dyDescent="0.25">
      <c r="A6517" t="s">
        <v>260</v>
      </c>
      <c r="B6517">
        <v>60193</v>
      </c>
      <c r="C6517" s="385">
        <v>0.1</v>
      </c>
    </row>
    <row r="6518" spans="1:3" x14ac:dyDescent="0.25">
      <c r="A6518" t="s">
        <v>260</v>
      </c>
      <c r="B6518">
        <v>60194</v>
      </c>
      <c r="C6518" s="385">
        <v>0.1</v>
      </c>
    </row>
    <row r="6519" spans="1:3" x14ac:dyDescent="0.25">
      <c r="A6519" t="s">
        <v>260</v>
      </c>
      <c r="B6519">
        <v>60195</v>
      </c>
      <c r="C6519" s="385">
        <v>0.1</v>
      </c>
    </row>
    <row r="6520" spans="1:3" x14ac:dyDescent="0.25">
      <c r="A6520" t="s">
        <v>260</v>
      </c>
      <c r="B6520">
        <v>60196</v>
      </c>
      <c r="C6520" s="385">
        <v>0.1</v>
      </c>
    </row>
    <row r="6521" spans="1:3" x14ac:dyDescent="0.25">
      <c r="A6521" t="s">
        <v>260</v>
      </c>
      <c r="B6521">
        <v>60197</v>
      </c>
      <c r="C6521" s="385">
        <v>0.08</v>
      </c>
    </row>
    <row r="6522" spans="1:3" x14ac:dyDescent="0.25">
      <c r="A6522" t="s">
        <v>260</v>
      </c>
      <c r="B6522">
        <v>60199</v>
      </c>
      <c r="C6522" s="385">
        <v>0.08</v>
      </c>
    </row>
    <row r="6523" spans="1:3" x14ac:dyDescent="0.25">
      <c r="A6523" t="s">
        <v>260</v>
      </c>
      <c r="B6523">
        <v>60201</v>
      </c>
      <c r="C6523" s="385">
        <v>0.10249999999999999</v>
      </c>
    </row>
    <row r="6524" spans="1:3" x14ac:dyDescent="0.25">
      <c r="A6524" t="s">
        <v>260</v>
      </c>
      <c r="B6524">
        <v>60202</v>
      </c>
      <c r="C6524" s="385">
        <v>0.10249999999999999</v>
      </c>
    </row>
    <row r="6525" spans="1:3" x14ac:dyDescent="0.25">
      <c r="A6525" t="s">
        <v>260</v>
      </c>
      <c r="B6525">
        <v>60203</v>
      </c>
      <c r="C6525" s="385">
        <v>0.10249999999999999</v>
      </c>
    </row>
    <row r="6526" spans="1:3" x14ac:dyDescent="0.25">
      <c r="A6526" t="s">
        <v>260</v>
      </c>
      <c r="B6526">
        <v>60204</v>
      </c>
      <c r="C6526" s="385">
        <v>0.10249999999999999</v>
      </c>
    </row>
    <row r="6527" spans="1:3" x14ac:dyDescent="0.25">
      <c r="A6527" t="s">
        <v>260</v>
      </c>
      <c r="B6527">
        <v>60208</v>
      </c>
      <c r="C6527" s="385">
        <v>0.10249999999999999</v>
      </c>
    </row>
    <row r="6528" spans="1:3" x14ac:dyDescent="0.25">
      <c r="A6528" t="s">
        <v>260</v>
      </c>
      <c r="B6528">
        <v>60301</v>
      </c>
      <c r="C6528" s="385">
        <v>0.1</v>
      </c>
    </row>
    <row r="6529" spans="1:3" x14ac:dyDescent="0.25">
      <c r="A6529" t="s">
        <v>260</v>
      </c>
      <c r="B6529">
        <v>60302</v>
      </c>
      <c r="C6529" s="385">
        <v>0.10249999999999999</v>
      </c>
    </row>
    <row r="6530" spans="1:3" x14ac:dyDescent="0.25">
      <c r="A6530" t="s">
        <v>260</v>
      </c>
      <c r="B6530">
        <v>60303</v>
      </c>
      <c r="C6530" s="385">
        <v>0.1</v>
      </c>
    </row>
    <row r="6531" spans="1:3" x14ac:dyDescent="0.25">
      <c r="A6531" t="s">
        <v>260</v>
      </c>
      <c r="B6531">
        <v>60304</v>
      </c>
      <c r="C6531" s="385">
        <v>0.1</v>
      </c>
    </row>
    <row r="6532" spans="1:3" x14ac:dyDescent="0.25">
      <c r="A6532" t="s">
        <v>260</v>
      </c>
      <c r="B6532">
        <v>60305</v>
      </c>
      <c r="C6532" s="385">
        <v>0.1</v>
      </c>
    </row>
    <row r="6533" spans="1:3" x14ac:dyDescent="0.25">
      <c r="A6533" t="s">
        <v>260</v>
      </c>
      <c r="B6533">
        <v>60399</v>
      </c>
      <c r="C6533" s="385">
        <v>0.08</v>
      </c>
    </row>
    <row r="6534" spans="1:3" x14ac:dyDescent="0.25">
      <c r="A6534" t="s">
        <v>260</v>
      </c>
      <c r="B6534">
        <v>60401</v>
      </c>
      <c r="C6534" s="385">
        <v>0.08</v>
      </c>
    </row>
    <row r="6535" spans="1:3" x14ac:dyDescent="0.25">
      <c r="A6535" t="s">
        <v>260</v>
      </c>
      <c r="B6535">
        <v>60402</v>
      </c>
      <c r="C6535" s="385">
        <v>0.1075</v>
      </c>
    </row>
    <row r="6536" spans="1:3" x14ac:dyDescent="0.25">
      <c r="A6536" t="s">
        <v>260</v>
      </c>
      <c r="B6536">
        <v>60403</v>
      </c>
      <c r="C6536" s="385">
        <v>8.7499999999999994E-2</v>
      </c>
    </row>
    <row r="6537" spans="1:3" x14ac:dyDescent="0.25">
      <c r="A6537" t="s">
        <v>260</v>
      </c>
      <c r="B6537">
        <v>60404</v>
      </c>
      <c r="C6537" s="385">
        <v>8.7499999999999994E-2</v>
      </c>
    </row>
    <row r="6538" spans="1:3" x14ac:dyDescent="0.25">
      <c r="A6538" t="s">
        <v>260</v>
      </c>
      <c r="B6538">
        <v>60406</v>
      </c>
      <c r="C6538" s="385">
        <v>0.1</v>
      </c>
    </row>
    <row r="6539" spans="1:3" x14ac:dyDescent="0.25">
      <c r="A6539" t="s">
        <v>260</v>
      </c>
      <c r="B6539">
        <v>60407</v>
      </c>
      <c r="C6539" s="385">
        <v>7.0000000000000007E-2</v>
      </c>
    </row>
    <row r="6540" spans="1:3" x14ac:dyDescent="0.25">
      <c r="A6540" t="s">
        <v>260</v>
      </c>
      <c r="B6540">
        <v>60408</v>
      </c>
      <c r="C6540" s="385">
        <v>7.0000000000000007E-2</v>
      </c>
    </row>
    <row r="6541" spans="1:3" x14ac:dyDescent="0.25">
      <c r="A6541" t="s">
        <v>260</v>
      </c>
      <c r="B6541">
        <v>60409</v>
      </c>
      <c r="C6541" s="385">
        <v>0.11</v>
      </c>
    </row>
    <row r="6542" spans="1:3" x14ac:dyDescent="0.25">
      <c r="A6542" t="s">
        <v>260</v>
      </c>
      <c r="B6542">
        <v>60410</v>
      </c>
      <c r="C6542" s="385">
        <v>8.7499999999999994E-2</v>
      </c>
    </row>
    <row r="6543" spans="1:3" x14ac:dyDescent="0.25">
      <c r="A6543" t="s">
        <v>260</v>
      </c>
      <c r="B6543">
        <v>60411</v>
      </c>
      <c r="C6543" s="385">
        <v>0.1</v>
      </c>
    </row>
    <row r="6544" spans="1:3" x14ac:dyDescent="0.25">
      <c r="A6544" t="s">
        <v>260</v>
      </c>
      <c r="B6544">
        <v>60412</v>
      </c>
      <c r="C6544" s="385">
        <v>0.1</v>
      </c>
    </row>
    <row r="6545" spans="1:3" x14ac:dyDescent="0.25">
      <c r="A6545" t="s">
        <v>260</v>
      </c>
      <c r="B6545">
        <v>60415</v>
      </c>
      <c r="C6545" s="385">
        <v>0.105</v>
      </c>
    </row>
    <row r="6546" spans="1:3" x14ac:dyDescent="0.25">
      <c r="A6546" t="s">
        <v>260</v>
      </c>
      <c r="B6546">
        <v>60416</v>
      </c>
      <c r="C6546" s="385">
        <v>7.0000000000000007E-2</v>
      </c>
    </row>
    <row r="6547" spans="1:3" x14ac:dyDescent="0.25">
      <c r="A6547" t="s">
        <v>260</v>
      </c>
      <c r="B6547">
        <v>60417</v>
      </c>
      <c r="C6547" s="385">
        <v>0.08</v>
      </c>
    </row>
    <row r="6548" spans="1:3" x14ac:dyDescent="0.25">
      <c r="A6548" t="s">
        <v>260</v>
      </c>
      <c r="B6548">
        <v>60418</v>
      </c>
      <c r="C6548" s="385">
        <v>0.1</v>
      </c>
    </row>
    <row r="6549" spans="1:3" x14ac:dyDescent="0.25">
      <c r="A6549" t="s">
        <v>260</v>
      </c>
      <c r="B6549">
        <v>60419</v>
      </c>
      <c r="C6549" s="385">
        <v>0.10249999999999999</v>
      </c>
    </row>
    <row r="6550" spans="1:3" x14ac:dyDescent="0.25">
      <c r="A6550" t="s">
        <v>260</v>
      </c>
      <c r="B6550">
        <v>60420</v>
      </c>
      <c r="C6550" s="385">
        <v>8.2500000000000004E-2</v>
      </c>
    </row>
    <row r="6551" spans="1:3" x14ac:dyDescent="0.25">
      <c r="A6551" t="s">
        <v>260</v>
      </c>
      <c r="B6551">
        <v>60421</v>
      </c>
      <c r="C6551" s="385">
        <v>8.7499999999999994E-2</v>
      </c>
    </row>
    <row r="6552" spans="1:3" x14ac:dyDescent="0.25">
      <c r="A6552" t="s">
        <v>260</v>
      </c>
      <c r="B6552">
        <v>60422</v>
      </c>
      <c r="C6552" s="385">
        <v>0.10249999999999999</v>
      </c>
    </row>
    <row r="6553" spans="1:3" x14ac:dyDescent="0.25">
      <c r="A6553" t="s">
        <v>260</v>
      </c>
      <c r="B6553">
        <v>60423</v>
      </c>
      <c r="C6553" s="385">
        <v>9.7500000000000003E-2</v>
      </c>
    </row>
    <row r="6554" spans="1:3" x14ac:dyDescent="0.25">
      <c r="A6554" t="s">
        <v>260</v>
      </c>
      <c r="B6554">
        <v>60424</v>
      </c>
      <c r="C6554" s="385">
        <v>6.25E-2</v>
      </c>
    </row>
    <row r="6555" spans="1:3" x14ac:dyDescent="0.25">
      <c r="A6555" t="s">
        <v>260</v>
      </c>
      <c r="B6555">
        <v>60425</v>
      </c>
      <c r="C6555" s="385">
        <v>0.1</v>
      </c>
    </row>
    <row r="6556" spans="1:3" x14ac:dyDescent="0.25">
      <c r="A6556" t="s">
        <v>260</v>
      </c>
      <c r="B6556">
        <v>60426</v>
      </c>
      <c r="C6556" s="385">
        <v>0.115</v>
      </c>
    </row>
    <row r="6557" spans="1:3" x14ac:dyDescent="0.25">
      <c r="A6557" t="s">
        <v>260</v>
      </c>
      <c r="B6557">
        <v>60428</v>
      </c>
      <c r="C6557" s="385">
        <v>0.105</v>
      </c>
    </row>
    <row r="6558" spans="1:3" x14ac:dyDescent="0.25">
      <c r="A6558" t="s">
        <v>260</v>
      </c>
      <c r="B6558">
        <v>60429</v>
      </c>
      <c r="C6558" s="385">
        <v>0.105</v>
      </c>
    </row>
    <row r="6559" spans="1:3" x14ac:dyDescent="0.25">
      <c r="A6559" t="s">
        <v>260</v>
      </c>
      <c r="B6559">
        <v>60430</v>
      </c>
      <c r="C6559" s="385">
        <v>0.10249999999999999</v>
      </c>
    </row>
    <row r="6560" spans="1:3" x14ac:dyDescent="0.25">
      <c r="A6560" t="s">
        <v>260</v>
      </c>
      <c r="B6560">
        <v>60431</v>
      </c>
      <c r="C6560" s="385">
        <v>0.09</v>
      </c>
    </row>
    <row r="6561" spans="1:3" x14ac:dyDescent="0.25">
      <c r="A6561" t="s">
        <v>260</v>
      </c>
      <c r="B6561">
        <v>60432</v>
      </c>
      <c r="C6561" s="385">
        <v>0.09</v>
      </c>
    </row>
    <row r="6562" spans="1:3" x14ac:dyDescent="0.25">
      <c r="A6562" t="s">
        <v>260</v>
      </c>
      <c r="B6562">
        <v>60433</v>
      </c>
      <c r="C6562" s="385">
        <v>0.09</v>
      </c>
    </row>
    <row r="6563" spans="1:3" x14ac:dyDescent="0.25">
      <c r="A6563" t="s">
        <v>260</v>
      </c>
      <c r="B6563">
        <v>60434</v>
      </c>
      <c r="C6563" s="385">
        <v>8.7499999999999994E-2</v>
      </c>
    </row>
    <row r="6564" spans="1:3" x14ac:dyDescent="0.25">
      <c r="A6564" t="s">
        <v>260</v>
      </c>
      <c r="B6564">
        <v>60435</v>
      </c>
      <c r="C6564" s="385">
        <v>8.7499999999999994E-2</v>
      </c>
    </row>
    <row r="6565" spans="1:3" x14ac:dyDescent="0.25">
      <c r="A6565" t="s">
        <v>260</v>
      </c>
      <c r="B6565">
        <v>60436</v>
      </c>
      <c r="C6565" s="385">
        <v>9.7500000000000003E-2</v>
      </c>
    </row>
    <row r="6566" spans="1:3" x14ac:dyDescent="0.25">
      <c r="A6566" t="s">
        <v>260</v>
      </c>
      <c r="B6566">
        <v>60437</v>
      </c>
      <c r="C6566" s="385">
        <v>6.5000000000000002E-2</v>
      </c>
    </row>
    <row r="6567" spans="1:3" x14ac:dyDescent="0.25">
      <c r="A6567" t="s">
        <v>260</v>
      </c>
      <c r="B6567">
        <v>60438</v>
      </c>
      <c r="C6567" s="385">
        <v>9.5000000000000001E-2</v>
      </c>
    </row>
    <row r="6568" spans="1:3" x14ac:dyDescent="0.25">
      <c r="A6568" t="s">
        <v>260</v>
      </c>
      <c r="B6568">
        <v>60439</v>
      </c>
      <c r="C6568" s="385">
        <v>0.1</v>
      </c>
    </row>
    <row r="6569" spans="1:3" x14ac:dyDescent="0.25">
      <c r="A6569" t="s">
        <v>260</v>
      </c>
      <c r="B6569">
        <v>60440</v>
      </c>
      <c r="C6569" s="385">
        <v>8.5000000000000006E-2</v>
      </c>
    </row>
    <row r="6570" spans="1:3" x14ac:dyDescent="0.25">
      <c r="A6570" t="s">
        <v>260</v>
      </c>
      <c r="B6570">
        <v>60441</v>
      </c>
      <c r="C6570" s="385">
        <v>0.09</v>
      </c>
    </row>
    <row r="6571" spans="1:3" x14ac:dyDescent="0.25">
      <c r="A6571" t="s">
        <v>260</v>
      </c>
      <c r="B6571">
        <v>60442</v>
      </c>
      <c r="C6571" s="385">
        <v>0.09</v>
      </c>
    </row>
    <row r="6572" spans="1:3" x14ac:dyDescent="0.25">
      <c r="A6572" t="s">
        <v>260</v>
      </c>
      <c r="B6572">
        <v>60443</v>
      </c>
      <c r="C6572" s="385">
        <v>0.105</v>
      </c>
    </row>
    <row r="6573" spans="1:3" x14ac:dyDescent="0.25">
      <c r="A6573" t="s">
        <v>260</v>
      </c>
      <c r="B6573">
        <v>60444</v>
      </c>
      <c r="C6573" s="385">
        <v>6.25E-2</v>
      </c>
    </row>
    <row r="6574" spans="1:3" x14ac:dyDescent="0.25">
      <c r="A6574" t="s">
        <v>260</v>
      </c>
      <c r="B6574">
        <v>60445</v>
      </c>
      <c r="C6574" s="385">
        <v>0.1</v>
      </c>
    </row>
    <row r="6575" spans="1:3" x14ac:dyDescent="0.25">
      <c r="A6575" t="s">
        <v>260</v>
      </c>
      <c r="B6575">
        <v>60446</v>
      </c>
      <c r="C6575" s="385">
        <v>8.5000000000000006E-2</v>
      </c>
    </row>
    <row r="6576" spans="1:3" x14ac:dyDescent="0.25">
      <c r="A6576" t="s">
        <v>260</v>
      </c>
      <c r="B6576">
        <v>60447</v>
      </c>
      <c r="C6576" s="385">
        <v>0.09</v>
      </c>
    </row>
    <row r="6577" spans="1:3" x14ac:dyDescent="0.25">
      <c r="A6577" t="s">
        <v>260</v>
      </c>
      <c r="B6577">
        <v>60448</v>
      </c>
      <c r="C6577" s="385">
        <v>9.7500000000000003E-2</v>
      </c>
    </row>
    <row r="6578" spans="1:3" x14ac:dyDescent="0.25">
      <c r="A6578" t="s">
        <v>260</v>
      </c>
      <c r="B6578">
        <v>60449</v>
      </c>
      <c r="C6578" s="385">
        <v>0.1</v>
      </c>
    </row>
    <row r="6579" spans="1:3" x14ac:dyDescent="0.25">
      <c r="A6579" t="s">
        <v>260</v>
      </c>
      <c r="B6579">
        <v>60450</v>
      </c>
      <c r="C6579" s="385">
        <v>7.2499999999999995E-2</v>
      </c>
    </row>
    <row r="6580" spans="1:3" x14ac:dyDescent="0.25">
      <c r="A6580" t="s">
        <v>260</v>
      </c>
      <c r="B6580">
        <v>60451</v>
      </c>
      <c r="C6580" s="385">
        <v>0.09</v>
      </c>
    </row>
    <row r="6581" spans="1:3" x14ac:dyDescent="0.25">
      <c r="A6581" t="s">
        <v>260</v>
      </c>
      <c r="B6581">
        <v>60452</v>
      </c>
      <c r="C6581" s="385">
        <v>0.1</v>
      </c>
    </row>
    <row r="6582" spans="1:3" x14ac:dyDescent="0.25">
      <c r="A6582" t="s">
        <v>260</v>
      </c>
      <c r="B6582">
        <v>60453</v>
      </c>
      <c r="C6582" s="385">
        <v>0.10249999999999999</v>
      </c>
    </row>
    <row r="6583" spans="1:3" x14ac:dyDescent="0.25">
      <c r="A6583" t="s">
        <v>260</v>
      </c>
      <c r="B6583">
        <v>60454</v>
      </c>
      <c r="C6583" s="385">
        <v>0.10249999999999999</v>
      </c>
    </row>
    <row r="6584" spans="1:3" x14ac:dyDescent="0.25">
      <c r="A6584" t="s">
        <v>260</v>
      </c>
      <c r="B6584">
        <v>60455</v>
      </c>
      <c r="C6584" s="385">
        <v>0.10249999999999999</v>
      </c>
    </row>
    <row r="6585" spans="1:3" x14ac:dyDescent="0.25">
      <c r="A6585" t="s">
        <v>260</v>
      </c>
      <c r="B6585">
        <v>60456</v>
      </c>
      <c r="C6585" s="385">
        <v>0.10249999999999999</v>
      </c>
    </row>
    <row r="6586" spans="1:3" x14ac:dyDescent="0.25">
      <c r="A6586" t="s">
        <v>260</v>
      </c>
      <c r="B6586">
        <v>60457</v>
      </c>
      <c r="C6586" s="385">
        <v>0.1</v>
      </c>
    </row>
    <row r="6587" spans="1:3" x14ac:dyDescent="0.25">
      <c r="A6587" t="s">
        <v>260</v>
      </c>
      <c r="B6587">
        <v>60458</v>
      </c>
      <c r="C6587" s="385">
        <v>0.1</v>
      </c>
    </row>
    <row r="6588" spans="1:3" x14ac:dyDescent="0.25">
      <c r="A6588" t="s">
        <v>260</v>
      </c>
      <c r="B6588">
        <v>60459</v>
      </c>
      <c r="C6588" s="385">
        <v>0.10249999999999999</v>
      </c>
    </row>
    <row r="6589" spans="1:3" x14ac:dyDescent="0.25">
      <c r="A6589" t="s">
        <v>260</v>
      </c>
      <c r="B6589">
        <v>60460</v>
      </c>
      <c r="C6589" s="385">
        <v>7.2499999999999995E-2</v>
      </c>
    </row>
    <row r="6590" spans="1:3" x14ac:dyDescent="0.25">
      <c r="A6590" t="s">
        <v>260</v>
      </c>
      <c r="B6590">
        <v>60461</v>
      </c>
      <c r="C6590" s="385">
        <v>0.1</v>
      </c>
    </row>
    <row r="6591" spans="1:3" x14ac:dyDescent="0.25">
      <c r="A6591" t="s">
        <v>260</v>
      </c>
      <c r="B6591">
        <v>60462</v>
      </c>
      <c r="C6591" s="385">
        <v>0.1</v>
      </c>
    </row>
    <row r="6592" spans="1:3" x14ac:dyDescent="0.25">
      <c r="A6592" t="s">
        <v>260</v>
      </c>
      <c r="B6592">
        <v>60463</v>
      </c>
      <c r="C6592" s="385">
        <v>0.1</v>
      </c>
    </row>
    <row r="6593" spans="1:3" x14ac:dyDescent="0.25">
      <c r="A6593" t="s">
        <v>260</v>
      </c>
      <c r="B6593">
        <v>60464</v>
      </c>
      <c r="C6593" s="385">
        <v>9.7500000000000003E-2</v>
      </c>
    </row>
    <row r="6594" spans="1:3" x14ac:dyDescent="0.25">
      <c r="A6594" t="s">
        <v>260</v>
      </c>
      <c r="B6594">
        <v>60465</v>
      </c>
      <c r="C6594" s="385">
        <v>0.1</v>
      </c>
    </row>
    <row r="6595" spans="1:3" x14ac:dyDescent="0.25">
      <c r="A6595" t="s">
        <v>260</v>
      </c>
      <c r="B6595">
        <v>60466</v>
      </c>
      <c r="C6595" s="385">
        <v>0.1</v>
      </c>
    </row>
    <row r="6596" spans="1:3" x14ac:dyDescent="0.25">
      <c r="A6596" t="s">
        <v>260</v>
      </c>
      <c r="B6596">
        <v>60467</v>
      </c>
      <c r="C6596" s="385">
        <v>0.1</v>
      </c>
    </row>
    <row r="6597" spans="1:3" x14ac:dyDescent="0.25">
      <c r="A6597" t="s">
        <v>260</v>
      </c>
      <c r="B6597">
        <v>60468</v>
      </c>
      <c r="C6597" s="385">
        <v>0.08</v>
      </c>
    </row>
    <row r="6598" spans="1:3" x14ac:dyDescent="0.25">
      <c r="A6598" t="s">
        <v>260</v>
      </c>
      <c r="B6598">
        <v>60469</v>
      </c>
      <c r="C6598" s="385">
        <v>0.1</v>
      </c>
    </row>
    <row r="6599" spans="1:3" x14ac:dyDescent="0.25">
      <c r="A6599" t="s">
        <v>260</v>
      </c>
      <c r="B6599">
        <v>60470</v>
      </c>
      <c r="C6599" s="385">
        <v>7.2499999999999995E-2</v>
      </c>
    </row>
    <row r="6600" spans="1:3" x14ac:dyDescent="0.25">
      <c r="A6600" t="s">
        <v>260</v>
      </c>
      <c r="B6600">
        <v>60471</v>
      </c>
      <c r="C6600" s="385">
        <v>0.105</v>
      </c>
    </row>
    <row r="6601" spans="1:3" x14ac:dyDescent="0.25">
      <c r="A6601" t="s">
        <v>260</v>
      </c>
      <c r="B6601">
        <v>60472</v>
      </c>
      <c r="C6601" s="385">
        <v>0.1</v>
      </c>
    </row>
    <row r="6602" spans="1:3" x14ac:dyDescent="0.25">
      <c r="A6602" t="s">
        <v>260</v>
      </c>
      <c r="B6602">
        <v>60473</v>
      </c>
      <c r="C6602" s="385">
        <v>0.105</v>
      </c>
    </row>
    <row r="6603" spans="1:3" x14ac:dyDescent="0.25">
      <c r="A6603" t="s">
        <v>260</v>
      </c>
      <c r="B6603">
        <v>60474</v>
      </c>
      <c r="C6603" s="385">
        <v>6.25E-2</v>
      </c>
    </row>
    <row r="6604" spans="1:3" x14ac:dyDescent="0.25">
      <c r="A6604" t="s">
        <v>260</v>
      </c>
      <c r="B6604">
        <v>60475</v>
      </c>
      <c r="C6604" s="385">
        <v>0.1</v>
      </c>
    </row>
    <row r="6605" spans="1:3" x14ac:dyDescent="0.25">
      <c r="A6605" t="s">
        <v>260</v>
      </c>
      <c r="B6605">
        <v>60476</v>
      </c>
      <c r="C6605" s="385">
        <v>9.5000000000000001E-2</v>
      </c>
    </row>
    <row r="6606" spans="1:3" x14ac:dyDescent="0.25">
      <c r="A6606" t="s">
        <v>260</v>
      </c>
      <c r="B6606">
        <v>60477</v>
      </c>
      <c r="C6606" s="385">
        <v>0.10249999999999999</v>
      </c>
    </row>
    <row r="6607" spans="1:3" x14ac:dyDescent="0.25">
      <c r="A6607" t="s">
        <v>260</v>
      </c>
      <c r="B6607">
        <v>60478</v>
      </c>
      <c r="C6607" s="385">
        <v>0.10249999999999999</v>
      </c>
    </row>
    <row r="6608" spans="1:3" x14ac:dyDescent="0.25">
      <c r="A6608" t="s">
        <v>260</v>
      </c>
      <c r="B6608">
        <v>60479</v>
      </c>
      <c r="C6608" s="385">
        <v>6.25E-2</v>
      </c>
    </row>
    <row r="6609" spans="1:3" x14ac:dyDescent="0.25">
      <c r="A6609" t="s">
        <v>260</v>
      </c>
      <c r="B6609">
        <v>60480</v>
      </c>
      <c r="C6609" s="385">
        <v>0.1</v>
      </c>
    </row>
    <row r="6610" spans="1:3" x14ac:dyDescent="0.25">
      <c r="A6610" t="s">
        <v>260</v>
      </c>
      <c r="B6610">
        <v>60481</v>
      </c>
      <c r="C6610" s="385">
        <v>0.08</v>
      </c>
    </row>
    <row r="6611" spans="1:3" x14ac:dyDescent="0.25">
      <c r="A6611" t="s">
        <v>260</v>
      </c>
      <c r="B6611">
        <v>60482</v>
      </c>
      <c r="C6611" s="385">
        <v>0.1</v>
      </c>
    </row>
    <row r="6612" spans="1:3" x14ac:dyDescent="0.25">
      <c r="A6612" t="s">
        <v>260</v>
      </c>
      <c r="B6612">
        <v>60484</v>
      </c>
      <c r="C6612" s="385">
        <v>0.1</v>
      </c>
    </row>
    <row r="6613" spans="1:3" x14ac:dyDescent="0.25">
      <c r="A6613" t="s">
        <v>260</v>
      </c>
      <c r="B6613">
        <v>60487</v>
      </c>
      <c r="C6613" s="385">
        <v>0.1</v>
      </c>
    </row>
    <row r="6614" spans="1:3" x14ac:dyDescent="0.25">
      <c r="A6614" t="s">
        <v>260</v>
      </c>
      <c r="B6614">
        <v>60490</v>
      </c>
      <c r="C6614" s="385">
        <v>8.5000000000000006E-2</v>
      </c>
    </row>
    <row r="6615" spans="1:3" x14ac:dyDescent="0.25">
      <c r="A6615" t="s">
        <v>260</v>
      </c>
      <c r="B6615">
        <v>60491</v>
      </c>
      <c r="C6615" s="385">
        <v>9.7500000000000003E-2</v>
      </c>
    </row>
    <row r="6616" spans="1:3" x14ac:dyDescent="0.25">
      <c r="A6616" t="s">
        <v>260</v>
      </c>
      <c r="B6616">
        <v>60499</v>
      </c>
      <c r="C6616" s="385">
        <v>0.1</v>
      </c>
    </row>
    <row r="6617" spans="1:3" x14ac:dyDescent="0.25">
      <c r="A6617" t="s">
        <v>260</v>
      </c>
      <c r="B6617">
        <v>60501</v>
      </c>
      <c r="C6617" s="385">
        <v>0.1</v>
      </c>
    </row>
    <row r="6618" spans="1:3" x14ac:dyDescent="0.25">
      <c r="A6618" t="s">
        <v>260</v>
      </c>
      <c r="B6618">
        <v>60502</v>
      </c>
      <c r="C6618" s="385">
        <v>8.2500000000000004E-2</v>
      </c>
    </row>
    <row r="6619" spans="1:3" x14ac:dyDescent="0.25">
      <c r="A6619" t="s">
        <v>260</v>
      </c>
      <c r="B6619">
        <v>60503</v>
      </c>
      <c r="C6619" s="385">
        <v>8.5000000000000006E-2</v>
      </c>
    </row>
    <row r="6620" spans="1:3" x14ac:dyDescent="0.25">
      <c r="A6620" t="s">
        <v>260</v>
      </c>
      <c r="B6620">
        <v>60504</v>
      </c>
      <c r="C6620" s="385">
        <v>8.7499999999999994E-2</v>
      </c>
    </row>
    <row r="6621" spans="1:3" x14ac:dyDescent="0.25">
      <c r="A6621" t="s">
        <v>260</v>
      </c>
      <c r="B6621">
        <v>60505</v>
      </c>
      <c r="C6621" s="385">
        <v>8.2500000000000004E-2</v>
      </c>
    </row>
    <row r="6622" spans="1:3" x14ac:dyDescent="0.25">
      <c r="A6622" t="s">
        <v>260</v>
      </c>
      <c r="B6622">
        <v>60506</v>
      </c>
      <c r="C6622" s="385">
        <v>8.2500000000000004E-2</v>
      </c>
    </row>
    <row r="6623" spans="1:3" x14ac:dyDescent="0.25">
      <c r="A6623" t="s">
        <v>260</v>
      </c>
      <c r="B6623">
        <v>60507</v>
      </c>
      <c r="C6623" s="385">
        <v>8.2500000000000004E-2</v>
      </c>
    </row>
    <row r="6624" spans="1:3" x14ac:dyDescent="0.25">
      <c r="A6624" t="s">
        <v>260</v>
      </c>
      <c r="B6624">
        <v>60510</v>
      </c>
      <c r="C6624" s="385">
        <v>8.2500000000000004E-2</v>
      </c>
    </row>
    <row r="6625" spans="1:3" x14ac:dyDescent="0.25">
      <c r="A6625" t="s">
        <v>260</v>
      </c>
      <c r="B6625">
        <v>60511</v>
      </c>
      <c r="C6625" s="385">
        <v>0.08</v>
      </c>
    </row>
    <row r="6626" spans="1:3" x14ac:dyDescent="0.25">
      <c r="A6626" t="s">
        <v>260</v>
      </c>
      <c r="B6626">
        <v>60512</v>
      </c>
      <c r="C6626" s="385">
        <v>8.2500000000000004E-2</v>
      </c>
    </row>
    <row r="6627" spans="1:3" x14ac:dyDescent="0.25">
      <c r="A6627" t="s">
        <v>260</v>
      </c>
      <c r="B6627">
        <v>60513</v>
      </c>
      <c r="C6627" s="385">
        <v>0.1</v>
      </c>
    </row>
    <row r="6628" spans="1:3" x14ac:dyDescent="0.25">
      <c r="A6628" t="s">
        <v>260</v>
      </c>
      <c r="B6628">
        <v>60514</v>
      </c>
      <c r="C6628" s="385">
        <v>0.08</v>
      </c>
    </row>
    <row r="6629" spans="1:3" x14ac:dyDescent="0.25">
      <c r="A6629" t="s">
        <v>260</v>
      </c>
      <c r="B6629">
        <v>60515</v>
      </c>
      <c r="C6629" s="385">
        <v>0.08</v>
      </c>
    </row>
    <row r="6630" spans="1:3" x14ac:dyDescent="0.25">
      <c r="A6630" t="s">
        <v>260</v>
      </c>
      <c r="B6630">
        <v>60516</v>
      </c>
      <c r="C6630" s="385">
        <v>0.08</v>
      </c>
    </row>
    <row r="6631" spans="1:3" x14ac:dyDescent="0.25">
      <c r="A6631" t="s">
        <v>260</v>
      </c>
      <c r="B6631">
        <v>60517</v>
      </c>
      <c r="C6631" s="385">
        <v>8.5000000000000006E-2</v>
      </c>
    </row>
    <row r="6632" spans="1:3" x14ac:dyDescent="0.25">
      <c r="A6632" t="s">
        <v>260</v>
      </c>
      <c r="B6632">
        <v>60518</v>
      </c>
      <c r="C6632" s="385">
        <v>7.7499999999999999E-2</v>
      </c>
    </row>
    <row r="6633" spans="1:3" x14ac:dyDescent="0.25">
      <c r="A6633" t="s">
        <v>260</v>
      </c>
      <c r="B6633">
        <v>60519</v>
      </c>
      <c r="C6633" s="385">
        <v>7.0000000000000007E-2</v>
      </c>
    </row>
    <row r="6634" spans="1:3" x14ac:dyDescent="0.25">
      <c r="A6634" t="s">
        <v>260</v>
      </c>
      <c r="B6634">
        <v>60520</v>
      </c>
      <c r="C6634" s="385">
        <v>7.2499999999999995E-2</v>
      </c>
    </row>
    <row r="6635" spans="1:3" x14ac:dyDescent="0.25">
      <c r="A6635" t="s">
        <v>260</v>
      </c>
      <c r="B6635">
        <v>60521</v>
      </c>
      <c r="C6635" s="385">
        <v>0.1</v>
      </c>
    </row>
    <row r="6636" spans="1:3" x14ac:dyDescent="0.25">
      <c r="A6636" t="s">
        <v>260</v>
      </c>
      <c r="B6636">
        <v>60522</v>
      </c>
      <c r="C6636" s="385">
        <v>0.08</v>
      </c>
    </row>
    <row r="6637" spans="1:3" x14ac:dyDescent="0.25">
      <c r="A6637" t="s">
        <v>260</v>
      </c>
      <c r="B6637">
        <v>60523</v>
      </c>
      <c r="C6637" s="385">
        <v>0.1</v>
      </c>
    </row>
    <row r="6638" spans="1:3" x14ac:dyDescent="0.25">
      <c r="A6638" t="s">
        <v>260</v>
      </c>
      <c r="B6638">
        <v>60525</v>
      </c>
      <c r="C6638" s="385">
        <v>0.1</v>
      </c>
    </row>
    <row r="6639" spans="1:3" x14ac:dyDescent="0.25">
      <c r="A6639" t="s">
        <v>260</v>
      </c>
      <c r="B6639">
        <v>60526</v>
      </c>
      <c r="C6639" s="385">
        <v>0.1</v>
      </c>
    </row>
    <row r="6640" spans="1:3" x14ac:dyDescent="0.25">
      <c r="A6640" t="s">
        <v>260</v>
      </c>
      <c r="B6640">
        <v>60527</v>
      </c>
      <c r="C6640" s="385">
        <v>0.10249999999999999</v>
      </c>
    </row>
    <row r="6641" spans="1:3" x14ac:dyDescent="0.25">
      <c r="A6641" t="s">
        <v>260</v>
      </c>
      <c r="B6641">
        <v>60530</v>
      </c>
      <c r="C6641" s="385">
        <v>7.7499999999999999E-2</v>
      </c>
    </row>
    <row r="6642" spans="1:3" x14ac:dyDescent="0.25">
      <c r="A6642" t="s">
        <v>260</v>
      </c>
      <c r="B6642">
        <v>60531</v>
      </c>
      <c r="C6642" s="385">
        <v>6.5000000000000002E-2</v>
      </c>
    </row>
    <row r="6643" spans="1:3" x14ac:dyDescent="0.25">
      <c r="A6643" t="s">
        <v>260</v>
      </c>
      <c r="B6643">
        <v>60532</v>
      </c>
      <c r="C6643" s="385">
        <v>7.7499999999999999E-2</v>
      </c>
    </row>
    <row r="6644" spans="1:3" x14ac:dyDescent="0.25">
      <c r="A6644" t="s">
        <v>260</v>
      </c>
      <c r="B6644">
        <v>60534</v>
      </c>
      <c r="C6644" s="385">
        <v>0.1</v>
      </c>
    </row>
    <row r="6645" spans="1:3" x14ac:dyDescent="0.25">
      <c r="A6645" t="s">
        <v>260</v>
      </c>
      <c r="B6645">
        <v>60536</v>
      </c>
      <c r="C6645" s="385">
        <v>7.2499999999999995E-2</v>
      </c>
    </row>
    <row r="6646" spans="1:3" x14ac:dyDescent="0.25">
      <c r="A6646" t="s">
        <v>260</v>
      </c>
      <c r="B6646">
        <v>60537</v>
      </c>
      <c r="C6646" s="385">
        <v>7.2499999999999995E-2</v>
      </c>
    </row>
    <row r="6647" spans="1:3" x14ac:dyDescent="0.25">
      <c r="A6647" t="s">
        <v>260</v>
      </c>
      <c r="B6647">
        <v>60538</v>
      </c>
      <c r="C6647" s="385">
        <v>8.5000000000000006E-2</v>
      </c>
    </row>
    <row r="6648" spans="1:3" x14ac:dyDescent="0.25">
      <c r="A6648" t="s">
        <v>260</v>
      </c>
      <c r="B6648">
        <v>60539</v>
      </c>
      <c r="C6648" s="385">
        <v>0.08</v>
      </c>
    </row>
    <row r="6649" spans="1:3" x14ac:dyDescent="0.25">
      <c r="A6649" t="s">
        <v>260</v>
      </c>
      <c r="B6649">
        <v>60540</v>
      </c>
      <c r="C6649" s="385">
        <v>7.7499999999999999E-2</v>
      </c>
    </row>
    <row r="6650" spans="1:3" x14ac:dyDescent="0.25">
      <c r="A6650" t="s">
        <v>260</v>
      </c>
      <c r="B6650">
        <v>60541</v>
      </c>
      <c r="C6650" s="385">
        <v>8.2500000000000004E-2</v>
      </c>
    </row>
    <row r="6651" spans="1:3" x14ac:dyDescent="0.25">
      <c r="A6651" t="s">
        <v>260</v>
      </c>
      <c r="B6651">
        <v>60542</v>
      </c>
      <c r="C6651" s="385">
        <v>8.2500000000000004E-2</v>
      </c>
    </row>
    <row r="6652" spans="1:3" x14ac:dyDescent="0.25">
      <c r="A6652" t="s">
        <v>260</v>
      </c>
      <c r="B6652">
        <v>60543</v>
      </c>
      <c r="C6652" s="385">
        <v>8.7499999999999994E-2</v>
      </c>
    </row>
    <row r="6653" spans="1:3" x14ac:dyDescent="0.25">
      <c r="A6653" t="s">
        <v>260</v>
      </c>
      <c r="B6653">
        <v>60544</v>
      </c>
      <c r="C6653" s="385">
        <v>8.7499999999999994E-2</v>
      </c>
    </row>
    <row r="6654" spans="1:3" x14ac:dyDescent="0.25">
      <c r="A6654" t="s">
        <v>260</v>
      </c>
      <c r="B6654">
        <v>60545</v>
      </c>
      <c r="C6654" s="385">
        <v>8.2500000000000004E-2</v>
      </c>
    </row>
    <row r="6655" spans="1:3" x14ac:dyDescent="0.25">
      <c r="A6655" t="s">
        <v>260</v>
      </c>
      <c r="B6655">
        <v>60546</v>
      </c>
      <c r="C6655" s="385">
        <v>0.11</v>
      </c>
    </row>
    <row r="6656" spans="1:3" x14ac:dyDescent="0.25">
      <c r="A6656" t="s">
        <v>260</v>
      </c>
      <c r="B6656">
        <v>60548</v>
      </c>
      <c r="C6656" s="385">
        <v>8.2500000000000004E-2</v>
      </c>
    </row>
    <row r="6657" spans="1:3" x14ac:dyDescent="0.25">
      <c r="A6657" t="s">
        <v>260</v>
      </c>
      <c r="B6657">
        <v>60549</v>
      </c>
      <c r="C6657" s="385">
        <v>6.5000000000000002E-2</v>
      </c>
    </row>
    <row r="6658" spans="1:3" x14ac:dyDescent="0.25">
      <c r="A6658" t="s">
        <v>260</v>
      </c>
      <c r="B6658">
        <v>60550</v>
      </c>
      <c r="C6658" s="385">
        <v>7.2499999999999995E-2</v>
      </c>
    </row>
    <row r="6659" spans="1:3" x14ac:dyDescent="0.25">
      <c r="A6659" t="s">
        <v>260</v>
      </c>
      <c r="B6659">
        <v>60551</v>
      </c>
      <c r="C6659" s="385">
        <v>6.5000000000000002E-2</v>
      </c>
    </row>
    <row r="6660" spans="1:3" x14ac:dyDescent="0.25">
      <c r="A6660" t="s">
        <v>260</v>
      </c>
      <c r="B6660">
        <v>60552</v>
      </c>
      <c r="C6660" s="385">
        <v>6.5000000000000002E-2</v>
      </c>
    </row>
    <row r="6661" spans="1:3" x14ac:dyDescent="0.25">
      <c r="A6661" t="s">
        <v>260</v>
      </c>
      <c r="B6661">
        <v>60553</v>
      </c>
      <c r="C6661" s="385">
        <v>7.7499999999999999E-2</v>
      </c>
    </row>
    <row r="6662" spans="1:3" x14ac:dyDescent="0.25">
      <c r="A6662" t="s">
        <v>260</v>
      </c>
      <c r="B6662">
        <v>60554</v>
      </c>
      <c r="C6662" s="385">
        <v>8.2500000000000004E-2</v>
      </c>
    </row>
    <row r="6663" spans="1:3" x14ac:dyDescent="0.25">
      <c r="A6663" t="s">
        <v>260</v>
      </c>
      <c r="B6663">
        <v>60555</v>
      </c>
      <c r="C6663" s="385">
        <v>8.2500000000000004E-2</v>
      </c>
    </row>
    <row r="6664" spans="1:3" x14ac:dyDescent="0.25">
      <c r="A6664" t="s">
        <v>260</v>
      </c>
      <c r="B6664">
        <v>60556</v>
      </c>
      <c r="C6664" s="385">
        <v>7.2499999999999995E-2</v>
      </c>
    </row>
    <row r="6665" spans="1:3" x14ac:dyDescent="0.25">
      <c r="A6665" t="s">
        <v>260</v>
      </c>
      <c r="B6665">
        <v>60557</v>
      </c>
      <c r="C6665" s="385">
        <v>6.5000000000000002E-2</v>
      </c>
    </row>
    <row r="6666" spans="1:3" x14ac:dyDescent="0.25">
      <c r="A6666" t="s">
        <v>260</v>
      </c>
      <c r="B6666">
        <v>60558</v>
      </c>
      <c r="C6666" s="385">
        <v>0.1</v>
      </c>
    </row>
    <row r="6667" spans="1:3" x14ac:dyDescent="0.25">
      <c r="A6667" t="s">
        <v>260</v>
      </c>
      <c r="B6667">
        <v>60559</v>
      </c>
      <c r="C6667" s="385">
        <v>0.08</v>
      </c>
    </row>
    <row r="6668" spans="1:3" x14ac:dyDescent="0.25">
      <c r="A6668" t="s">
        <v>260</v>
      </c>
      <c r="B6668">
        <v>60560</v>
      </c>
      <c r="C6668" s="385">
        <v>9.2499999999999999E-2</v>
      </c>
    </row>
    <row r="6669" spans="1:3" x14ac:dyDescent="0.25">
      <c r="A6669" t="s">
        <v>260</v>
      </c>
      <c r="B6669">
        <v>60561</v>
      </c>
      <c r="C6669" s="385">
        <v>0.08</v>
      </c>
    </row>
    <row r="6670" spans="1:3" x14ac:dyDescent="0.25">
      <c r="A6670" t="s">
        <v>260</v>
      </c>
      <c r="B6670">
        <v>60563</v>
      </c>
      <c r="C6670" s="385">
        <v>8.2500000000000004E-2</v>
      </c>
    </row>
    <row r="6671" spans="1:3" x14ac:dyDescent="0.25">
      <c r="A6671" t="s">
        <v>260</v>
      </c>
      <c r="B6671">
        <v>60564</v>
      </c>
      <c r="C6671" s="385">
        <v>8.5000000000000006E-2</v>
      </c>
    </row>
    <row r="6672" spans="1:3" x14ac:dyDescent="0.25">
      <c r="A6672" t="s">
        <v>260</v>
      </c>
      <c r="B6672">
        <v>60565</v>
      </c>
      <c r="C6672" s="385">
        <v>8.5000000000000006E-2</v>
      </c>
    </row>
    <row r="6673" spans="1:3" x14ac:dyDescent="0.25">
      <c r="A6673" t="s">
        <v>260</v>
      </c>
      <c r="B6673">
        <v>60566</v>
      </c>
      <c r="C6673" s="385">
        <v>7.7499999999999999E-2</v>
      </c>
    </row>
    <row r="6674" spans="1:3" x14ac:dyDescent="0.25">
      <c r="A6674" t="s">
        <v>260</v>
      </c>
      <c r="B6674">
        <v>60567</v>
      </c>
      <c r="C6674" s="385">
        <v>7.7499999999999999E-2</v>
      </c>
    </row>
    <row r="6675" spans="1:3" x14ac:dyDescent="0.25">
      <c r="A6675" t="s">
        <v>260</v>
      </c>
      <c r="B6675">
        <v>60568</v>
      </c>
      <c r="C6675" s="385">
        <v>8.2500000000000004E-2</v>
      </c>
    </row>
    <row r="6676" spans="1:3" x14ac:dyDescent="0.25">
      <c r="A6676" t="s">
        <v>260</v>
      </c>
      <c r="B6676">
        <v>60569</v>
      </c>
      <c r="C6676" s="385">
        <v>8.2500000000000004E-2</v>
      </c>
    </row>
    <row r="6677" spans="1:3" x14ac:dyDescent="0.25">
      <c r="A6677" t="s">
        <v>260</v>
      </c>
      <c r="B6677">
        <v>60572</v>
      </c>
      <c r="C6677" s="385">
        <v>8.2500000000000004E-2</v>
      </c>
    </row>
    <row r="6678" spans="1:3" x14ac:dyDescent="0.25">
      <c r="A6678" t="s">
        <v>260</v>
      </c>
      <c r="B6678">
        <v>60585</v>
      </c>
      <c r="C6678" s="385">
        <v>8.7499999999999994E-2</v>
      </c>
    </row>
    <row r="6679" spans="1:3" x14ac:dyDescent="0.25">
      <c r="A6679" t="s">
        <v>260</v>
      </c>
      <c r="B6679">
        <v>60586</v>
      </c>
      <c r="C6679" s="385">
        <v>0.09</v>
      </c>
    </row>
    <row r="6680" spans="1:3" x14ac:dyDescent="0.25">
      <c r="A6680" t="s">
        <v>260</v>
      </c>
      <c r="B6680">
        <v>60598</v>
      </c>
      <c r="C6680" s="385">
        <v>8.2500000000000004E-2</v>
      </c>
    </row>
    <row r="6681" spans="1:3" x14ac:dyDescent="0.25">
      <c r="A6681" t="s">
        <v>260</v>
      </c>
      <c r="B6681">
        <v>60599</v>
      </c>
      <c r="C6681" s="385">
        <v>8.2500000000000004E-2</v>
      </c>
    </row>
    <row r="6682" spans="1:3" x14ac:dyDescent="0.25">
      <c r="A6682" t="s">
        <v>260</v>
      </c>
      <c r="B6682">
        <v>60601</v>
      </c>
      <c r="C6682" s="385">
        <v>0.10249999999999999</v>
      </c>
    </row>
    <row r="6683" spans="1:3" x14ac:dyDescent="0.25">
      <c r="A6683" t="s">
        <v>260</v>
      </c>
      <c r="B6683">
        <v>60602</v>
      </c>
      <c r="C6683" s="385">
        <v>0.10249999999999999</v>
      </c>
    </row>
    <row r="6684" spans="1:3" x14ac:dyDescent="0.25">
      <c r="A6684" t="s">
        <v>260</v>
      </c>
      <c r="B6684">
        <v>60603</v>
      </c>
      <c r="C6684" s="385">
        <v>0.10249999999999999</v>
      </c>
    </row>
    <row r="6685" spans="1:3" x14ac:dyDescent="0.25">
      <c r="A6685" t="s">
        <v>260</v>
      </c>
      <c r="B6685">
        <v>60604</v>
      </c>
      <c r="C6685" s="385">
        <v>0.10249999999999999</v>
      </c>
    </row>
    <row r="6686" spans="1:3" x14ac:dyDescent="0.25">
      <c r="A6686" t="s">
        <v>260</v>
      </c>
      <c r="B6686">
        <v>60605</v>
      </c>
      <c r="C6686" s="385">
        <v>0.10249999999999999</v>
      </c>
    </row>
    <row r="6687" spans="1:3" x14ac:dyDescent="0.25">
      <c r="A6687" t="s">
        <v>260</v>
      </c>
      <c r="B6687">
        <v>60606</v>
      </c>
      <c r="C6687" s="385">
        <v>0.10249999999999999</v>
      </c>
    </row>
    <row r="6688" spans="1:3" x14ac:dyDescent="0.25">
      <c r="A6688" t="s">
        <v>260</v>
      </c>
      <c r="B6688">
        <v>60607</v>
      </c>
      <c r="C6688" s="385">
        <v>0.10249999999999999</v>
      </c>
    </row>
    <row r="6689" spans="1:3" x14ac:dyDescent="0.25">
      <c r="A6689" t="s">
        <v>260</v>
      </c>
      <c r="B6689">
        <v>60608</v>
      </c>
      <c r="C6689" s="385">
        <v>0.10249999999999999</v>
      </c>
    </row>
    <row r="6690" spans="1:3" x14ac:dyDescent="0.25">
      <c r="A6690" t="s">
        <v>260</v>
      </c>
      <c r="B6690">
        <v>60609</v>
      </c>
      <c r="C6690" s="385">
        <v>0.10249999999999999</v>
      </c>
    </row>
    <row r="6691" spans="1:3" x14ac:dyDescent="0.25">
      <c r="A6691" t="s">
        <v>260</v>
      </c>
      <c r="B6691">
        <v>60610</v>
      </c>
      <c r="C6691" s="385">
        <v>0.10249999999999999</v>
      </c>
    </row>
    <row r="6692" spans="1:3" x14ac:dyDescent="0.25">
      <c r="A6692" t="s">
        <v>260</v>
      </c>
      <c r="B6692">
        <v>60611</v>
      </c>
      <c r="C6692" s="385">
        <v>0.10249999999999999</v>
      </c>
    </row>
    <row r="6693" spans="1:3" x14ac:dyDescent="0.25">
      <c r="A6693" t="s">
        <v>260</v>
      </c>
      <c r="B6693">
        <v>60612</v>
      </c>
      <c r="C6693" s="385">
        <v>0.10249999999999999</v>
      </c>
    </row>
    <row r="6694" spans="1:3" x14ac:dyDescent="0.25">
      <c r="A6694" t="s">
        <v>260</v>
      </c>
      <c r="B6694">
        <v>60613</v>
      </c>
      <c r="C6694" s="385">
        <v>0.10249999999999999</v>
      </c>
    </row>
    <row r="6695" spans="1:3" x14ac:dyDescent="0.25">
      <c r="A6695" t="s">
        <v>260</v>
      </c>
      <c r="B6695">
        <v>60614</v>
      </c>
      <c r="C6695" s="385">
        <v>0.10249999999999999</v>
      </c>
    </row>
    <row r="6696" spans="1:3" x14ac:dyDescent="0.25">
      <c r="A6696" t="s">
        <v>260</v>
      </c>
      <c r="B6696">
        <v>60615</v>
      </c>
      <c r="C6696" s="385">
        <v>0.10249999999999999</v>
      </c>
    </row>
    <row r="6697" spans="1:3" x14ac:dyDescent="0.25">
      <c r="A6697" t="s">
        <v>260</v>
      </c>
      <c r="B6697">
        <v>60616</v>
      </c>
      <c r="C6697" s="385">
        <v>0.10249999999999999</v>
      </c>
    </row>
    <row r="6698" spans="1:3" x14ac:dyDescent="0.25">
      <c r="A6698" t="s">
        <v>260</v>
      </c>
      <c r="B6698">
        <v>60617</v>
      </c>
      <c r="C6698" s="385">
        <v>0.10249999999999999</v>
      </c>
    </row>
    <row r="6699" spans="1:3" x14ac:dyDescent="0.25">
      <c r="A6699" t="s">
        <v>260</v>
      </c>
      <c r="B6699">
        <v>60618</v>
      </c>
      <c r="C6699" s="385">
        <v>0.10249999999999999</v>
      </c>
    </row>
    <row r="6700" spans="1:3" x14ac:dyDescent="0.25">
      <c r="A6700" t="s">
        <v>260</v>
      </c>
      <c r="B6700">
        <v>60619</v>
      </c>
      <c r="C6700" s="385">
        <v>0.10249999999999999</v>
      </c>
    </row>
    <row r="6701" spans="1:3" x14ac:dyDescent="0.25">
      <c r="A6701" t="s">
        <v>260</v>
      </c>
      <c r="B6701">
        <v>60620</v>
      </c>
      <c r="C6701" s="385">
        <v>0.10249999999999999</v>
      </c>
    </row>
    <row r="6702" spans="1:3" x14ac:dyDescent="0.25">
      <c r="A6702" t="s">
        <v>260</v>
      </c>
      <c r="B6702">
        <v>60621</v>
      </c>
      <c r="C6702" s="385">
        <v>0.10249999999999999</v>
      </c>
    </row>
    <row r="6703" spans="1:3" x14ac:dyDescent="0.25">
      <c r="A6703" t="s">
        <v>260</v>
      </c>
      <c r="B6703">
        <v>60622</v>
      </c>
      <c r="C6703" s="385">
        <v>0.10249999999999999</v>
      </c>
    </row>
    <row r="6704" spans="1:3" x14ac:dyDescent="0.25">
      <c r="A6704" t="s">
        <v>260</v>
      </c>
      <c r="B6704">
        <v>60623</v>
      </c>
      <c r="C6704" s="385">
        <v>0.10249999999999999</v>
      </c>
    </row>
    <row r="6705" spans="1:3" x14ac:dyDescent="0.25">
      <c r="A6705" t="s">
        <v>260</v>
      </c>
      <c r="B6705">
        <v>60624</v>
      </c>
      <c r="C6705" s="385">
        <v>0.10249999999999999</v>
      </c>
    </row>
    <row r="6706" spans="1:3" x14ac:dyDescent="0.25">
      <c r="A6706" t="s">
        <v>260</v>
      </c>
      <c r="B6706">
        <v>60625</v>
      </c>
      <c r="C6706" s="385">
        <v>0.10249999999999999</v>
      </c>
    </row>
    <row r="6707" spans="1:3" x14ac:dyDescent="0.25">
      <c r="A6707" t="s">
        <v>260</v>
      </c>
      <c r="B6707">
        <v>60626</v>
      </c>
      <c r="C6707" s="385">
        <v>0.10249999999999999</v>
      </c>
    </row>
    <row r="6708" spans="1:3" x14ac:dyDescent="0.25">
      <c r="A6708" t="s">
        <v>260</v>
      </c>
      <c r="B6708">
        <v>60628</v>
      </c>
      <c r="C6708" s="385">
        <v>0.10249999999999999</v>
      </c>
    </row>
    <row r="6709" spans="1:3" x14ac:dyDescent="0.25">
      <c r="A6709" t="s">
        <v>260</v>
      </c>
      <c r="B6709">
        <v>60629</v>
      </c>
      <c r="C6709" s="385">
        <v>0.10249999999999999</v>
      </c>
    </row>
    <row r="6710" spans="1:3" x14ac:dyDescent="0.25">
      <c r="A6710" t="s">
        <v>260</v>
      </c>
      <c r="B6710">
        <v>60630</v>
      </c>
      <c r="C6710" s="385">
        <v>0.10249999999999999</v>
      </c>
    </row>
    <row r="6711" spans="1:3" x14ac:dyDescent="0.25">
      <c r="A6711" t="s">
        <v>260</v>
      </c>
      <c r="B6711">
        <v>60631</v>
      </c>
      <c r="C6711" s="385">
        <v>0.10249999999999999</v>
      </c>
    </row>
    <row r="6712" spans="1:3" x14ac:dyDescent="0.25">
      <c r="A6712" t="s">
        <v>260</v>
      </c>
      <c r="B6712">
        <v>60632</v>
      </c>
      <c r="C6712" s="385">
        <v>0.10249999999999999</v>
      </c>
    </row>
    <row r="6713" spans="1:3" x14ac:dyDescent="0.25">
      <c r="A6713" t="s">
        <v>260</v>
      </c>
      <c r="B6713">
        <v>60633</v>
      </c>
      <c r="C6713" s="385">
        <v>0.10249999999999999</v>
      </c>
    </row>
    <row r="6714" spans="1:3" x14ac:dyDescent="0.25">
      <c r="A6714" t="s">
        <v>260</v>
      </c>
      <c r="B6714">
        <v>60634</v>
      </c>
      <c r="C6714" s="385">
        <v>0.11</v>
      </c>
    </row>
    <row r="6715" spans="1:3" x14ac:dyDescent="0.25">
      <c r="A6715" t="s">
        <v>260</v>
      </c>
      <c r="B6715">
        <v>60636</v>
      </c>
      <c r="C6715" s="385">
        <v>0.10249999999999999</v>
      </c>
    </row>
    <row r="6716" spans="1:3" x14ac:dyDescent="0.25">
      <c r="A6716" t="s">
        <v>260</v>
      </c>
      <c r="B6716">
        <v>60637</v>
      </c>
      <c r="C6716" s="385">
        <v>0.10249999999999999</v>
      </c>
    </row>
    <row r="6717" spans="1:3" x14ac:dyDescent="0.25">
      <c r="A6717" t="s">
        <v>260</v>
      </c>
      <c r="B6717">
        <v>60638</v>
      </c>
      <c r="C6717" s="385">
        <v>0.10249999999999999</v>
      </c>
    </row>
    <row r="6718" spans="1:3" x14ac:dyDescent="0.25">
      <c r="A6718" t="s">
        <v>260</v>
      </c>
      <c r="B6718">
        <v>60639</v>
      </c>
      <c r="C6718" s="385">
        <v>0.10249999999999999</v>
      </c>
    </row>
    <row r="6719" spans="1:3" x14ac:dyDescent="0.25">
      <c r="A6719" t="s">
        <v>260</v>
      </c>
      <c r="B6719">
        <v>60640</v>
      </c>
      <c r="C6719" s="385">
        <v>0.10249999999999999</v>
      </c>
    </row>
    <row r="6720" spans="1:3" x14ac:dyDescent="0.25">
      <c r="A6720" t="s">
        <v>260</v>
      </c>
      <c r="B6720">
        <v>60641</v>
      </c>
      <c r="C6720" s="385">
        <v>0.10249999999999999</v>
      </c>
    </row>
    <row r="6721" spans="1:3" x14ac:dyDescent="0.25">
      <c r="A6721" t="s">
        <v>260</v>
      </c>
      <c r="B6721">
        <v>60642</v>
      </c>
      <c r="C6721" s="385">
        <v>0.10249999999999999</v>
      </c>
    </row>
    <row r="6722" spans="1:3" x14ac:dyDescent="0.25">
      <c r="A6722" t="s">
        <v>260</v>
      </c>
      <c r="B6722">
        <v>60643</v>
      </c>
      <c r="C6722" s="385">
        <v>0.10249999999999999</v>
      </c>
    </row>
    <row r="6723" spans="1:3" x14ac:dyDescent="0.25">
      <c r="A6723" t="s">
        <v>260</v>
      </c>
      <c r="B6723">
        <v>60644</v>
      </c>
      <c r="C6723" s="385">
        <v>0.1075</v>
      </c>
    </row>
    <row r="6724" spans="1:3" x14ac:dyDescent="0.25">
      <c r="A6724" t="s">
        <v>260</v>
      </c>
      <c r="B6724">
        <v>60645</v>
      </c>
      <c r="C6724" s="385">
        <v>0.10249999999999999</v>
      </c>
    </row>
    <row r="6725" spans="1:3" x14ac:dyDescent="0.25">
      <c r="A6725" t="s">
        <v>260</v>
      </c>
      <c r="B6725">
        <v>60646</v>
      </c>
      <c r="C6725" s="385">
        <v>0.10249999999999999</v>
      </c>
    </row>
    <row r="6726" spans="1:3" x14ac:dyDescent="0.25">
      <c r="A6726" t="s">
        <v>260</v>
      </c>
      <c r="B6726">
        <v>60647</v>
      </c>
      <c r="C6726" s="385">
        <v>0.10249999999999999</v>
      </c>
    </row>
    <row r="6727" spans="1:3" x14ac:dyDescent="0.25">
      <c r="A6727" t="s">
        <v>260</v>
      </c>
      <c r="B6727">
        <v>60649</v>
      </c>
      <c r="C6727" s="385">
        <v>0.10249999999999999</v>
      </c>
    </row>
    <row r="6728" spans="1:3" x14ac:dyDescent="0.25">
      <c r="A6728" t="s">
        <v>260</v>
      </c>
      <c r="B6728">
        <v>60651</v>
      </c>
      <c r="C6728" s="385">
        <v>0.10249999999999999</v>
      </c>
    </row>
    <row r="6729" spans="1:3" x14ac:dyDescent="0.25">
      <c r="A6729" t="s">
        <v>260</v>
      </c>
      <c r="B6729">
        <v>60652</v>
      </c>
      <c r="C6729" s="385">
        <v>0.10249999999999999</v>
      </c>
    </row>
    <row r="6730" spans="1:3" x14ac:dyDescent="0.25">
      <c r="A6730" t="s">
        <v>260</v>
      </c>
      <c r="B6730">
        <v>60653</v>
      </c>
      <c r="C6730" s="385">
        <v>0.10249999999999999</v>
      </c>
    </row>
    <row r="6731" spans="1:3" x14ac:dyDescent="0.25">
      <c r="A6731" t="s">
        <v>260</v>
      </c>
      <c r="B6731">
        <v>60654</v>
      </c>
      <c r="C6731" s="385">
        <v>0.10249999999999999</v>
      </c>
    </row>
    <row r="6732" spans="1:3" x14ac:dyDescent="0.25">
      <c r="A6732" t="s">
        <v>260</v>
      </c>
      <c r="B6732">
        <v>60655</v>
      </c>
      <c r="C6732" s="385">
        <v>0.10249999999999999</v>
      </c>
    </row>
    <row r="6733" spans="1:3" x14ac:dyDescent="0.25">
      <c r="A6733" t="s">
        <v>260</v>
      </c>
      <c r="B6733">
        <v>60656</v>
      </c>
      <c r="C6733" s="385">
        <v>0.105</v>
      </c>
    </row>
    <row r="6734" spans="1:3" x14ac:dyDescent="0.25">
      <c r="A6734" t="s">
        <v>260</v>
      </c>
      <c r="B6734">
        <v>60657</v>
      </c>
      <c r="C6734" s="385">
        <v>0.10249999999999999</v>
      </c>
    </row>
    <row r="6735" spans="1:3" x14ac:dyDescent="0.25">
      <c r="A6735" t="s">
        <v>260</v>
      </c>
      <c r="B6735">
        <v>60659</v>
      </c>
      <c r="C6735" s="385">
        <v>0.10249999999999999</v>
      </c>
    </row>
    <row r="6736" spans="1:3" x14ac:dyDescent="0.25">
      <c r="A6736" t="s">
        <v>260</v>
      </c>
      <c r="B6736">
        <v>60660</v>
      </c>
      <c r="C6736" s="385">
        <v>0.10249999999999999</v>
      </c>
    </row>
    <row r="6737" spans="1:3" x14ac:dyDescent="0.25">
      <c r="A6737" t="s">
        <v>260</v>
      </c>
      <c r="B6737">
        <v>60661</v>
      </c>
      <c r="C6737" s="385">
        <v>0.10249999999999999</v>
      </c>
    </row>
    <row r="6738" spans="1:3" x14ac:dyDescent="0.25">
      <c r="A6738" t="s">
        <v>260</v>
      </c>
      <c r="B6738">
        <v>60664</v>
      </c>
      <c r="C6738" s="385">
        <v>0.10249999999999999</v>
      </c>
    </row>
    <row r="6739" spans="1:3" x14ac:dyDescent="0.25">
      <c r="A6739" t="s">
        <v>260</v>
      </c>
      <c r="B6739">
        <v>60666</v>
      </c>
      <c r="C6739" s="385">
        <v>0.10249999999999999</v>
      </c>
    </row>
    <row r="6740" spans="1:3" x14ac:dyDescent="0.25">
      <c r="A6740" t="s">
        <v>260</v>
      </c>
      <c r="B6740">
        <v>60668</v>
      </c>
      <c r="C6740" s="385">
        <v>0.10249999999999999</v>
      </c>
    </row>
    <row r="6741" spans="1:3" x14ac:dyDescent="0.25">
      <c r="A6741" t="s">
        <v>260</v>
      </c>
      <c r="B6741">
        <v>60669</v>
      </c>
      <c r="C6741" s="385">
        <v>0.10249999999999999</v>
      </c>
    </row>
    <row r="6742" spans="1:3" x14ac:dyDescent="0.25">
      <c r="A6742" t="s">
        <v>260</v>
      </c>
      <c r="B6742">
        <v>60670</v>
      </c>
      <c r="C6742" s="385">
        <v>0.10249999999999999</v>
      </c>
    </row>
    <row r="6743" spans="1:3" x14ac:dyDescent="0.25">
      <c r="A6743" t="s">
        <v>260</v>
      </c>
      <c r="B6743">
        <v>60673</v>
      </c>
      <c r="C6743" s="385">
        <v>0.10249999999999999</v>
      </c>
    </row>
    <row r="6744" spans="1:3" x14ac:dyDescent="0.25">
      <c r="A6744" t="s">
        <v>260</v>
      </c>
      <c r="B6744">
        <v>60674</v>
      </c>
      <c r="C6744" s="385">
        <v>0.10249999999999999</v>
      </c>
    </row>
    <row r="6745" spans="1:3" x14ac:dyDescent="0.25">
      <c r="A6745" t="s">
        <v>260</v>
      </c>
      <c r="B6745">
        <v>60675</v>
      </c>
      <c r="C6745" s="385">
        <v>0.10249999999999999</v>
      </c>
    </row>
    <row r="6746" spans="1:3" x14ac:dyDescent="0.25">
      <c r="A6746" t="s">
        <v>260</v>
      </c>
      <c r="B6746">
        <v>60677</v>
      </c>
      <c r="C6746" s="385">
        <v>0.10249999999999999</v>
      </c>
    </row>
    <row r="6747" spans="1:3" x14ac:dyDescent="0.25">
      <c r="A6747" t="s">
        <v>260</v>
      </c>
      <c r="B6747">
        <v>60678</v>
      </c>
      <c r="C6747" s="385">
        <v>0.10249999999999999</v>
      </c>
    </row>
    <row r="6748" spans="1:3" x14ac:dyDescent="0.25">
      <c r="A6748" t="s">
        <v>260</v>
      </c>
      <c r="B6748">
        <v>60680</v>
      </c>
      <c r="C6748" s="385">
        <v>0.10249999999999999</v>
      </c>
    </row>
    <row r="6749" spans="1:3" x14ac:dyDescent="0.25">
      <c r="A6749" t="s">
        <v>260</v>
      </c>
      <c r="B6749">
        <v>60681</v>
      </c>
      <c r="C6749" s="385">
        <v>0.10249999999999999</v>
      </c>
    </row>
    <row r="6750" spans="1:3" x14ac:dyDescent="0.25">
      <c r="A6750" t="s">
        <v>260</v>
      </c>
      <c r="B6750">
        <v>60682</v>
      </c>
      <c r="C6750" s="385">
        <v>0.10249999999999999</v>
      </c>
    </row>
    <row r="6751" spans="1:3" x14ac:dyDescent="0.25">
      <c r="A6751" t="s">
        <v>260</v>
      </c>
      <c r="B6751">
        <v>60684</v>
      </c>
      <c r="C6751" s="385">
        <v>0.10249999999999999</v>
      </c>
    </row>
    <row r="6752" spans="1:3" x14ac:dyDescent="0.25">
      <c r="A6752" t="s">
        <v>260</v>
      </c>
      <c r="B6752">
        <v>60685</v>
      </c>
      <c r="C6752" s="385">
        <v>0.10249999999999999</v>
      </c>
    </row>
    <row r="6753" spans="1:3" x14ac:dyDescent="0.25">
      <c r="A6753" t="s">
        <v>260</v>
      </c>
      <c r="B6753">
        <v>60686</v>
      </c>
      <c r="C6753" s="385">
        <v>0.10249999999999999</v>
      </c>
    </row>
    <row r="6754" spans="1:3" x14ac:dyDescent="0.25">
      <c r="A6754" t="s">
        <v>260</v>
      </c>
      <c r="B6754">
        <v>60687</v>
      </c>
      <c r="C6754" s="385">
        <v>0.10249999999999999</v>
      </c>
    </row>
    <row r="6755" spans="1:3" x14ac:dyDescent="0.25">
      <c r="A6755" t="s">
        <v>260</v>
      </c>
      <c r="B6755">
        <v>60688</v>
      </c>
      <c r="C6755" s="385">
        <v>0.10249999999999999</v>
      </c>
    </row>
    <row r="6756" spans="1:3" x14ac:dyDescent="0.25">
      <c r="A6756" t="s">
        <v>260</v>
      </c>
      <c r="B6756">
        <v>60689</v>
      </c>
      <c r="C6756" s="385">
        <v>0.10249999999999999</v>
      </c>
    </row>
    <row r="6757" spans="1:3" x14ac:dyDescent="0.25">
      <c r="A6757" t="s">
        <v>260</v>
      </c>
      <c r="B6757">
        <v>60690</v>
      </c>
      <c r="C6757" s="385">
        <v>0.10249999999999999</v>
      </c>
    </row>
    <row r="6758" spans="1:3" x14ac:dyDescent="0.25">
      <c r="A6758" t="s">
        <v>260</v>
      </c>
      <c r="B6758">
        <v>60691</v>
      </c>
      <c r="C6758" s="385">
        <v>0.10249999999999999</v>
      </c>
    </row>
    <row r="6759" spans="1:3" x14ac:dyDescent="0.25">
      <c r="A6759" t="s">
        <v>260</v>
      </c>
      <c r="B6759">
        <v>60693</v>
      </c>
      <c r="C6759" s="385">
        <v>0.10249999999999999</v>
      </c>
    </row>
    <row r="6760" spans="1:3" x14ac:dyDescent="0.25">
      <c r="A6760" t="s">
        <v>260</v>
      </c>
      <c r="B6760">
        <v>60694</v>
      </c>
      <c r="C6760" s="385">
        <v>0.10249999999999999</v>
      </c>
    </row>
    <row r="6761" spans="1:3" x14ac:dyDescent="0.25">
      <c r="A6761" t="s">
        <v>260</v>
      </c>
      <c r="B6761">
        <v>60695</v>
      </c>
      <c r="C6761" s="385">
        <v>0.10249999999999999</v>
      </c>
    </row>
    <row r="6762" spans="1:3" x14ac:dyDescent="0.25">
      <c r="A6762" t="s">
        <v>260</v>
      </c>
      <c r="B6762">
        <v>60696</v>
      </c>
      <c r="C6762" s="385">
        <v>0.10249999999999999</v>
      </c>
    </row>
    <row r="6763" spans="1:3" x14ac:dyDescent="0.25">
      <c r="A6763" t="s">
        <v>260</v>
      </c>
      <c r="B6763">
        <v>60697</v>
      </c>
      <c r="C6763" s="385">
        <v>0.10249999999999999</v>
      </c>
    </row>
    <row r="6764" spans="1:3" x14ac:dyDescent="0.25">
      <c r="A6764" t="s">
        <v>260</v>
      </c>
      <c r="B6764">
        <v>60699</v>
      </c>
      <c r="C6764" s="385">
        <v>0.10249999999999999</v>
      </c>
    </row>
    <row r="6765" spans="1:3" x14ac:dyDescent="0.25">
      <c r="A6765" t="s">
        <v>260</v>
      </c>
      <c r="B6765">
        <v>60701</v>
      </c>
      <c r="C6765" s="385">
        <v>0.10249999999999999</v>
      </c>
    </row>
    <row r="6766" spans="1:3" x14ac:dyDescent="0.25">
      <c r="A6766" t="s">
        <v>260</v>
      </c>
      <c r="B6766">
        <v>60706</v>
      </c>
      <c r="C6766" s="385">
        <v>0.105</v>
      </c>
    </row>
    <row r="6767" spans="1:3" x14ac:dyDescent="0.25">
      <c r="A6767" t="s">
        <v>260</v>
      </c>
      <c r="B6767">
        <v>60707</v>
      </c>
      <c r="C6767" s="385">
        <v>0.11</v>
      </c>
    </row>
    <row r="6768" spans="1:3" x14ac:dyDescent="0.25">
      <c r="A6768" t="s">
        <v>260</v>
      </c>
      <c r="B6768">
        <v>60712</v>
      </c>
      <c r="C6768" s="385">
        <v>0.10249999999999999</v>
      </c>
    </row>
    <row r="6769" spans="1:3" x14ac:dyDescent="0.25">
      <c r="A6769" t="s">
        <v>260</v>
      </c>
      <c r="B6769">
        <v>60714</v>
      </c>
      <c r="C6769" s="385">
        <v>0.10249999999999999</v>
      </c>
    </row>
    <row r="6770" spans="1:3" x14ac:dyDescent="0.25">
      <c r="A6770" t="s">
        <v>260</v>
      </c>
      <c r="B6770">
        <v>60803</v>
      </c>
      <c r="C6770" s="385">
        <v>0.10249999999999999</v>
      </c>
    </row>
    <row r="6771" spans="1:3" x14ac:dyDescent="0.25">
      <c r="A6771" t="s">
        <v>260</v>
      </c>
      <c r="B6771">
        <v>60804</v>
      </c>
      <c r="C6771" s="385">
        <v>0.1075</v>
      </c>
    </row>
    <row r="6772" spans="1:3" x14ac:dyDescent="0.25">
      <c r="A6772" t="s">
        <v>260</v>
      </c>
      <c r="B6772">
        <v>60805</v>
      </c>
      <c r="C6772" s="385">
        <v>0.11</v>
      </c>
    </row>
    <row r="6773" spans="1:3" x14ac:dyDescent="0.25">
      <c r="A6773" t="s">
        <v>260</v>
      </c>
      <c r="B6773">
        <v>60827</v>
      </c>
      <c r="C6773" s="385">
        <v>0.10249999999999999</v>
      </c>
    </row>
    <row r="6774" spans="1:3" x14ac:dyDescent="0.25">
      <c r="A6774" t="s">
        <v>260</v>
      </c>
      <c r="B6774">
        <v>60901</v>
      </c>
      <c r="C6774" s="385">
        <v>8.2500000000000004E-2</v>
      </c>
    </row>
    <row r="6775" spans="1:3" x14ac:dyDescent="0.25">
      <c r="A6775" t="s">
        <v>260</v>
      </c>
      <c r="B6775">
        <v>60910</v>
      </c>
      <c r="C6775" s="385">
        <v>6.25E-2</v>
      </c>
    </row>
    <row r="6776" spans="1:3" x14ac:dyDescent="0.25">
      <c r="A6776" t="s">
        <v>260</v>
      </c>
      <c r="B6776">
        <v>60911</v>
      </c>
      <c r="C6776" s="385">
        <v>6.5000000000000002E-2</v>
      </c>
    </row>
    <row r="6777" spans="1:3" x14ac:dyDescent="0.25">
      <c r="A6777" t="s">
        <v>260</v>
      </c>
      <c r="B6777">
        <v>60912</v>
      </c>
      <c r="C6777" s="385">
        <v>6.5000000000000002E-2</v>
      </c>
    </row>
    <row r="6778" spans="1:3" x14ac:dyDescent="0.25">
      <c r="A6778" t="s">
        <v>260</v>
      </c>
      <c r="B6778">
        <v>60913</v>
      </c>
      <c r="C6778" s="385">
        <v>7.0000000000000007E-2</v>
      </c>
    </row>
    <row r="6779" spans="1:3" x14ac:dyDescent="0.25">
      <c r="A6779" t="s">
        <v>260</v>
      </c>
      <c r="B6779">
        <v>60914</v>
      </c>
      <c r="C6779" s="385">
        <v>8.2500000000000004E-2</v>
      </c>
    </row>
    <row r="6780" spans="1:3" x14ac:dyDescent="0.25">
      <c r="A6780" t="s">
        <v>260</v>
      </c>
      <c r="B6780">
        <v>60915</v>
      </c>
      <c r="C6780" s="385">
        <v>8.2500000000000004E-2</v>
      </c>
    </row>
    <row r="6781" spans="1:3" x14ac:dyDescent="0.25">
      <c r="A6781" t="s">
        <v>260</v>
      </c>
      <c r="B6781">
        <v>60917</v>
      </c>
      <c r="C6781" s="385">
        <v>7.2499999999999995E-2</v>
      </c>
    </row>
    <row r="6782" spans="1:3" x14ac:dyDescent="0.25">
      <c r="A6782" t="s">
        <v>260</v>
      </c>
      <c r="B6782">
        <v>60918</v>
      </c>
      <c r="C6782" s="385">
        <v>6.5000000000000002E-2</v>
      </c>
    </row>
    <row r="6783" spans="1:3" x14ac:dyDescent="0.25">
      <c r="A6783" t="s">
        <v>260</v>
      </c>
      <c r="B6783">
        <v>60919</v>
      </c>
      <c r="C6783" s="385">
        <v>7.2499999999999995E-2</v>
      </c>
    </row>
    <row r="6784" spans="1:3" x14ac:dyDescent="0.25">
      <c r="A6784" t="s">
        <v>260</v>
      </c>
      <c r="B6784">
        <v>60920</v>
      </c>
      <c r="C6784" s="385">
        <v>7.2499999999999995E-2</v>
      </c>
    </row>
    <row r="6785" spans="1:3" x14ac:dyDescent="0.25">
      <c r="A6785" t="s">
        <v>260</v>
      </c>
      <c r="B6785">
        <v>60921</v>
      </c>
      <c r="C6785" s="385">
        <v>8.2500000000000004E-2</v>
      </c>
    </row>
    <row r="6786" spans="1:3" x14ac:dyDescent="0.25">
      <c r="A6786" t="s">
        <v>260</v>
      </c>
      <c r="B6786">
        <v>60922</v>
      </c>
      <c r="C6786" s="385">
        <v>8.2500000000000004E-2</v>
      </c>
    </row>
    <row r="6787" spans="1:3" x14ac:dyDescent="0.25">
      <c r="A6787" t="s">
        <v>260</v>
      </c>
      <c r="B6787">
        <v>60924</v>
      </c>
      <c r="C6787" s="385">
        <v>6.5000000000000002E-2</v>
      </c>
    </row>
    <row r="6788" spans="1:3" x14ac:dyDescent="0.25">
      <c r="A6788" t="s">
        <v>260</v>
      </c>
      <c r="B6788">
        <v>60926</v>
      </c>
      <c r="C6788" s="385">
        <v>6.5000000000000002E-2</v>
      </c>
    </row>
    <row r="6789" spans="1:3" x14ac:dyDescent="0.25">
      <c r="A6789" t="s">
        <v>260</v>
      </c>
      <c r="B6789">
        <v>60927</v>
      </c>
      <c r="C6789" s="385">
        <v>6.5000000000000002E-2</v>
      </c>
    </row>
    <row r="6790" spans="1:3" x14ac:dyDescent="0.25">
      <c r="A6790" t="s">
        <v>260</v>
      </c>
      <c r="B6790">
        <v>60928</v>
      </c>
      <c r="C6790" s="385">
        <v>6.5000000000000002E-2</v>
      </c>
    </row>
    <row r="6791" spans="1:3" x14ac:dyDescent="0.25">
      <c r="A6791" t="s">
        <v>260</v>
      </c>
      <c r="B6791">
        <v>60929</v>
      </c>
      <c r="C6791" s="385">
        <v>7.2499999999999995E-2</v>
      </c>
    </row>
    <row r="6792" spans="1:3" x14ac:dyDescent="0.25">
      <c r="A6792" t="s">
        <v>260</v>
      </c>
      <c r="B6792">
        <v>60930</v>
      </c>
      <c r="C6792" s="385">
        <v>6.5000000000000002E-2</v>
      </c>
    </row>
    <row r="6793" spans="1:3" x14ac:dyDescent="0.25">
      <c r="A6793" t="s">
        <v>260</v>
      </c>
      <c r="B6793">
        <v>60931</v>
      </c>
      <c r="C6793" s="385">
        <v>6.5000000000000002E-2</v>
      </c>
    </row>
    <row r="6794" spans="1:3" x14ac:dyDescent="0.25">
      <c r="A6794" t="s">
        <v>260</v>
      </c>
      <c r="B6794">
        <v>60932</v>
      </c>
      <c r="C6794" s="385">
        <v>6.5000000000000002E-2</v>
      </c>
    </row>
    <row r="6795" spans="1:3" x14ac:dyDescent="0.25">
      <c r="A6795" t="s">
        <v>260</v>
      </c>
      <c r="B6795">
        <v>60933</v>
      </c>
      <c r="C6795" s="385">
        <v>6.25E-2</v>
      </c>
    </row>
    <row r="6796" spans="1:3" x14ac:dyDescent="0.25">
      <c r="A6796" t="s">
        <v>260</v>
      </c>
      <c r="B6796">
        <v>60934</v>
      </c>
      <c r="C6796" s="385">
        <v>7.2499999999999995E-2</v>
      </c>
    </row>
    <row r="6797" spans="1:3" x14ac:dyDescent="0.25">
      <c r="A6797" t="s">
        <v>260</v>
      </c>
      <c r="B6797">
        <v>60935</v>
      </c>
      <c r="C6797" s="385">
        <v>7.0000000000000007E-2</v>
      </c>
    </row>
    <row r="6798" spans="1:3" x14ac:dyDescent="0.25">
      <c r="A6798" t="s">
        <v>260</v>
      </c>
      <c r="B6798">
        <v>60936</v>
      </c>
      <c r="C6798" s="385">
        <v>7.4999999999999997E-2</v>
      </c>
    </row>
    <row r="6799" spans="1:3" x14ac:dyDescent="0.25">
      <c r="A6799" t="s">
        <v>260</v>
      </c>
      <c r="B6799">
        <v>60938</v>
      </c>
      <c r="C6799" s="385">
        <v>6.5000000000000002E-2</v>
      </c>
    </row>
    <row r="6800" spans="1:3" x14ac:dyDescent="0.25">
      <c r="A6800" t="s">
        <v>260</v>
      </c>
      <c r="B6800">
        <v>60939</v>
      </c>
      <c r="C6800" s="385">
        <v>6.5000000000000002E-2</v>
      </c>
    </row>
    <row r="6801" spans="1:3" x14ac:dyDescent="0.25">
      <c r="A6801" t="s">
        <v>260</v>
      </c>
      <c r="B6801">
        <v>60940</v>
      </c>
      <c r="C6801" s="385">
        <v>7.0000000000000007E-2</v>
      </c>
    </row>
    <row r="6802" spans="1:3" x14ac:dyDescent="0.25">
      <c r="A6802" t="s">
        <v>260</v>
      </c>
      <c r="B6802">
        <v>60941</v>
      </c>
      <c r="C6802" s="385">
        <v>7.2499999999999995E-2</v>
      </c>
    </row>
    <row r="6803" spans="1:3" x14ac:dyDescent="0.25">
      <c r="A6803" t="s">
        <v>260</v>
      </c>
      <c r="B6803">
        <v>60942</v>
      </c>
      <c r="C6803" s="385">
        <v>6.5000000000000002E-2</v>
      </c>
    </row>
    <row r="6804" spans="1:3" x14ac:dyDescent="0.25">
      <c r="A6804" t="s">
        <v>260</v>
      </c>
      <c r="B6804">
        <v>60944</v>
      </c>
      <c r="C6804" s="385">
        <v>8.2500000000000004E-2</v>
      </c>
    </row>
    <row r="6805" spans="1:3" x14ac:dyDescent="0.25">
      <c r="A6805" t="s">
        <v>260</v>
      </c>
      <c r="B6805">
        <v>60945</v>
      </c>
      <c r="C6805" s="385">
        <v>6.5000000000000002E-2</v>
      </c>
    </row>
    <row r="6806" spans="1:3" x14ac:dyDescent="0.25">
      <c r="A6806" t="s">
        <v>260</v>
      </c>
      <c r="B6806">
        <v>60946</v>
      </c>
      <c r="C6806" s="385">
        <v>7.2499999999999995E-2</v>
      </c>
    </row>
    <row r="6807" spans="1:3" x14ac:dyDescent="0.25">
      <c r="A6807" t="s">
        <v>260</v>
      </c>
      <c r="B6807">
        <v>60948</v>
      </c>
      <c r="C6807" s="385">
        <v>6.5000000000000002E-2</v>
      </c>
    </row>
    <row r="6808" spans="1:3" x14ac:dyDescent="0.25">
      <c r="A6808" t="s">
        <v>260</v>
      </c>
      <c r="B6808">
        <v>60949</v>
      </c>
      <c r="C6808" s="385">
        <v>7.4999999999999997E-2</v>
      </c>
    </row>
    <row r="6809" spans="1:3" x14ac:dyDescent="0.25">
      <c r="A6809" t="s">
        <v>260</v>
      </c>
      <c r="B6809">
        <v>60950</v>
      </c>
      <c r="C6809" s="385">
        <v>7.2499999999999995E-2</v>
      </c>
    </row>
    <row r="6810" spans="1:3" x14ac:dyDescent="0.25">
      <c r="A6810" t="s">
        <v>260</v>
      </c>
      <c r="B6810">
        <v>60951</v>
      </c>
      <c r="C6810" s="385">
        <v>6.5000000000000002E-2</v>
      </c>
    </row>
    <row r="6811" spans="1:3" x14ac:dyDescent="0.25">
      <c r="A6811" t="s">
        <v>260</v>
      </c>
      <c r="B6811">
        <v>60952</v>
      </c>
      <c r="C6811" s="385">
        <v>7.2499999999999995E-2</v>
      </c>
    </row>
    <row r="6812" spans="1:3" x14ac:dyDescent="0.25">
      <c r="A6812" t="s">
        <v>260</v>
      </c>
      <c r="B6812">
        <v>60953</v>
      </c>
      <c r="C6812" s="385">
        <v>6.5000000000000002E-2</v>
      </c>
    </row>
    <row r="6813" spans="1:3" x14ac:dyDescent="0.25">
      <c r="A6813" t="s">
        <v>260</v>
      </c>
      <c r="B6813">
        <v>60954</v>
      </c>
      <c r="C6813" s="385">
        <v>6.25E-2</v>
      </c>
    </row>
    <row r="6814" spans="1:3" x14ac:dyDescent="0.25">
      <c r="A6814" t="s">
        <v>260</v>
      </c>
      <c r="B6814">
        <v>60955</v>
      </c>
      <c r="C6814" s="385">
        <v>6.5000000000000002E-2</v>
      </c>
    </row>
    <row r="6815" spans="1:3" x14ac:dyDescent="0.25">
      <c r="A6815" t="s">
        <v>260</v>
      </c>
      <c r="B6815">
        <v>60956</v>
      </c>
      <c r="C6815" s="385">
        <v>6.5000000000000002E-2</v>
      </c>
    </row>
    <row r="6816" spans="1:3" x14ac:dyDescent="0.25">
      <c r="A6816" t="s">
        <v>260</v>
      </c>
      <c r="B6816">
        <v>60957</v>
      </c>
      <c r="C6816" s="385">
        <v>7.4999999999999997E-2</v>
      </c>
    </row>
    <row r="6817" spans="1:3" x14ac:dyDescent="0.25">
      <c r="A6817" t="s">
        <v>260</v>
      </c>
      <c r="B6817">
        <v>60958</v>
      </c>
      <c r="C6817" s="385">
        <v>8.2500000000000004E-2</v>
      </c>
    </row>
    <row r="6818" spans="1:3" x14ac:dyDescent="0.25">
      <c r="A6818" t="s">
        <v>260</v>
      </c>
      <c r="B6818">
        <v>60959</v>
      </c>
      <c r="C6818" s="385">
        <v>7.2499999999999995E-2</v>
      </c>
    </row>
    <row r="6819" spans="1:3" x14ac:dyDescent="0.25">
      <c r="A6819" t="s">
        <v>260</v>
      </c>
      <c r="B6819">
        <v>60960</v>
      </c>
      <c r="C6819" s="385">
        <v>7.4999999999999997E-2</v>
      </c>
    </row>
    <row r="6820" spans="1:3" x14ac:dyDescent="0.25">
      <c r="A6820" t="s">
        <v>260</v>
      </c>
      <c r="B6820">
        <v>60961</v>
      </c>
      <c r="C6820" s="385">
        <v>7.2499999999999995E-2</v>
      </c>
    </row>
    <row r="6821" spans="1:3" x14ac:dyDescent="0.25">
      <c r="A6821" t="s">
        <v>260</v>
      </c>
      <c r="B6821">
        <v>60962</v>
      </c>
      <c r="C6821" s="385">
        <v>7.2499999999999995E-2</v>
      </c>
    </row>
    <row r="6822" spans="1:3" x14ac:dyDescent="0.25">
      <c r="A6822" t="s">
        <v>260</v>
      </c>
      <c r="B6822">
        <v>60963</v>
      </c>
      <c r="C6822" s="385">
        <v>6.5000000000000002E-2</v>
      </c>
    </row>
    <row r="6823" spans="1:3" x14ac:dyDescent="0.25">
      <c r="A6823" t="s">
        <v>260</v>
      </c>
      <c r="B6823">
        <v>60964</v>
      </c>
      <c r="C6823" s="385">
        <v>6.5000000000000002E-2</v>
      </c>
    </row>
    <row r="6824" spans="1:3" x14ac:dyDescent="0.25">
      <c r="A6824" t="s">
        <v>260</v>
      </c>
      <c r="B6824">
        <v>60966</v>
      </c>
      <c r="C6824" s="385">
        <v>6.5000000000000002E-2</v>
      </c>
    </row>
    <row r="6825" spans="1:3" x14ac:dyDescent="0.25">
      <c r="A6825" t="s">
        <v>260</v>
      </c>
      <c r="B6825">
        <v>60967</v>
      </c>
      <c r="C6825" s="385">
        <v>6.5000000000000002E-2</v>
      </c>
    </row>
    <row r="6826" spans="1:3" x14ac:dyDescent="0.25">
      <c r="A6826" t="s">
        <v>260</v>
      </c>
      <c r="B6826">
        <v>60968</v>
      </c>
      <c r="C6826" s="385">
        <v>7.2499999999999995E-2</v>
      </c>
    </row>
    <row r="6827" spans="1:3" x14ac:dyDescent="0.25">
      <c r="A6827" t="s">
        <v>260</v>
      </c>
      <c r="B6827">
        <v>60969</v>
      </c>
      <c r="C6827" s="385">
        <v>6.25E-2</v>
      </c>
    </row>
    <row r="6828" spans="1:3" x14ac:dyDescent="0.25">
      <c r="A6828" t="s">
        <v>260</v>
      </c>
      <c r="B6828">
        <v>60970</v>
      </c>
      <c r="C6828" s="385">
        <v>7.2499999999999995E-2</v>
      </c>
    </row>
    <row r="6829" spans="1:3" x14ac:dyDescent="0.25">
      <c r="A6829" t="s">
        <v>260</v>
      </c>
      <c r="B6829">
        <v>60973</v>
      </c>
      <c r="C6829" s="385">
        <v>6.5000000000000002E-2</v>
      </c>
    </row>
    <row r="6830" spans="1:3" x14ac:dyDescent="0.25">
      <c r="A6830" t="s">
        <v>260</v>
      </c>
      <c r="B6830">
        <v>60974</v>
      </c>
      <c r="C6830" s="385">
        <v>6.5000000000000002E-2</v>
      </c>
    </row>
    <row r="6831" spans="1:3" x14ac:dyDescent="0.25">
      <c r="A6831" t="s">
        <v>260</v>
      </c>
      <c r="B6831">
        <v>61001</v>
      </c>
      <c r="C6831" s="385">
        <v>7.2499999999999995E-2</v>
      </c>
    </row>
    <row r="6832" spans="1:3" x14ac:dyDescent="0.25">
      <c r="A6832" t="s">
        <v>260</v>
      </c>
      <c r="B6832">
        <v>61006</v>
      </c>
      <c r="C6832" s="385">
        <v>7.7499999999999999E-2</v>
      </c>
    </row>
    <row r="6833" spans="1:3" x14ac:dyDescent="0.25">
      <c r="A6833" t="s">
        <v>260</v>
      </c>
      <c r="B6833">
        <v>61007</v>
      </c>
      <c r="C6833" s="385">
        <v>6.7500000000000004E-2</v>
      </c>
    </row>
    <row r="6834" spans="1:3" x14ac:dyDescent="0.25">
      <c r="A6834" t="s">
        <v>260</v>
      </c>
      <c r="B6834">
        <v>61008</v>
      </c>
      <c r="C6834" s="385">
        <v>8.7499999999999994E-2</v>
      </c>
    </row>
    <row r="6835" spans="1:3" x14ac:dyDescent="0.25">
      <c r="A6835" t="s">
        <v>260</v>
      </c>
      <c r="B6835">
        <v>61010</v>
      </c>
      <c r="C6835" s="385">
        <v>7.2499999999999995E-2</v>
      </c>
    </row>
    <row r="6836" spans="1:3" x14ac:dyDescent="0.25">
      <c r="A6836" t="s">
        <v>260</v>
      </c>
      <c r="B6836">
        <v>61011</v>
      </c>
      <c r="C6836" s="385">
        <v>8.7499999999999994E-2</v>
      </c>
    </row>
    <row r="6837" spans="1:3" x14ac:dyDescent="0.25">
      <c r="A6837" t="s">
        <v>260</v>
      </c>
      <c r="B6837">
        <v>61012</v>
      </c>
      <c r="C6837" s="385">
        <v>7.7499999999999999E-2</v>
      </c>
    </row>
    <row r="6838" spans="1:3" x14ac:dyDescent="0.25">
      <c r="A6838" t="s">
        <v>260</v>
      </c>
      <c r="B6838">
        <v>61013</v>
      </c>
      <c r="C6838" s="385">
        <v>6.7500000000000004E-2</v>
      </c>
    </row>
    <row r="6839" spans="1:3" x14ac:dyDescent="0.25">
      <c r="A6839" t="s">
        <v>260</v>
      </c>
      <c r="B6839">
        <v>61014</v>
      </c>
      <c r="C6839" s="385">
        <v>7.2499999999999995E-2</v>
      </c>
    </row>
    <row r="6840" spans="1:3" x14ac:dyDescent="0.25">
      <c r="A6840" t="s">
        <v>260</v>
      </c>
      <c r="B6840">
        <v>61015</v>
      </c>
      <c r="C6840" s="385">
        <v>6.25E-2</v>
      </c>
    </row>
    <row r="6841" spans="1:3" x14ac:dyDescent="0.25">
      <c r="A6841" t="s">
        <v>260</v>
      </c>
      <c r="B6841">
        <v>61016</v>
      </c>
      <c r="C6841" s="385">
        <v>8.7499999999999994E-2</v>
      </c>
    </row>
    <row r="6842" spans="1:3" x14ac:dyDescent="0.25">
      <c r="A6842" t="s">
        <v>260</v>
      </c>
      <c r="B6842">
        <v>61018</v>
      </c>
      <c r="C6842" s="385">
        <v>7.7499999999999999E-2</v>
      </c>
    </row>
    <row r="6843" spans="1:3" x14ac:dyDescent="0.25">
      <c r="A6843" t="s">
        <v>260</v>
      </c>
      <c r="B6843">
        <v>61019</v>
      </c>
      <c r="C6843" s="385">
        <v>7.7499999999999999E-2</v>
      </c>
    </row>
    <row r="6844" spans="1:3" x14ac:dyDescent="0.25">
      <c r="A6844" t="s">
        <v>260</v>
      </c>
      <c r="B6844">
        <v>61020</v>
      </c>
      <c r="C6844" s="385">
        <v>8.7499999999999994E-2</v>
      </c>
    </row>
    <row r="6845" spans="1:3" x14ac:dyDescent="0.25">
      <c r="A6845" t="s">
        <v>260</v>
      </c>
      <c r="B6845">
        <v>61021</v>
      </c>
      <c r="C6845" s="385">
        <v>8.2500000000000004E-2</v>
      </c>
    </row>
    <row r="6846" spans="1:3" x14ac:dyDescent="0.25">
      <c r="A6846" t="s">
        <v>260</v>
      </c>
      <c r="B6846">
        <v>61024</v>
      </c>
      <c r="C6846" s="385">
        <v>8.7499999999999994E-2</v>
      </c>
    </row>
    <row r="6847" spans="1:3" x14ac:dyDescent="0.25">
      <c r="A6847" t="s">
        <v>260</v>
      </c>
      <c r="B6847">
        <v>61025</v>
      </c>
      <c r="C6847" s="385">
        <v>7.7499999999999999E-2</v>
      </c>
    </row>
    <row r="6848" spans="1:3" x14ac:dyDescent="0.25">
      <c r="A6848" t="s">
        <v>260</v>
      </c>
      <c r="B6848">
        <v>61027</v>
      </c>
      <c r="C6848" s="385">
        <v>6.7500000000000004E-2</v>
      </c>
    </row>
    <row r="6849" spans="1:3" x14ac:dyDescent="0.25">
      <c r="A6849" t="s">
        <v>260</v>
      </c>
      <c r="B6849">
        <v>61028</v>
      </c>
      <c r="C6849" s="385">
        <v>7.7499999999999999E-2</v>
      </c>
    </row>
    <row r="6850" spans="1:3" x14ac:dyDescent="0.25">
      <c r="A6850" t="s">
        <v>260</v>
      </c>
      <c r="B6850">
        <v>61030</v>
      </c>
      <c r="C6850" s="385">
        <v>7.2499999999999995E-2</v>
      </c>
    </row>
    <row r="6851" spans="1:3" x14ac:dyDescent="0.25">
      <c r="A6851" t="s">
        <v>260</v>
      </c>
      <c r="B6851">
        <v>61031</v>
      </c>
      <c r="C6851" s="385">
        <v>7.7499999999999999E-2</v>
      </c>
    </row>
    <row r="6852" spans="1:3" x14ac:dyDescent="0.25">
      <c r="A6852" t="s">
        <v>260</v>
      </c>
      <c r="B6852">
        <v>61032</v>
      </c>
      <c r="C6852" s="385">
        <v>0.08</v>
      </c>
    </row>
    <row r="6853" spans="1:3" x14ac:dyDescent="0.25">
      <c r="A6853" t="s">
        <v>260</v>
      </c>
      <c r="B6853">
        <v>61036</v>
      </c>
      <c r="C6853" s="385">
        <v>8.2500000000000004E-2</v>
      </c>
    </row>
    <row r="6854" spans="1:3" x14ac:dyDescent="0.25">
      <c r="A6854" t="s">
        <v>260</v>
      </c>
      <c r="B6854">
        <v>61037</v>
      </c>
      <c r="C6854" s="385">
        <v>7.2499999999999995E-2</v>
      </c>
    </row>
    <row r="6855" spans="1:3" x14ac:dyDescent="0.25">
      <c r="A6855" t="s">
        <v>260</v>
      </c>
      <c r="B6855">
        <v>61038</v>
      </c>
      <c r="C6855" s="385">
        <v>7.7499999999999999E-2</v>
      </c>
    </row>
    <row r="6856" spans="1:3" x14ac:dyDescent="0.25">
      <c r="A6856" t="s">
        <v>260</v>
      </c>
      <c r="B6856">
        <v>61039</v>
      </c>
      <c r="C6856" s="385">
        <v>6.7500000000000004E-2</v>
      </c>
    </row>
    <row r="6857" spans="1:3" x14ac:dyDescent="0.25">
      <c r="A6857" t="s">
        <v>260</v>
      </c>
      <c r="B6857">
        <v>61041</v>
      </c>
      <c r="C6857" s="385">
        <v>7.2499999999999995E-2</v>
      </c>
    </row>
    <row r="6858" spans="1:3" x14ac:dyDescent="0.25">
      <c r="A6858" t="s">
        <v>260</v>
      </c>
      <c r="B6858">
        <v>61042</v>
      </c>
      <c r="C6858" s="385">
        <v>7.7499999999999999E-2</v>
      </c>
    </row>
    <row r="6859" spans="1:3" x14ac:dyDescent="0.25">
      <c r="A6859" t="s">
        <v>260</v>
      </c>
      <c r="B6859">
        <v>61043</v>
      </c>
      <c r="C6859" s="385">
        <v>6.25E-2</v>
      </c>
    </row>
    <row r="6860" spans="1:3" x14ac:dyDescent="0.25">
      <c r="A6860" t="s">
        <v>260</v>
      </c>
      <c r="B6860">
        <v>61044</v>
      </c>
      <c r="C6860" s="385">
        <v>7.2499999999999995E-2</v>
      </c>
    </row>
    <row r="6861" spans="1:3" x14ac:dyDescent="0.25">
      <c r="A6861" t="s">
        <v>260</v>
      </c>
      <c r="B6861">
        <v>61046</v>
      </c>
      <c r="C6861" s="385">
        <v>6.5000000000000002E-2</v>
      </c>
    </row>
    <row r="6862" spans="1:3" x14ac:dyDescent="0.25">
      <c r="A6862" t="s">
        <v>260</v>
      </c>
      <c r="B6862">
        <v>61047</v>
      </c>
      <c r="C6862" s="385">
        <v>7.7499999999999999E-2</v>
      </c>
    </row>
    <row r="6863" spans="1:3" x14ac:dyDescent="0.25">
      <c r="A6863" t="s">
        <v>260</v>
      </c>
      <c r="B6863">
        <v>61048</v>
      </c>
      <c r="C6863" s="385">
        <v>7.2499999999999995E-2</v>
      </c>
    </row>
    <row r="6864" spans="1:3" x14ac:dyDescent="0.25">
      <c r="A6864" t="s">
        <v>260</v>
      </c>
      <c r="B6864">
        <v>61049</v>
      </c>
      <c r="C6864" s="385">
        <v>6.25E-2</v>
      </c>
    </row>
    <row r="6865" spans="1:3" x14ac:dyDescent="0.25">
      <c r="A6865" t="s">
        <v>260</v>
      </c>
      <c r="B6865">
        <v>61050</v>
      </c>
      <c r="C6865" s="385">
        <v>6.7500000000000004E-2</v>
      </c>
    </row>
    <row r="6866" spans="1:3" x14ac:dyDescent="0.25">
      <c r="A6866" t="s">
        <v>260</v>
      </c>
      <c r="B6866">
        <v>61051</v>
      </c>
      <c r="C6866" s="385">
        <v>7.4999999999999997E-2</v>
      </c>
    </row>
    <row r="6867" spans="1:3" x14ac:dyDescent="0.25">
      <c r="A6867" t="s">
        <v>260</v>
      </c>
      <c r="B6867">
        <v>61052</v>
      </c>
      <c r="C6867" s="385">
        <v>7.7499999999999999E-2</v>
      </c>
    </row>
    <row r="6868" spans="1:3" x14ac:dyDescent="0.25">
      <c r="A6868" t="s">
        <v>260</v>
      </c>
      <c r="B6868">
        <v>61053</v>
      </c>
      <c r="C6868" s="385">
        <v>7.4999999999999997E-2</v>
      </c>
    </row>
    <row r="6869" spans="1:3" x14ac:dyDescent="0.25">
      <c r="A6869" t="s">
        <v>260</v>
      </c>
      <c r="B6869">
        <v>61054</v>
      </c>
      <c r="C6869" s="385">
        <v>6.25E-2</v>
      </c>
    </row>
    <row r="6870" spans="1:3" x14ac:dyDescent="0.25">
      <c r="A6870" t="s">
        <v>260</v>
      </c>
      <c r="B6870">
        <v>61057</v>
      </c>
      <c r="C6870" s="385">
        <v>7.7499999999999999E-2</v>
      </c>
    </row>
    <row r="6871" spans="1:3" x14ac:dyDescent="0.25">
      <c r="A6871" t="s">
        <v>260</v>
      </c>
      <c r="B6871">
        <v>61059</v>
      </c>
      <c r="C6871" s="385">
        <v>7.2499999999999995E-2</v>
      </c>
    </row>
    <row r="6872" spans="1:3" x14ac:dyDescent="0.25">
      <c r="A6872" t="s">
        <v>260</v>
      </c>
      <c r="B6872">
        <v>61060</v>
      </c>
      <c r="C6872" s="385">
        <v>6.7500000000000004E-2</v>
      </c>
    </row>
    <row r="6873" spans="1:3" x14ac:dyDescent="0.25">
      <c r="A6873" t="s">
        <v>260</v>
      </c>
      <c r="B6873">
        <v>61061</v>
      </c>
      <c r="C6873" s="385">
        <v>7.2499999999999995E-2</v>
      </c>
    </row>
    <row r="6874" spans="1:3" x14ac:dyDescent="0.25">
      <c r="A6874" t="s">
        <v>260</v>
      </c>
      <c r="B6874">
        <v>61062</v>
      </c>
      <c r="C6874" s="385">
        <v>7.2499999999999995E-2</v>
      </c>
    </row>
    <row r="6875" spans="1:3" x14ac:dyDescent="0.25">
      <c r="A6875" t="s">
        <v>260</v>
      </c>
      <c r="B6875">
        <v>61063</v>
      </c>
      <c r="C6875" s="385">
        <v>8.7499999999999994E-2</v>
      </c>
    </row>
    <row r="6876" spans="1:3" x14ac:dyDescent="0.25">
      <c r="A6876" t="s">
        <v>260</v>
      </c>
      <c r="B6876">
        <v>61064</v>
      </c>
      <c r="C6876" s="385">
        <v>7.7499999999999999E-2</v>
      </c>
    </row>
    <row r="6877" spans="1:3" x14ac:dyDescent="0.25">
      <c r="A6877" t="s">
        <v>260</v>
      </c>
      <c r="B6877">
        <v>61065</v>
      </c>
      <c r="C6877" s="385">
        <v>7.7499999999999999E-2</v>
      </c>
    </row>
    <row r="6878" spans="1:3" x14ac:dyDescent="0.25">
      <c r="A6878" t="s">
        <v>260</v>
      </c>
      <c r="B6878">
        <v>61067</v>
      </c>
      <c r="C6878" s="385">
        <v>6.7500000000000004E-2</v>
      </c>
    </row>
    <row r="6879" spans="1:3" x14ac:dyDescent="0.25">
      <c r="A6879" t="s">
        <v>260</v>
      </c>
      <c r="B6879">
        <v>61068</v>
      </c>
      <c r="C6879" s="385">
        <v>7.7499999999999999E-2</v>
      </c>
    </row>
    <row r="6880" spans="1:3" x14ac:dyDescent="0.25">
      <c r="A6880" t="s">
        <v>260</v>
      </c>
      <c r="B6880">
        <v>61070</v>
      </c>
      <c r="C6880" s="385">
        <v>6.7500000000000004E-2</v>
      </c>
    </row>
    <row r="6881" spans="1:3" x14ac:dyDescent="0.25">
      <c r="A6881" t="s">
        <v>260</v>
      </c>
      <c r="B6881">
        <v>61071</v>
      </c>
      <c r="C6881" s="385">
        <v>8.2500000000000004E-2</v>
      </c>
    </row>
    <row r="6882" spans="1:3" x14ac:dyDescent="0.25">
      <c r="A6882" t="s">
        <v>260</v>
      </c>
      <c r="B6882">
        <v>61072</v>
      </c>
      <c r="C6882" s="385">
        <v>8.7499999999999994E-2</v>
      </c>
    </row>
    <row r="6883" spans="1:3" x14ac:dyDescent="0.25">
      <c r="A6883" t="s">
        <v>260</v>
      </c>
      <c r="B6883">
        <v>61073</v>
      </c>
      <c r="C6883" s="385">
        <v>8.7499999999999994E-2</v>
      </c>
    </row>
    <row r="6884" spans="1:3" x14ac:dyDescent="0.25">
      <c r="A6884" t="s">
        <v>260</v>
      </c>
      <c r="B6884">
        <v>61074</v>
      </c>
      <c r="C6884" s="385">
        <v>7.2499999999999995E-2</v>
      </c>
    </row>
    <row r="6885" spans="1:3" x14ac:dyDescent="0.25">
      <c r="A6885" t="s">
        <v>260</v>
      </c>
      <c r="B6885">
        <v>61075</v>
      </c>
      <c r="C6885" s="385">
        <v>7.2499999999999995E-2</v>
      </c>
    </row>
    <row r="6886" spans="1:3" x14ac:dyDescent="0.25">
      <c r="A6886" t="s">
        <v>260</v>
      </c>
      <c r="B6886">
        <v>61077</v>
      </c>
      <c r="C6886" s="385">
        <v>7.7499999999999999E-2</v>
      </c>
    </row>
    <row r="6887" spans="1:3" x14ac:dyDescent="0.25">
      <c r="A6887" t="s">
        <v>260</v>
      </c>
      <c r="B6887">
        <v>61078</v>
      </c>
      <c r="C6887" s="385">
        <v>6.7500000000000004E-2</v>
      </c>
    </row>
    <row r="6888" spans="1:3" x14ac:dyDescent="0.25">
      <c r="A6888" t="s">
        <v>260</v>
      </c>
      <c r="B6888">
        <v>61079</v>
      </c>
      <c r="C6888" s="385">
        <v>7.7499999999999999E-2</v>
      </c>
    </row>
    <row r="6889" spans="1:3" x14ac:dyDescent="0.25">
      <c r="A6889" t="s">
        <v>260</v>
      </c>
      <c r="B6889">
        <v>61080</v>
      </c>
      <c r="C6889" s="385">
        <v>8.7499999999999994E-2</v>
      </c>
    </row>
    <row r="6890" spans="1:3" x14ac:dyDescent="0.25">
      <c r="A6890" t="s">
        <v>260</v>
      </c>
      <c r="B6890">
        <v>61081</v>
      </c>
      <c r="C6890" s="385">
        <v>8.2500000000000004E-2</v>
      </c>
    </row>
    <row r="6891" spans="1:3" x14ac:dyDescent="0.25">
      <c r="A6891" t="s">
        <v>260</v>
      </c>
      <c r="B6891">
        <v>61084</v>
      </c>
      <c r="C6891" s="385">
        <v>7.7499999999999999E-2</v>
      </c>
    </row>
    <row r="6892" spans="1:3" x14ac:dyDescent="0.25">
      <c r="A6892" t="s">
        <v>260</v>
      </c>
      <c r="B6892">
        <v>61085</v>
      </c>
      <c r="C6892" s="385">
        <v>8.2500000000000004E-2</v>
      </c>
    </row>
    <row r="6893" spans="1:3" x14ac:dyDescent="0.25">
      <c r="A6893" t="s">
        <v>260</v>
      </c>
      <c r="B6893">
        <v>61087</v>
      </c>
      <c r="C6893" s="385">
        <v>7.7499999999999999E-2</v>
      </c>
    </row>
    <row r="6894" spans="1:3" x14ac:dyDescent="0.25">
      <c r="A6894" t="s">
        <v>260</v>
      </c>
      <c r="B6894">
        <v>61088</v>
      </c>
      <c r="C6894" s="385">
        <v>8.7499999999999994E-2</v>
      </c>
    </row>
    <row r="6895" spans="1:3" x14ac:dyDescent="0.25">
      <c r="A6895" t="s">
        <v>260</v>
      </c>
      <c r="B6895">
        <v>61089</v>
      </c>
      <c r="C6895" s="385">
        <v>7.2499999999999995E-2</v>
      </c>
    </row>
    <row r="6896" spans="1:3" x14ac:dyDescent="0.25">
      <c r="A6896" t="s">
        <v>260</v>
      </c>
      <c r="B6896">
        <v>61091</v>
      </c>
      <c r="C6896" s="385">
        <v>6.25E-2</v>
      </c>
    </row>
    <row r="6897" spans="1:3" x14ac:dyDescent="0.25">
      <c r="A6897" t="s">
        <v>260</v>
      </c>
      <c r="B6897">
        <v>61101</v>
      </c>
      <c r="C6897" s="385">
        <v>8.7499999999999994E-2</v>
      </c>
    </row>
    <row r="6898" spans="1:3" x14ac:dyDescent="0.25">
      <c r="A6898" t="s">
        <v>260</v>
      </c>
      <c r="B6898">
        <v>61102</v>
      </c>
      <c r="C6898" s="385">
        <v>8.7499999999999994E-2</v>
      </c>
    </row>
    <row r="6899" spans="1:3" x14ac:dyDescent="0.25">
      <c r="A6899" t="s">
        <v>260</v>
      </c>
      <c r="B6899">
        <v>61103</v>
      </c>
      <c r="C6899" s="385">
        <v>8.7499999999999994E-2</v>
      </c>
    </row>
    <row r="6900" spans="1:3" x14ac:dyDescent="0.25">
      <c r="A6900" t="s">
        <v>260</v>
      </c>
      <c r="B6900">
        <v>61104</v>
      </c>
      <c r="C6900" s="385">
        <v>8.7499999999999994E-2</v>
      </c>
    </row>
    <row r="6901" spans="1:3" x14ac:dyDescent="0.25">
      <c r="A6901" t="s">
        <v>260</v>
      </c>
      <c r="B6901">
        <v>61105</v>
      </c>
      <c r="C6901" s="385">
        <v>8.7499999999999994E-2</v>
      </c>
    </row>
    <row r="6902" spans="1:3" x14ac:dyDescent="0.25">
      <c r="A6902" t="s">
        <v>260</v>
      </c>
      <c r="B6902">
        <v>61106</v>
      </c>
      <c r="C6902" s="385">
        <v>8.7499999999999994E-2</v>
      </c>
    </row>
    <row r="6903" spans="1:3" x14ac:dyDescent="0.25">
      <c r="A6903" t="s">
        <v>260</v>
      </c>
      <c r="B6903">
        <v>61107</v>
      </c>
      <c r="C6903" s="385">
        <v>8.7499999999999994E-2</v>
      </c>
    </row>
    <row r="6904" spans="1:3" x14ac:dyDescent="0.25">
      <c r="A6904" t="s">
        <v>260</v>
      </c>
      <c r="B6904">
        <v>61108</v>
      </c>
      <c r="C6904" s="385">
        <v>8.7499999999999994E-2</v>
      </c>
    </row>
    <row r="6905" spans="1:3" x14ac:dyDescent="0.25">
      <c r="A6905" t="s">
        <v>260</v>
      </c>
      <c r="B6905">
        <v>61109</v>
      </c>
      <c r="C6905" s="385">
        <v>8.7499999999999994E-2</v>
      </c>
    </row>
    <row r="6906" spans="1:3" x14ac:dyDescent="0.25">
      <c r="A6906" t="s">
        <v>260</v>
      </c>
      <c r="B6906">
        <v>61110</v>
      </c>
      <c r="C6906" s="385">
        <v>8.7499999999999994E-2</v>
      </c>
    </row>
    <row r="6907" spans="1:3" x14ac:dyDescent="0.25">
      <c r="A6907" t="s">
        <v>260</v>
      </c>
      <c r="B6907">
        <v>61111</v>
      </c>
      <c r="C6907" s="385">
        <v>9.7500000000000003E-2</v>
      </c>
    </row>
    <row r="6908" spans="1:3" x14ac:dyDescent="0.25">
      <c r="A6908" t="s">
        <v>260</v>
      </c>
      <c r="B6908">
        <v>61112</v>
      </c>
      <c r="C6908" s="385">
        <v>8.7499999999999994E-2</v>
      </c>
    </row>
    <row r="6909" spans="1:3" x14ac:dyDescent="0.25">
      <c r="A6909" t="s">
        <v>260</v>
      </c>
      <c r="B6909">
        <v>61114</v>
      </c>
      <c r="C6909" s="385">
        <v>8.7499999999999994E-2</v>
      </c>
    </row>
    <row r="6910" spans="1:3" x14ac:dyDescent="0.25">
      <c r="A6910" t="s">
        <v>260</v>
      </c>
      <c r="B6910">
        <v>61115</v>
      </c>
      <c r="C6910" s="385">
        <v>9.7500000000000003E-2</v>
      </c>
    </row>
    <row r="6911" spans="1:3" x14ac:dyDescent="0.25">
      <c r="A6911" t="s">
        <v>260</v>
      </c>
      <c r="B6911">
        <v>61125</v>
      </c>
      <c r="C6911" s="385">
        <v>8.7499999999999994E-2</v>
      </c>
    </row>
    <row r="6912" spans="1:3" x14ac:dyDescent="0.25">
      <c r="A6912" t="s">
        <v>260</v>
      </c>
      <c r="B6912">
        <v>61126</v>
      </c>
      <c r="C6912" s="385">
        <v>8.7499999999999994E-2</v>
      </c>
    </row>
    <row r="6913" spans="1:3" x14ac:dyDescent="0.25">
      <c r="A6913" t="s">
        <v>260</v>
      </c>
      <c r="B6913">
        <v>61130</v>
      </c>
      <c r="C6913" s="385">
        <v>8.7499999999999994E-2</v>
      </c>
    </row>
    <row r="6914" spans="1:3" x14ac:dyDescent="0.25">
      <c r="A6914" t="s">
        <v>260</v>
      </c>
      <c r="B6914">
        <v>61131</v>
      </c>
      <c r="C6914" s="385">
        <v>8.7499999999999994E-2</v>
      </c>
    </row>
    <row r="6915" spans="1:3" x14ac:dyDescent="0.25">
      <c r="A6915" t="s">
        <v>260</v>
      </c>
      <c r="B6915">
        <v>61132</v>
      </c>
      <c r="C6915" s="385">
        <v>8.7499999999999994E-2</v>
      </c>
    </row>
    <row r="6916" spans="1:3" x14ac:dyDescent="0.25">
      <c r="A6916" t="s">
        <v>260</v>
      </c>
      <c r="B6916">
        <v>61201</v>
      </c>
      <c r="C6916" s="385">
        <v>8.5000000000000006E-2</v>
      </c>
    </row>
    <row r="6917" spans="1:3" x14ac:dyDescent="0.25">
      <c r="A6917" t="s">
        <v>260</v>
      </c>
      <c r="B6917">
        <v>61204</v>
      </c>
      <c r="C6917" s="385">
        <v>8.5000000000000006E-2</v>
      </c>
    </row>
    <row r="6918" spans="1:3" x14ac:dyDescent="0.25">
      <c r="A6918" t="s">
        <v>260</v>
      </c>
      <c r="B6918">
        <v>61230</v>
      </c>
      <c r="C6918" s="385">
        <v>7.2499999999999995E-2</v>
      </c>
    </row>
    <row r="6919" spans="1:3" x14ac:dyDescent="0.25">
      <c r="A6919" t="s">
        <v>260</v>
      </c>
      <c r="B6919">
        <v>61231</v>
      </c>
      <c r="C6919" s="385">
        <v>7.2499999999999995E-2</v>
      </c>
    </row>
    <row r="6920" spans="1:3" x14ac:dyDescent="0.25">
      <c r="A6920" t="s">
        <v>260</v>
      </c>
      <c r="B6920">
        <v>61232</v>
      </c>
      <c r="C6920" s="385">
        <v>7.2499999999999995E-2</v>
      </c>
    </row>
    <row r="6921" spans="1:3" x14ac:dyDescent="0.25">
      <c r="A6921" t="s">
        <v>260</v>
      </c>
      <c r="B6921">
        <v>61233</v>
      </c>
      <c r="C6921" s="385">
        <v>7.7499999999999999E-2</v>
      </c>
    </row>
    <row r="6922" spans="1:3" x14ac:dyDescent="0.25">
      <c r="A6922" t="s">
        <v>260</v>
      </c>
      <c r="B6922">
        <v>61234</v>
      </c>
      <c r="C6922" s="385">
        <v>7.7499999999999999E-2</v>
      </c>
    </row>
    <row r="6923" spans="1:3" x14ac:dyDescent="0.25">
      <c r="A6923" t="s">
        <v>260</v>
      </c>
      <c r="B6923">
        <v>61235</v>
      </c>
      <c r="C6923" s="385">
        <v>7.7499999999999999E-2</v>
      </c>
    </row>
    <row r="6924" spans="1:3" x14ac:dyDescent="0.25">
      <c r="A6924" t="s">
        <v>260</v>
      </c>
      <c r="B6924">
        <v>61236</v>
      </c>
      <c r="C6924" s="385">
        <v>7.2499999999999995E-2</v>
      </c>
    </row>
    <row r="6925" spans="1:3" x14ac:dyDescent="0.25">
      <c r="A6925" t="s">
        <v>260</v>
      </c>
      <c r="B6925">
        <v>61237</v>
      </c>
      <c r="C6925" s="385">
        <v>7.2499999999999995E-2</v>
      </c>
    </row>
    <row r="6926" spans="1:3" x14ac:dyDescent="0.25">
      <c r="A6926" t="s">
        <v>260</v>
      </c>
      <c r="B6926">
        <v>61238</v>
      </c>
      <c r="C6926" s="385">
        <v>7.7499999999999999E-2</v>
      </c>
    </row>
    <row r="6927" spans="1:3" x14ac:dyDescent="0.25">
      <c r="A6927" t="s">
        <v>260</v>
      </c>
      <c r="B6927">
        <v>61239</v>
      </c>
      <c r="C6927" s="385">
        <v>8.2500000000000004E-2</v>
      </c>
    </row>
    <row r="6928" spans="1:3" x14ac:dyDescent="0.25">
      <c r="A6928" t="s">
        <v>260</v>
      </c>
      <c r="B6928">
        <v>61240</v>
      </c>
      <c r="C6928" s="385">
        <v>8.5000000000000006E-2</v>
      </c>
    </row>
    <row r="6929" spans="1:3" x14ac:dyDescent="0.25">
      <c r="A6929" t="s">
        <v>260</v>
      </c>
      <c r="B6929">
        <v>61241</v>
      </c>
      <c r="C6929" s="385">
        <v>8.2500000000000004E-2</v>
      </c>
    </row>
    <row r="6930" spans="1:3" x14ac:dyDescent="0.25">
      <c r="A6930" t="s">
        <v>260</v>
      </c>
      <c r="B6930">
        <v>61242</v>
      </c>
      <c r="C6930" s="385">
        <v>7.2499999999999995E-2</v>
      </c>
    </row>
    <row r="6931" spans="1:3" x14ac:dyDescent="0.25">
      <c r="A6931" t="s">
        <v>260</v>
      </c>
      <c r="B6931">
        <v>61243</v>
      </c>
      <c r="C6931" s="385">
        <v>7.7499999999999999E-2</v>
      </c>
    </row>
    <row r="6932" spans="1:3" x14ac:dyDescent="0.25">
      <c r="A6932" t="s">
        <v>260</v>
      </c>
      <c r="B6932">
        <v>61244</v>
      </c>
      <c r="C6932" s="385">
        <v>8.7499999999999994E-2</v>
      </c>
    </row>
    <row r="6933" spans="1:3" x14ac:dyDescent="0.25">
      <c r="A6933" t="s">
        <v>260</v>
      </c>
      <c r="B6933">
        <v>61250</v>
      </c>
      <c r="C6933" s="385">
        <v>7.7499999999999999E-2</v>
      </c>
    </row>
    <row r="6934" spans="1:3" x14ac:dyDescent="0.25">
      <c r="A6934" t="s">
        <v>260</v>
      </c>
      <c r="B6934">
        <v>61251</v>
      </c>
      <c r="C6934" s="385">
        <v>7.2499999999999995E-2</v>
      </c>
    </row>
    <row r="6935" spans="1:3" x14ac:dyDescent="0.25">
      <c r="A6935" t="s">
        <v>260</v>
      </c>
      <c r="B6935">
        <v>61252</v>
      </c>
      <c r="C6935" s="385">
        <v>0.08</v>
      </c>
    </row>
    <row r="6936" spans="1:3" x14ac:dyDescent="0.25">
      <c r="A6936" t="s">
        <v>260</v>
      </c>
      <c r="B6936">
        <v>61254</v>
      </c>
      <c r="C6936" s="385">
        <v>8.2500000000000004E-2</v>
      </c>
    </row>
    <row r="6937" spans="1:3" x14ac:dyDescent="0.25">
      <c r="A6937" t="s">
        <v>260</v>
      </c>
      <c r="B6937">
        <v>61256</v>
      </c>
      <c r="C6937" s="385">
        <v>7.7499999999999999E-2</v>
      </c>
    </row>
    <row r="6938" spans="1:3" x14ac:dyDescent="0.25">
      <c r="A6938" t="s">
        <v>260</v>
      </c>
      <c r="B6938">
        <v>61257</v>
      </c>
      <c r="C6938" s="385">
        <v>7.7499999999999999E-2</v>
      </c>
    </row>
    <row r="6939" spans="1:3" x14ac:dyDescent="0.25">
      <c r="A6939" t="s">
        <v>260</v>
      </c>
      <c r="B6939">
        <v>61258</v>
      </c>
      <c r="C6939" s="385">
        <v>7.7499999999999999E-2</v>
      </c>
    </row>
    <row r="6940" spans="1:3" x14ac:dyDescent="0.25">
      <c r="A6940" t="s">
        <v>260</v>
      </c>
      <c r="B6940">
        <v>61259</v>
      </c>
      <c r="C6940" s="385">
        <v>7.2499999999999995E-2</v>
      </c>
    </row>
    <row r="6941" spans="1:3" x14ac:dyDescent="0.25">
      <c r="A6941" t="s">
        <v>260</v>
      </c>
      <c r="B6941">
        <v>61260</v>
      </c>
      <c r="C6941" s="385">
        <v>7.2499999999999995E-2</v>
      </c>
    </row>
    <row r="6942" spans="1:3" x14ac:dyDescent="0.25">
      <c r="A6942" t="s">
        <v>260</v>
      </c>
      <c r="B6942">
        <v>61261</v>
      </c>
      <c r="C6942" s="385">
        <v>7.2499999999999995E-2</v>
      </c>
    </row>
    <row r="6943" spans="1:3" x14ac:dyDescent="0.25">
      <c r="A6943" t="s">
        <v>260</v>
      </c>
      <c r="B6943">
        <v>61262</v>
      </c>
      <c r="C6943" s="385">
        <v>7.7499999999999999E-2</v>
      </c>
    </row>
    <row r="6944" spans="1:3" x14ac:dyDescent="0.25">
      <c r="A6944" t="s">
        <v>260</v>
      </c>
      <c r="B6944">
        <v>61263</v>
      </c>
      <c r="C6944" s="385">
        <v>7.2499999999999995E-2</v>
      </c>
    </row>
    <row r="6945" spans="1:3" x14ac:dyDescent="0.25">
      <c r="A6945" t="s">
        <v>260</v>
      </c>
      <c r="B6945">
        <v>61264</v>
      </c>
      <c r="C6945" s="385">
        <v>8.5000000000000006E-2</v>
      </c>
    </row>
    <row r="6946" spans="1:3" x14ac:dyDescent="0.25">
      <c r="A6946" t="s">
        <v>260</v>
      </c>
      <c r="B6946">
        <v>61265</v>
      </c>
      <c r="C6946" s="385">
        <v>9.5000000000000001E-2</v>
      </c>
    </row>
    <row r="6947" spans="1:3" x14ac:dyDescent="0.25">
      <c r="A6947" t="s">
        <v>260</v>
      </c>
      <c r="B6947">
        <v>61266</v>
      </c>
      <c r="C6947" s="385">
        <v>8.5000000000000006E-2</v>
      </c>
    </row>
    <row r="6948" spans="1:3" x14ac:dyDescent="0.25">
      <c r="A6948" t="s">
        <v>260</v>
      </c>
      <c r="B6948">
        <v>61270</v>
      </c>
      <c r="C6948" s="385">
        <v>8.2500000000000004E-2</v>
      </c>
    </row>
    <row r="6949" spans="1:3" x14ac:dyDescent="0.25">
      <c r="A6949" t="s">
        <v>260</v>
      </c>
      <c r="B6949">
        <v>61272</v>
      </c>
      <c r="C6949" s="385">
        <v>7.2499999999999995E-2</v>
      </c>
    </row>
    <row r="6950" spans="1:3" x14ac:dyDescent="0.25">
      <c r="A6950" t="s">
        <v>260</v>
      </c>
      <c r="B6950">
        <v>61273</v>
      </c>
      <c r="C6950" s="385">
        <v>7.7499999999999999E-2</v>
      </c>
    </row>
    <row r="6951" spans="1:3" x14ac:dyDescent="0.25">
      <c r="A6951" t="s">
        <v>260</v>
      </c>
      <c r="B6951">
        <v>61274</v>
      </c>
      <c r="C6951" s="385">
        <v>7.7499999999999999E-2</v>
      </c>
    </row>
    <row r="6952" spans="1:3" x14ac:dyDescent="0.25">
      <c r="A6952" t="s">
        <v>260</v>
      </c>
      <c r="B6952">
        <v>61275</v>
      </c>
      <c r="C6952" s="385">
        <v>8.2500000000000004E-2</v>
      </c>
    </row>
    <row r="6953" spans="1:3" x14ac:dyDescent="0.25">
      <c r="A6953" t="s">
        <v>260</v>
      </c>
      <c r="B6953">
        <v>61276</v>
      </c>
      <c r="C6953" s="385">
        <v>7.2499999999999995E-2</v>
      </c>
    </row>
    <row r="6954" spans="1:3" x14ac:dyDescent="0.25">
      <c r="A6954" t="s">
        <v>260</v>
      </c>
      <c r="B6954">
        <v>61277</v>
      </c>
      <c r="C6954" s="385">
        <v>7.7499999999999999E-2</v>
      </c>
    </row>
    <row r="6955" spans="1:3" x14ac:dyDescent="0.25">
      <c r="A6955" t="s">
        <v>260</v>
      </c>
      <c r="B6955">
        <v>61278</v>
      </c>
      <c r="C6955" s="385">
        <v>8.2500000000000004E-2</v>
      </c>
    </row>
    <row r="6956" spans="1:3" x14ac:dyDescent="0.25">
      <c r="A6956" t="s">
        <v>260</v>
      </c>
      <c r="B6956">
        <v>61279</v>
      </c>
      <c r="C6956" s="385">
        <v>7.2499999999999995E-2</v>
      </c>
    </row>
    <row r="6957" spans="1:3" x14ac:dyDescent="0.25">
      <c r="A6957" t="s">
        <v>260</v>
      </c>
      <c r="B6957">
        <v>61281</v>
      </c>
      <c r="C6957" s="385">
        <v>7.2499999999999995E-2</v>
      </c>
    </row>
    <row r="6958" spans="1:3" x14ac:dyDescent="0.25">
      <c r="A6958" t="s">
        <v>260</v>
      </c>
      <c r="B6958">
        <v>61282</v>
      </c>
      <c r="C6958" s="385">
        <v>8.2500000000000004E-2</v>
      </c>
    </row>
    <row r="6959" spans="1:3" x14ac:dyDescent="0.25">
      <c r="A6959" t="s">
        <v>260</v>
      </c>
      <c r="B6959">
        <v>61283</v>
      </c>
      <c r="C6959" s="385">
        <v>7.7499999999999999E-2</v>
      </c>
    </row>
    <row r="6960" spans="1:3" x14ac:dyDescent="0.25">
      <c r="A6960" t="s">
        <v>260</v>
      </c>
      <c r="B6960">
        <v>61284</v>
      </c>
      <c r="C6960" s="385">
        <v>8.5000000000000006E-2</v>
      </c>
    </row>
    <row r="6961" spans="1:3" x14ac:dyDescent="0.25">
      <c r="A6961" t="s">
        <v>260</v>
      </c>
      <c r="B6961">
        <v>61285</v>
      </c>
      <c r="C6961" s="385">
        <v>6.5000000000000002E-2</v>
      </c>
    </row>
    <row r="6962" spans="1:3" x14ac:dyDescent="0.25">
      <c r="A6962" t="s">
        <v>260</v>
      </c>
      <c r="B6962">
        <v>61299</v>
      </c>
      <c r="C6962" s="385">
        <v>8.5000000000000006E-2</v>
      </c>
    </row>
    <row r="6963" spans="1:3" x14ac:dyDescent="0.25">
      <c r="A6963" t="s">
        <v>260</v>
      </c>
      <c r="B6963">
        <v>61301</v>
      </c>
      <c r="C6963" s="385">
        <v>7.4999999999999997E-2</v>
      </c>
    </row>
    <row r="6964" spans="1:3" x14ac:dyDescent="0.25">
      <c r="A6964" t="s">
        <v>260</v>
      </c>
      <c r="B6964">
        <v>61310</v>
      </c>
      <c r="C6964" s="385">
        <v>7.7499999999999999E-2</v>
      </c>
    </row>
    <row r="6965" spans="1:3" x14ac:dyDescent="0.25">
      <c r="A6965" t="s">
        <v>260</v>
      </c>
      <c r="B6965">
        <v>61311</v>
      </c>
      <c r="C6965" s="385">
        <v>7.2499999999999995E-2</v>
      </c>
    </row>
    <row r="6966" spans="1:3" x14ac:dyDescent="0.25">
      <c r="A6966" t="s">
        <v>260</v>
      </c>
      <c r="B6966">
        <v>61312</v>
      </c>
      <c r="C6966" s="385">
        <v>7.2499999999999995E-2</v>
      </c>
    </row>
    <row r="6967" spans="1:3" x14ac:dyDescent="0.25">
      <c r="A6967" t="s">
        <v>260</v>
      </c>
      <c r="B6967">
        <v>61313</v>
      </c>
      <c r="C6967" s="385">
        <v>7.2499999999999995E-2</v>
      </c>
    </row>
    <row r="6968" spans="1:3" x14ac:dyDescent="0.25">
      <c r="A6968" t="s">
        <v>260</v>
      </c>
      <c r="B6968">
        <v>61314</v>
      </c>
      <c r="C6968" s="385">
        <v>7.2499999999999995E-2</v>
      </c>
    </row>
    <row r="6969" spans="1:3" x14ac:dyDescent="0.25">
      <c r="A6969" t="s">
        <v>260</v>
      </c>
      <c r="B6969">
        <v>61315</v>
      </c>
      <c r="C6969" s="385">
        <v>7.2499999999999995E-2</v>
      </c>
    </row>
    <row r="6970" spans="1:3" x14ac:dyDescent="0.25">
      <c r="A6970" t="s">
        <v>260</v>
      </c>
      <c r="B6970">
        <v>61316</v>
      </c>
      <c r="C6970" s="385">
        <v>6.5000000000000002E-2</v>
      </c>
    </row>
    <row r="6971" spans="1:3" x14ac:dyDescent="0.25">
      <c r="A6971" t="s">
        <v>260</v>
      </c>
      <c r="B6971">
        <v>61317</v>
      </c>
      <c r="C6971" s="385">
        <v>7.2499999999999995E-2</v>
      </c>
    </row>
    <row r="6972" spans="1:3" x14ac:dyDescent="0.25">
      <c r="A6972" t="s">
        <v>260</v>
      </c>
      <c r="B6972">
        <v>61318</v>
      </c>
      <c r="C6972" s="385">
        <v>7.7499999999999999E-2</v>
      </c>
    </row>
    <row r="6973" spans="1:3" x14ac:dyDescent="0.25">
      <c r="A6973" t="s">
        <v>260</v>
      </c>
      <c r="B6973">
        <v>61319</v>
      </c>
      <c r="C6973" s="385">
        <v>7.2499999999999995E-2</v>
      </c>
    </row>
    <row r="6974" spans="1:3" x14ac:dyDescent="0.25">
      <c r="A6974" t="s">
        <v>260</v>
      </c>
      <c r="B6974">
        <v>61320</v>
      </c>
      <c r="C6974" s="385">
        <v>7.4999999999999997E-2</v>
      </c>
    </row>
    <row r="6975" spans="1:3" x14ac:dyDescent="0.25">
      <c r="A6975" t="s">
        <v>260</v>
      </c>
      <c r="B6975">
        <v>61321</v>
      </c>
      <c r="C6975" s="385">
        <v>8.2500000000000004E-2</v>
      </c>
    </row>
    <row r="6976" spans="1:3" x14ac:dyDescent="0.25">
      <c r="A6976" t="s">
        <v>260</v>
      </c>
      <c r="B6976">
        <v>61322</v>
      </c>
      <c r="C6976" s="385">
        <v>7.2499999999999995E-2</v>
      </c>
    </row>
    <row r="6977" spans="1:3" x14ac:dyDescent="0.25">
      <c r="A6977" t="s">
        <v>260</v>
      </c>
      <c r="B6977">
        <v>61323</v>
      </c>
      <c r="C6977" s="385">
        <v>7.2499999999999995E-2</v>
      </c>
    </row>
    <row r="6978" spans="1:3" x14ac:dyDescent="0.25">
      <c r="A6978" t="s">
        <v>260</v>
      </c>
      <c r="B6978">
        <v>61324</v>
      </c>
      <c r="C6978" s="385">
        <v>7.7499999999999999E-2</v>
      </c>
    </row>
    <row r="6979" spans="1:3" x14ac:dyDescent="0.25">
      <c r="A6979" t="s">
        <v>260</v>
      </c>
      <c r="B6979">
        <v>61325</v>
      </c>
      <c r="C6979" s="385">
        <v>6.5000000000000002E-2</v>
      </c>
    </row>
    <row r="6980" spans="1:3" x14ac:dyDescent="0.25">
      <c r="A6980" t="s">
        <v>260</v>
      </c>
      <c r="B6980">
        <v>61326</v>
      </c>
      <c r="C6980" s="385">
        <v>7.2499999999999995E-2</v>
      </c>
    </row>
    <row r="6981" spans="1:3" x14ac:dyDescent="0.25">
      <c r="A6981" t="s">
        <v>260</v>
      </c>
      <c r="B6981">
        <v>61327</v>
      </c>
      <c r="C6981" s="385">
        <v>6.25E-2</v>
      </c>
    </row>
    <row r="6982" spans="1:3" x14ac:dyDescent="0.25">
      <c r="A6982" t="s">
        <v>260</v>
      </c>
      <c r="B6982">
        <v>61328</v>
      </c>
      <c r="C6982" s="385">
        <v>7.2499999999999995E-2</v>
      </c>
    </row>
    <row r="6983" spans="1:3" x14ac:dyDescent="0.25">
      <c r="A6983" t="s">
        <v>260</v>
      </c>
      <c r="B6983">
        <v>61329</v>
      </c>
      <c r="C6983" s="385">
        <v>7.2499999999999995E-2</v>
      </c>
    </row>
    <row r="6984" spans="1:3" x14ac:dyDescent="0.25">
      <c r="A6984" t="s">
        <v>260</v>
      </c>
      <c r="B6984">
        <v>61330</v>
      </c>
      <c r="C6984" s="385">
        <v>7.7499999999999999E-2</v>
      </c>
    </row>
    <row r="6985" spans="1:3" x14ac:dyDescent="0.25">
      <c r="A6985" t="s">
        <v>260</v>
      </c>
      <c r="B6985">
        <v>61331</v>
      </c>
      <c r="C6985" s="385">
        <v>7.7499999999999999E-2</v>
      </c>
    </row>
    <row r="6986" spans="1:3" x14ac:dyDescent="0.25">
      <c r="A6986" t="s">
        <v>260</v>
      </c>
      <c r="B6986">
        <v>61332</v>
      </c>
      <c r="C6986" s="385">
        <v>6.5000000000000002E-2</v>
      </c>
    </row>
    <row r="6987" spans="1:3" x14ac:dyDescent="0.25">
      <c r="A6987" t="s">
        <v>260</v>
      </c>
      <c r="B6987">
        <v>61333</v>
      </c>
      <c r="C6987" s="385">
        <v>7.2499999999999995E-2</v>
      </c>
    </row>
    <row r="6988" spans="1:3" x14ac:dyDescent="0.25">
      <c r="A6988" t="s">
        <v>260</v>
      </c>
      <c r="B6988">
        <v>61334</v>
      </c>
      <c r="C6988" s="385">
        <v>6.5000000000000002E-2</v>
      </c>
    </row>
    <row r="6989" spans="1:3" x14ac:dyDescent="0.25">
      <c r="A6989" t="s">
        <v>260</v>
      </c>
      <c r="B6989">
        <v>61335</v>
      </c>
      <c r="C6989" s="385">
        <v>6.25E-2</v>
      </c>
    </row>
    <row r="6990" spans="1:3" x14ac:dyDescent="0.25">
      <c r="A6990" t="s">
        <v>260</v>
      </c>
      <c r="B6990">
        <v>61336</v>
      </c>
      <c r="C6990" s="385">
        <v>6.5000000000000002E-2</v>
      </c>
    </row>
    <row r="6991" spans="1:3" x14ac:dyDescent="0.25">
      <c r="A6991" t="s">
        <v>260</v>
      </c>
      <c r="B6991">
        <v>61337</v>
      </c>
      <c r="C6991" s="385">
        <v>7.2499999999999995E-2</v>
      </c>
    </row>
    <row r="6992" spans="1:3" x14ac:dyDescent="0.25">
      <c r="A6992" t="s">
        <v>260</v>
      </c>
      <c r="B6992">
        <v>61338</v>
      </c>
      <c r="C6992" s="385">
        <v>7.2499999999999995E-2</v>
      </c>
    </row>
    <row r="6993" spans="1:3" x14ac:dyDescent="0.25">
      <c r="A6993" t="s">
        <v>260</v>
      </c>
      <c r="B6993">
        <v>61340</v>
      </c>
      <c r="C6993" s="385">
        <v>6.25E-2</v>
      </c>
    </row>
    <row r="6994" spans="1:3" x14ac:dyDescent="0.25">
      <c r="A6994" t="s">
        <v>260</v>
      </c>
      <c r="B6994">
        <v>61341</v>
      </c>
      <c r="C6994" s="385">
        <v>7.0000000000000007E-2</v>
      </c>
    </row>
    <row r="6995" spans="1:3" x14ac:dyDescent="0.25">
      <c r="A6995" t="s">
        <v>260</v>
      </c>
      <c r="B6995">
        <v>61342</v>
      </c>
      <c r="C6995" s="385">
        <v>7.7499999999999999E-2</v>
      </c>
    </row>
    <row r="6996" spans="1:3" x14ac:dyDescent="0.25">
      <c r="A6996" t="s">
        <v>260</v>
      </c>
      <c r="B6996">
        <v>61344</v>
      </c>
      <c r="C6996" s="385">
        <v>7.7499999999999999E-2</v>
      </c>
    </row>
    <row r="6997" spans="1:3" x14ac:dyDescent="0.25">
      <c r="A6997" t="s">
        <v>260</v>
      </c>
      <c r="B6997">
        <v>61345</v>
      </c>
      <c r="C6997" s="385">
        <v>7.4999999999999997E-2</v>
      </c>
    </row>
    <row r="6998" spans="1:3" x14ac:dyDescent="0.25">
      <c r="A6998" t="s">
        <v>260</v>
      </c>
      <c r="B6998">
        <v>61346</v>
      </c>
      <c r="C6998" s="385">
        <v>7.2499999999999995E-2</v>
      </c>
    </row>
    <row r="6999" spans="1:3" x14ac:dyDescent="0.25">
      <c r="A6999" t="s">
        <v>260</v>
      </c>
      <c r="B6999">
        <v>61348</v>
      </c>
      <c r="C6999" s="385">
        <v>7.0000000000000007E-2</v>
      </c>
    </row>
    <row r="7000" spans="1:3" x14ac:dyDescent="0.25">
      <c r="A7000" t="s">
        <v>260</v>
      </c>
      <c r="B7000">
        <v>61349</v>
      </c>
      <c r="C7000" s="385">
        <v>7.7499999999999999E-2</v>
      </c>
    </row>
    <row r="7001" spans="1:3" x14ac:dyDescent="0.25">
      <c r="A7001" t="s">
        <v>260</v>
      </c>
      <c r="B7001">
        <v>61350</v>
      </c>
      <c r="C7001" s="385">
        <v>7.0000000000000007E-2</v>
      </c>
    </row>
    <row r="7002" spans="1:3" x14ac:dyDescent="0.25">
      <c r="A7002" t="s">
        <v>260</v>
      </c>
      <c r="B7002">
        <v>61353</v>
      </c>
      <c r="C7002" s="385">
        <v>7.7499999999999999E-2</v>
      </c>
    </row>
    <row r="7003" spans="1:3" x14ac:dyDescent="0.25">
      <c r="A7003" t="s">
        <v>260</v>
      </c>
      <c r="B7003">
        <v>61354</v>
      </c>
      <c r="C7003" s="385">
        <v>7.7499999999999999E-2</v>
      </c>
    </row>
    <row r="7004" spans="1:3" x14ac:dyDescent="0.25">
      <c r="A7004" t="s">
        <v>260</v>
      </c>
      <c r="B7004">
        <v>61356</v>
      </c>
      <c r="C7004" s="385">
        <v>0.08</v>
      </c>
    </row>
    <row r="7005" spans="1:3" x14ac:dyDescent="0.25">
      <c r="A7005" t="s">
        <v>260</v>
      </c>
      <c r="B7005">
        <v>61358</v>
      </c>
      <c r="C7005" s="385">
        <v>6.5000000000000002E-2</v>
      </c>
    </row>
    <row r="7006" spans="1:3" x14ac:dyDescent="0.25">
      <c r="A7006" t="s">
        <v>260</v>
      </c>
      <c r="B7006">
        <v>61359</v>
      </c>
      <c r="C7006" s="385">
        <v>7.2499999999999995E-2</v>
      </c>
    </row>
    <row r="7007" spans="1:3" x14ac:dyDescent="0.25">
      <c r="A7007" t="s">
        <v>260</v>
      </c>
      <c r="B7007">
        <v>61360</v>
      </c>
      <c r="C7007" s="385">
        <v>6.5000000000000002E-2</v>
      </c>
    </row>
    <row r="7008" spans="1:3" x14ac:dyDescent="0.25">
      <c r="A7008" t="s">
        <v>260</v>
      </c>
      <c r="B7008">
        <v>61361</v>
      </c>
      <c r="C7008" s="385">
        <v>7.7499999999999999E-2</v>
      </c>
    </row>
    <row r="7009" spans="1:3" x14ac:dyDescent="0.25">
      <c r="A7009" t="s">
        <v>260</v>
      </c>
      <c r="B7009">
        <v>61362</v>
      </c>
      <c r="C7009" s="385">
        <v>7.7499999999999999E-2</v>
      </c>
    </row>
    <row r="7010" spans="1:3" x14ac:dyDescent="0.25">
      <c r="A7010" t="s">
        <v>260</v>
      </c>
      <c r="B7010">
        <v>61363</v>
      </c>
      <c r="C7010" s="385">
        <v>6.25E-2</v>
      </c>
    </row>
    <row r="7011" spans="1:3" x14ac:dyDescent="0.25">
      <c r="A7011" t="s">
        <v>260</v>
      </c>
      <c r="B7011">
        <v>61364</v>
      </c>
      <c r="C7011" s="385">
        <v>8.5000000000000006E-2</v>
      </c>
    </row>
    <row r="7012" spans="1:3" x14ac:dyDescent="0.25">
      <c r="A7012" t="s">
        <v>260</v>
      </c>
      <c r="B7012">
        <v>61367</v>
      </c>
      <c r="C7012" s="385">
        <v>7.7499999999999999E-2</v>
      </c>
    </row>
    <row r="7013" spans="1:3" x14ac:dyDescent="0.25">
      <c r="A7013" t="s">
        <v>260</v>
      </c>
      <c r="B7013">
        <v>61368</v>
      </c>
      <c r="C7013" s="385">
        <v>7.2499999999999995E-2</v>
      </c>
    </row>
    <row r="7014" spans="1:3" x14ac:dyDescent="0.25">
      <c r="A7014" t="s">
        <v>260</v>
      </c>
      <c r="B7014">
        <v>61369</v>
      </c>
      <c r="C7014" s="385">
        <v>6.25E-2</v>
      </c>
    </row>
    <row r="7015" spans="1:3" x14ac:dyDescent="0.25">
      <c r="A7015" t="s">
        <v>260</v>
      </c>
      <c r="B7015">
        <v>61370</v>
      </c>
      <c r="C7015" s="385">
        <v>6.5000000000000002E-2</v>
      </c>
    </row>
    <row r="7016" spans="1:3" x14ac:dyDescent="0.25">
      <c r="A7016" t="s">
        <v>260</v>
      </c>
      <c r="B7016">
        <v>61371</v>
      </c>
      <c r="C7016" s="385">
        <v>6.5000000000000002E-2</v>
      </c>
    </row>
    <row r="7017" spans="1:3" x14ac:dyDescent="0.25">
      <c r="A7017" t="s">
        <v>260</v>
      </c>
      <c r="B7017">
        <v>61372</v>
      </c>
      <c r="C7017" s="385">
        <v>6.5000000000000002E-2</v>
      </c>
    </row>
    <row r="7018" spans="1:3" x14ac:dyDescent="0.25">
      <c r="A7018" t="s">
        <v>260</v>
      </c>
      <c r="B7018">
        <v>61373</v>
      </c>
      <c r="C7018" s="385">
        <v>7.4999999999999997E-2</v>
      </c>
    </row>
    <row r="7019" spans="1:3" x14ac:dyDescent="0.25">
      <c r="A7019" t="s">
        <v>260</v>
      </c>
      <c r="B7019">
        <v>61374</v>
      </c>
      <c r="C7019" s="385">
        <v>7.2499999999999995E-2</v>
      </c>
    </row>
    <row r="7020" spans="1:3" x14ac:dyDescent="0.25">
      <c r="A7020" t="s">
        <v>260</v>
      </c>
      <c r="B7020">
        <v>61375</v>
      </c>
      <c r="C7020" s="385">
        <v>6.25E-2</v>
      </c>
    </row>
    <row r="7021" spans="1:3" x14ac:dyDescent="0.25">
      <c r="A7021" t="s">
        <v>260</v>
      </c>
      <c r="B7021">
        <v>61376</v>
      </c>
      <c r="C7021" s="385">
        <v>7.7499999999999999E-2</v>
      </c>
    </row>
    <row r="7022" spans="1:3" x14ac:dyDescent="0.25">
      <c r="A7022" t="s">
        <v>260</v>
      </c>
      <c r="B7022">
        <v>61377</v>
      </c>
      <c r="C7022" s="385">
        <v>7.2499999999999995E-2</v>
      </c>
    </row>
    <row r="7023" spans="1:3" x14ac:dyDescent="0.25">
      <c r="A7023" t="s">
        <v>260</v>
      </c>
      <c r="B7023">
        <v>61378</v>
      </c>
      <c r="C7023" s="385">
        <v>7.7499999999999999E-2</v>
      </c>
    </row>
    <row r="7024" spans="1:3" x14ac:dyDescent="0.25">
      <c r="A7024" t="s">
        <v>260</v>
      </c>
      <c r="B7024">
        <v>61379</v>
      </c>
      <c r="C7024" s="385">
        <v>7.2499999999999995E-2</v>
      </c>
    </row>
    <row r="7025" spans="1:3" x14ac:dyDescent="0.25">
      <c r="A7025" t="s">
        <v>260</v>
      </c>
      <c r="B7025">
        <v>61401</v>
      </c>
      <c r="C7025" s="385">
        <v>9.7500000000000003E-2</v>
      </c>
    </row>
    <row r="7026" spans="1:3" x14ac:dyDescent="0.25">
      <c r="A7026" t="s">
        <v>260</v>
      </c>
      <c r="B7026">
        <v>61402</v>
      </c>
      <c r="C7026" s="385">
        <v>8.7499999999999994E-2</v>
      </c>
    </row>
    <row r="7027" spans="1:3" x14ac:dyDescent="0.25">
      <c r="A7027" t="s">
        <v>260</v>
      </c>
      <c r="B7027">
        <v>61410</v>
      </c>
      <c r="C7027" s="385">
        <v>7.7499999999999999E-2</v>
      </c>
    </row>
    <row r="7028" spans="1:3" x14ac:dyDescent="0.25">
      <c r="A7028" t="s">
        <v>260</v>
      </c>
      <c r="B7028">
        <v>61411</v>
      </c>
      <c r="C7028" s="385">
        <v>0.08</v>
      </c>
    </row>
    <row r="7029" spans="1:3" x14ac:dyDescent="0.25">
      <c r="A7029" t="s">
        <v>260</v>
      </c>
      <c r="B7029">
        <v>61412</v>
      </c>
      <c r="C7029" s="385">
        <v>7.7499999999999999E-2</v>
      </c>
    </row>
    <row r="7030" spans="1:3" x14ac:dyDescent="0.25">
      <c r="A7030" t="s">
        <v>260</v>
      </c>
      <c r="B7030">
        <v>61413</v>
      </c>
      <c r="C7030" s="385">
        <v>7.7499999999999999E-2</v>
      </c>
    </row>
    <row r="7031" spans="1:3" x14ac:dyDescent="0.25">
      <c r="A7031" t="s">
        <v>260</v>
      </c>
      <c r="B7031">
        <v>61414</v>
      </c>
      <c r="C7031" s="385">
        <v>7.7499999999999999E-2</v>
      </c>
    </row>
    <row r="7032" spans="1:3" x14ac:dyDescent="0.25">
      <c r="A7032" t="s">
        <v>260</v>
      </c>
      <c r="B7032">
        <v>61415</v>
      </c>
      <c r="C7032" s="385">
        <v>0.08</v>
      </c>
    </row>
    <row r="7033" spans="1:3" x14ac:dyDescent="0.25">
      <c r="A7033" t="s">
        <v>260</v>
      </c>
      <c r="B7033">
        <v>61416</v>
      </c>
      <c r="C7033" s="385">
        <v>0.08</v>
      </c>
    </row>
    <row r="7034" spans="1:3" x14ac:dyDescent="0.25">
      <c r="A7034" t="s">
        <v>260</v>
      </c>
      <c r="B7034">
        <v>61417</v>
      </c>
      <c r="C7034" s="385">
        <v>7.2499999999999995E-2</v>
      </c>
    </row>
    <row r="7035" spans="1:3" x14ac:dyDescent="0.25">
      <c r="A7035" t="s">
        <v>260</v>
      </c>
      <c r="B7035">
        <v>61418</v>
      </c>
      <c r="C7035" s="385">
        <v>7.2499999999999995E-2</v>
      </c>
    </row>
    <row r="7036" spans="1:3" x14ac:dyDescent="0.25">
      <c r="A7036" t="s">
        <v>260</v>
      </c>
      <c r="B7036">
        <v>61419</v>
      </c>
      <c r="C7036" s="385">
        <v>7.7499999999999999E-2</v>
      </c>
    </row>
    <row r="7037" spans="1:3" x14ac:dyDescent="0.25">
      <c r="A7037" t="s">
        <v>260</v>
      </c>
      <c r="B7037">
        <v>61420</v>
      </c>
      <c r="C7037" s="385">
        <v>0.08</v>
      </c>
    </row>
    <row r="7038" spans="1:3" x14ac:dyDescent="0.25">
      <c r="A7038" t="s">
        <v>260</v>
      </c>
      <c r="B7038">
        <v>61421</v>
      </c>
      <c r="C7038" s="385">
        <v>7.4999999999999997E-2</v>
      </c>
    </row>
    <row r="7039" spans="1:3" x14ac:dyDescent="0.25">
      <c r="A7039" t="s">
        <v>260</v>
      </c>
      <c r="B7039">
        <v>61422</v>
      </c>
      <c r="C7039" s="385">
        <v>8.5000000000000006E-2</v>
      </c>
    </row>
    <row r="7040" spans="1:3" x14ac:dyDescent="0.25">
      <c r="A7040" t="s">
        <v>260</v>
      </c>
      <c r="B7040">
        <v>61423</v>
      </c>
      <c r="C7040" s="385">
        <v>7.2499999999999995E-2</v>
      </c>
    </row>
    <row r="7041" spans="1:3" x14ac:dyDescent="0.25">
      <c r="A7041" t="s">
        <v>260</v>
      </c>
      <c r="B7041">
        <v>61424</v>
      </c>
      <c r="C7041" s="385">
        <v>6.25E-2</v>
      </c>
    </row>
    <row r="7042" spans="1:3" x14ac:dyDescent="0.25">
      <c r="A7042" t="s">
        <v>260</v>
      </c>
      <c r="B7042">
        <v>61425</v>
      </c>
      <c r="C7042" s="385">
        <v>7.2499999999999995E-2</v>
      </c>
    </row>
    <row r="7043" spans="1:3" x14ac:dyDescent="0.25">
      <c r="A7043" t="s">
        <v>260</v>
      </c>
      <c r="B7043">
        <v>61426</v>
      </c>
      <c r="C7043" s="385">
        <v>7.4999999999999997E-2</v>
      </c>
    </row>
    <row r="7044" spans="1:3" x14ac:dyDescent="0.25">
      <c r="A7044" t="s">
        <v>260</v>
      </c>
      <c r="B7044">
        <v>61427</v>
      </c>
      <c r="C7044" s="385">
        <v>7.7499999999999999E-2</v>
      </c>
    </row>
    <row r="7045" spans="1:3" x14ac:dyDescent="0.25">
      <c r="A7045" t="s">
        <v>260</v>
      </c>
      <c r="B7045">
        <v>61428</v>
      </c>
      <c r="C7045" s="385">
        <v>7.7499999999999999E-2</v>
      </c>
    </row>
    <row r="7046" spans="1:3" x14ac:dyDescent="0.25">
      <c r="A7046" t="s">
        <v>260</v>
      </c>
      <c r="B7046">
        <v>61430</v>
      </c>
      <c r="C7046" s="385">
        <v>8.7499999999999994E-2</v>
      </c>
    </row>
    <row r="7047" spans="1:3" x14ac:dyDescent="0.25">
      <c r="A7047" t="s">
        <v>260</v>
      </c>
      <c r="B7047">
        <v>61431</v>
      </c>
      <c r="C7047" s="385">
        <v>7.7499999999999999E-2</v>
      </c>
    </row>
    <row r="7048" spans="1:3" x14ac:dyDescent="0.25">
      <c r="A7048" t="s">
        <v>260</v>
      </c>
      <c r="B7048">
        <v>61432</v>
      </c>
      <c r="C7048" s="385">
        <v>7.7499999999999999E-2</v>
      </c>
    </row>
    <row r="7049" spans="1:3" x14ac:dyDescent="0.25">
      <c r="A7049" t="s">
        <v>260</v>
      </c>
      <c r="B7049">
        <v>61433</v>
      </c>
      <c r="C7049" s="385">
        <v>7.7499999999999999E-2</v>
      </c>
    </row>
    <row r="7050" spans="1:3" x14ac:dyDescent="0.25">
      <c r="A7050" t="s">
        <v>260</v>
      </c>
      <c r="B7050">
        <v>61434</v>
      </c>
      <c r="C7050" s="385">
        <v>7.7499999999999999E-2</v>
      </c>
    </row>
    <row r="7051" spans="1:3" x14ac:dyDescent="0.25">
      <c r="A7051" t="s">
        <v>260</v>
      </c>
      <c r="B7051">
        <v>61435</v>
      </c>
      <c r="C7051" s="385">
        <v>7.2499999999999995E-2</v>
      </c>
    </row>
    <row r="7052" spans="1:3" x14ac:dyDescent="0.25">
      <c r="A7052" t="s">
        <v>260</v>
      </c>
      <c r="B7052">
        <v>61436</v>
      </c>
      <c r="C7052" s="385">
        <v>7.7499999999999999E-2</v>
      </c>
    </row>
    <row r="7053" spans="1:3" x14ac:dyDescent="0.25">
      <c r="A7053" t="s">
        <v>260</v>
      </c>
      <c r="B7053">
        <v>61437</v>
      </c>
      <c r="C7053" s="385">
        <v>7.2499999999999995E-2</v>
      </c>
    </row>
    <row r="7054" spans="1:3" x14ac:dyDescent="0.25">
      <c r="A7054" t="s">
        <v>260</v>
      </c>
      <c r="B7054">
        <v>61438</v>
      </c>
      <c r="C7054" s="385">
        <v>0.08</v>
      </c>
    </row>
    <row r="7055" spans="1:3" x14ac:dyDescent="0.25">
      <c r="A7055" t="s">
        <v>260</v>
      </c>
      <c r="B7055">
        <v>61439</v>
      </c>
      <c r="C7055" s="385">
        <v>7.7499999999999999E-2</v>
      </c>
    </row>
    <row r="7056" spans="1:3" x14ac:dyDescent="0.25">
      <c r="A7056" t="s">
        <v>260</v>
      </c>
      <c r="B7056">
        <v>61440</v>
      </c>
      <c r="C7056" s="385">
        <v>0.08</v>
      </c>
    </row>
    <row r="7057" spans="1:3" x14ac:dyDescent="0.25">
      <c r="A7057" t="s">
        <v>260</v>
      </c>
      <c r="B7057">
        <v>61441</v>
      </c>
      <c r="C7057" s="385">
        <v>7.7499999999999999E-2</v>
      </c>
    </row>
    <row r="7058" spans="1:3" x14ac:dyDescent="0.25">
      <c r="A7058" t="s">
        <v>260</v>
      </c>
      <c r="B7058">
        <v>61442</v>
      </c>
      <c r="C7058" s="385">
        <v>7.2499999999999995E-2</v>
      </c>
    </row>
    <row r="7059" spans="1:3" x14ac:dyDescent="0.25">
      <c r="A7059" t="s">
        <v>260</v>
      </c>
      <c r="B7059">
        <v>61443</v>
      </c>
      <c r="C7059" s="385">
        <v>8.2500000000000004E-2</v>
      </c>
    </row>
    <row r="7060" spans="1:3" x14ac:dyDescent="0.25">
      <c r="A7060" t="s">
        <v>260</v>
      </c>
      <c r="B7060">
        <v>61447</v>
      </c>
      <c r="C7060" s="385">
        <v>7.2499999999999995E-2</v>
      </c>
    </row>
    <row r="7061" spans="1:3" x14ac:dyDescent="0.25">
      <c r="A7061" t="s">
        <v>260</v>
      </c>
      <c r="B7061">
        <v>61448</v>
      </c>
      <c r="C7061" s="385">
        <v>7.7499999999999999E-2</v>
      </c>
    </row>
    <row r="7062" spans="1:3" x14ac:dyDescent="0.25">
      <c r="A7062" t="s">
        <v>260</v>
      </c>
      <c r="B7062">
        <v>61449</v>
      </c>
      <c r="C7062" s="385">
        <v>7.7499999999999999E-2</v>
      </c>
    </row>
    <row r="7063" spans="1:3" x14ac:dyDescent="0.25">
      <c r="A7063" t="s">
        <v>260</v>
      </c>
      <c r="B7063">
        <v>61450</v>
      </c>
      <c r="C7063" s="385">
        <v>0.08</v>
      </c>
    </row>
    <row r="7064" spans="1:3" x14ac:dyDescent="0.25">
      <c r="A7064" t="s">
        <v>260</v>
      </c>
      <c r="B7064">
        <v>61451</v>
      </c>
      <c r="C7064" s="385">
        <v>7.7499999999999999E-2</v>
      </c>
    </row>
    <row r="7065" spans="1:3" x14ac:dyDescent="0.25">
      <c r="A7065" t="s">
        <v>260</v>
      </c>
      <c r="B7065">
        <v>61452</v>
      </c>
      <c r="C7065" s="385">
        <v>0.08</v>
      </c>
    </row>
    <row r="7066" spans="1:3" x14ac:dyDescent="0.25">
      <c r="A7066" t="s">
        <v>260</v>
      </c>
      <c r="B7066">
        <v>61453</v>
      </c>
      <c r="C7066" s="385">
        <v>7.2499999999999995E-2</v>
      </c>
    </row>
    <row r="7067" spans="1:3" x14ac:dyDescent="0.25">
      <c r="A7067" t="s">
        <v>260</v>
      </c>
      <c r="B7067">
        <v>61454</v>
      </c>
      <c r="C7067" s="385">
        <v>7.2499999999999995E-2</v>
      </c>
    </row>
    <row r="7068" spans="1:3" x14ac:dyDescent="0.25">
      <c r="A7068" t="s">
        <v>260</v>
      </c>
      <c r="B7068">
        <v>61455</v>
      </c>
      <c r="C7068" s="385">
        <v>0.09</v>
      </c>
    </row>
    <row r="7069" spans="1:3" x14ac:dyDescent="0.25">
      <c r="A7069" t="s">
        <v>260</v>
      </c>
      <c r="B7069">
        <v>61458</v>
      </c>
      <c r="C7069" s="385">
        <v>7.7499999999999999E-2</v>
      </c>
    </row>
    <row r="7070" spans="1:3" x14ac:dyDescent="0.25">
      <c r="A7070" t="s">
        <v>260</v>
      </c>
      <c r="B7070">
        <v>61459</v>
      </c>
      <c r="C7070" s="385">
        <v>0.08</v>
      </c>
    </row>
    <row r="7071" spans="1:3" x14ac:dyDescent="0.25">
      <c r="A7071" t="s">
        <v>260</v>
      </c>
      <c r="B7071">
        <v>61460</v>
      </c>
      <c r="C7071" s="385">
        <v>7.2499999999999995E-2</v>
      </c>
    </row>
    <row r="7072" spans="1:3" x14ac:dyDescent="0.25">
      <c r="A7072" t="s">
        <v>260</v>
      </c>
      <c r="B7072">
        <v>61462</v>
      </c>
      <c r="C7072" s="385">
        <v>0.10249999999999999</v>
      </c>
    </row>
    <row r="7073" spans="1:3" x14ac:dyDescent="0.25">
      <c r="A7073" t="s">
        <v>260</v>
      </c>
      <c r="B7073">
        <v>61465</v>
      </c>
      <c r="C7073" s="385">
        <v>7.7499999999999999E-2</v>
      </c>
    </row>
    <row r="7074" spans="1:3" x14ac:dyDescent="0.25">
      <c r="A7074" t="s">
        <v>260</v>
      </c>
      <c r="B7074">
        <v>61466</v>
      </c>
      <c r="C7074" s="385">
        <v>7.2499999999999995E-2</v>
      </c>
    </row>
    <row r="7075" spans="1:3" x14ac:dyDescent="0.25">
      <c r="A7075" t="s">
        <v>260</v>
      </c>
      <c r="B7075">
        <v>61467</v>
      </c>
      <c r="C7075" s="385">
        <v>7.7499999999999999E-2</v>
      </c>
    </row>
    <row r="7076" spans="1:3" x14ac:dyDescent="0.25">
      <c r="A7076" t="s">
        <v>260</v>
      </c>
      <c r="B7076">
        <v>61468</v>
      </c>
      <c r="C7076" s="385">
        <v>7.7499999999999999E-2</v>
      </c>
    </row>
    <row r="7077" spans="1:3" x14ac:dyDescent="0.25">
      <c r="A7077" t="s">
        <v>260</v>
      </c>
      <c r="B7077">
        <v>61469</v>
      </c>
      <c r="C7077" s="385">
        <v>7.2499999999999995E-2</v>
      </c>
    </row>
    <row r="7078" spans="1:3" x14ac:dyDescent="0.25">
      <c r="A7078" t="s">
        <v>260</v>
      </c>
      <c r="B7078">
        <v>61470</v>
      </c>
      <c r="C7078" s="385">
        <v>0.08</v>
      </c>
    </row>
    <row r="7079" spans="1:3" x14ac:dyDescent="0.25">
      <c r="A7079" t="s">
        <v>260</v>
      </c>
      <c r="B7079">
        <v>61471</v>
      </c>
      <c r="C7079" s="385">
        <v>7.2499999999999995E-2</v>
      </c>
    </row>
    <row r="7080" spans="1:3" x14ac:dyDescent="0.25">
      <c r="A7080" t="s">
        <v>260</v>
      </c>
      <c r="B7080">
        <v>61472</v>
      </c>
      <c r="C7080" s="385">
        <v>7.7499999999999999E-2</v>
      </c>
    </row>
    <row r="7081" spans="1:3" x14ac:dyDescent="0.25">
      <c r="A7081" t="s">
        <v>260</v>
      </c>
      <c r="B7081">
        <v>61473</v>
      </c>
      <c r="C7081" s="385">
        <v>0.08</v>
      </c>
    </row>
    <row r="7082" spans="1:3" x14ac:dyDescent="0.25">
      <c r="A7082" t="s">
        <v>260</v>
      </c>
      <c r="B7082">
        <v>61474</v>
      </c>
      <c r="C7082" s="385">
        <v>7.7499999999999999E-2</v>
      </c>
    </row>
    <row r="7083" spans="1:3" x14ac:dyDescent="0.25">
      <c r="A7083" t="s">
        <v>260</v>
      </c>
      <c r="B7083">
        <v>61475</v>
      </c>
      <c r="C7083" s="385">
        <v>0.08</v>
      </c>
    </row>
    <row r="7084" spans="1:3" x14ac:dyDescent="0.25">
      <c r="A7084" t="s">
        <v>260</v>
      </c>
      <c r="B7084">
        <v>61476</v>
      </c>
      <c r="C7084" s="385">
        <v>7.2499999999999995E-2</v>
      </c>
    </row>
    <row r="7085" spans="1:3" x14ac:dyDescent="0.25">
      <c r="A7085" t="s">
        <v>260</v>
      </c>
      <c r="B7085">
        <v>61477</v>
      </c>
      <c r="C7085" s="385">
        <v>7.7499999999999999E-2</v>
      </c>
    </row>
    <row r="7086" spans="1:3" x14ac:dyDescent="0.25">
      <c r="A7086" t="s">
        <v>260</v>
      </c>
      <c r="B7086">
        <v>61478</v>
      </c>
      <c r="C7086" s="385">
        <v>7.2499999999999995E-2</v>
      </c>
    </row>
    <row r="7087" spans="1:3" x14ac:dyDescent="0.25">
      <c r="A7087" t="s">
        <v>260</v>
      </c>
      <c r="B7087">
        <v>61479</v>
      </c>
      <c r="C7087" s="385">
        <v>7.4999999999999997E-2</v>
      </c>
    </row>
    <row r="7088" spans="1:3" x14ac:dyDescent="0.25">
      <c r="A7088" t="s">
        <v>260</v>
      </c>
      <c r="B7088">
        <v>61480</v>
      </c>
      <c r="C7088" s="385">
        <v>7.2499999999999995E-2</v>
      </c>
    </row>
    <row r="7089" spans="1:3" x14ac:dyDescent="0.25">
      <c r="A7089" t="s">
        <v>260</v>
      </c>
      <c r="B7089">
        <v>61482</v>
      </c>
      <c r="C7089" s="385">
        <v>0.08</v>
      </c>
    </row>
    <row r="7090" spans="1:3" x14ac:dyDescent="0.25">
      <c r="A7090" t="s">
        <v>260</v>
      </c>
      <c r="B7090">
        <v>61483</v>
      </c>
      <c r="C7090" s="385">
        <v>7.7499999999999999E-2</v>
      </c>
    </row>
    <row r="7091" spans="1:3" x14ac:dyDescent="0.25">
      <c r="A7091" t="s">
        <v>260</v>
      </c>
      <c r="B7091">
        <v>61484</v>
      </c>
      <c r="C7091" s="385">
        <v>0.08</v>
      </c>
    </row>
    <row r="7092" spans="1:3" x14ac:dyDescent="0.25">
      <c r="A7092" t="s">
        <v>260</v>
      </c>
      <c r="B7092">
        <v>61485</v>
      </c>
      <c r="C7092" s="385">
        <v>7.7499999999999999E-2</v>
      </c>
    </row>
    <row r="7093" spans="1:3" x14ac:dyDescent="0.25">
      <c r="A7093" t="s">
        <v>260</v>
      </c>
      <c r="B7093">
        <v>61486</v>
      </c>
      <c r="C7093" s="385">
        <v>7.2499999999999995E-2</v>
      </c>
    </row>
    <row r="7094" spans="1:3" x14ac:dyDescent="0.25">
      <c r="A7094" t="s">
        <v>260</v>
      </c>
      <c r="B7094">
        <v>61488</v>
      </c>
      <c r="C7094" s="385">
        <v>7.7499999999999999E-2</v>
      </c>
    </row>
    <row r="7095" spans="1:3" x14ac:dyDescent="0.25">
      <c r="A7095" t="s">
        <v>260</v>
      </c>
      <c r="B7095">
        <v>61489</v>
      </c>
      <c r="C7095" s="385">
        <v>7.7499999999999999E-2</v>
      </c>
    </row>
    <row r="7096" spans="1:3" x14ac:dyDescent="0.25">
      <c r="A7096" t="s">
        <v>260</v>
      </c>
      <c r="B7096">
        <v>61490</v>
      </c>
      <c r="C7096" s="385">
        <v>7.7499999999999999E-2</v>
      </c>
    </row>
    <row r="7097" spans="1:3" x14ac:dyDescent="0.25">
      <c r="A7097" t="s">
        <v>260</v>
      </c>
      <c r="B7097">
        <v>61491</v>
      </c>
      <c r="C7097" s="385">
        <v>7.4999999999999997E-2</v>
      </c>
    </row>
    <row r="7098" spans="1:3" x14ac:dyDescent="0.25">
      <c r="A7098" t="s">
        <v>260</v>
      </c>
      <c r="B7098">
        <v>61501</v>
      </c>
      <c r="C7098" s="385">
        <v>7.7499999999999999E-2</v>
      </c>
    </row>
    <row r="7099" spans="1:3" x14ac:dyDescent="0.25">
      <c r="A7099" t="s">
        <v>260</v>
      </c>
      <c r="B7099">
        <v>61516</v>
      </c>
      <c r="C7099" s="385">
        <v>8.2500000000000004E-2</v>
      </c>
    </row>
    <row r="7100" spans="1:3" x14ac:dyDescent="0.25">
      <c r="A7100" t="s">
        <v>260</v>
      </c>
      <c r="B7100">
        <v>61517</v>
      </c>
      <c r="C7100" s="385">
        <v>7.2499999999999995E-2</v>
      </c>
    </row>
    <row r="7101" spans="1:3" x14ac:dyDescent="0.25">
      <c r="A7101" t="s">
        <v>260</v>
      </c>
      <c r="B7101">
        <v>61519</v>
      </c>
      <c r="C7101" s="385">
        <v>7.7499999999999999E-2</v>
      </c>
    </row>
    <row r="7102" spans="1:3" x14ac:dyDescent="0.25">
      <c r="A7102" t="s">
        <v>260</v>
      </c>
      <c r="B7102">
        <v>61520</v>
      </c>
      <c r="C7102" s="385">
        <v>8.7499999999999994E-2</v>
      </c>
    </row>
    <row r="7103" spans="1:3" x14ac:dyDescent="0.25">
      <c r="A7103" t="s">
        <v>260</v>
      </c>
      <c r="B7103">
        <v>61523</v>
      </c>
      <c r="C7103" s="385">
        <v>0.09</v>
      </c>
    </row>
    <row r="7104" spans="1:3" x14ac:dyDescent="0.25">
      <c r="A7104" t="s">
        <v>260</v>
      </c>
      <c r="B7104">
        <v>61524</v>
      </c>
      <c r="C7104" s="385">
        <v>7.7499999999999999E-2</v>
      </c>
    </row>
    <row r="7105" spans="1:3" x14ac:dyDescent="0.25">
      <c r="A7105" t="s">
        <v>260</v>
      </c>
      <c r="B7105">
        <v>61525</v>
      </c>
      <c r="C7105" s="385">
        <v>0.09</v>
      </c>
    </row>
    <row r="7106" spans="1:3" x14ac:dyDescent="0.25">
      <c r="A7106" t="s">
        <v>260</v>
      </c>
      <c r="B7106">
        <v>61526</v>
      </c>
      <c r="C7106" s="385">
        <v>7.2499999999999995E-2</v>
      </c>
    </row>
    <row r="7107" spans="1:3" x14ac:dyDescent="0.25">
      <c r="A7107" t="s">
        <v>260</v>
      </c>
      <c r="B7107">
        <v>61528</v>
      </c>
      <c r="C7107" s="385">
        <v>0.09</v>
      </c>
    </row>
    <row r="7108" spans="1:3" x14ac:dyDescent="0.25">
      <c r="A7108" t="s">
        <v>260</v>
      </c>
      <c r="B7108">
        <v>61529</v>
      </c>
      <c r="C7108" s="385">
        <v>7.7499999999999999E-2</v>
      </c>
    </row>
    <row r="7109" spans="1:3" x14ac:dyDescent="0.25">
      <c r="A7109" t="s">
        <v>260</v>
      </c>
      <c r="B7109">
        <v>61530</v>
      </c>
      <c r="C7109" s="385">
        <v>8.2500000000000004E-2</v>
      </c>
    </row>
    <row r="7110" spans="1:3" x14ac:dyDescent="0.25">
      <c r="A7110" t="s">
        <v>260</v>
      </c>
      <c r="B7110">
        <v>61531</v>
      </c>
      <c r="C7110" s="385">
        <v>7.7499999999999999E-2</v>
      </c>
    </row>
    <row r="7111" spans="1:3" x14ac:dyDescent="0.25">
      <c r="A7111" t="s">
        <v>260</v>
      </c>
      <c r="B7111">
        <v>61532</v>
      </c>
      <c r="C7111" s="385">
        <v>7.2499999999999995E-2</v>
      </c>
    </row>
    <row r="7112" spans="1:3" x14ac:dyDescent="0.25">
      <c r="A7112" t="s">
        <v>260</v>
      </c>
      <c r="B7112">
        <v>61533</v>
      </c>
      <c r="C7112" s="385">
        <v>7.7499999999999999E-2</v>
      </c>
    </row>
    <row r="7113" spans="1:3" x14ac:dyDescent="0.25">
      <c r="A7113" t="s">
        <v>260</v>
      </c>
      <c r="B7113">
        <v>61534</v>
      </c>
      <c r="C7113" s="385">
        <v>6.7500000000000004E-2</v>
      </c>
    </row>
    <row r="7114" spans="1:3" x14ac:dyDescent="0.25">
      <c r="A7114" t="s">
        <v>260</v>
      </c>
      <c r="B7114">
        <v>61535</v>
      </c>
      <c r="C7114" s="385">
        <v>6.7500000000000004E-2</v>
      </c>
    </row>
    <row r="7115" spans="1:3" x14ac:dyDescent="0.25">
      <c r="A7115" t="s">
        <v>260</v>
      </c>
      <c r="B7115">
        <v>61536</v>
      </c>
      <c r="C7115" s="385">
        <v>8.2500000000000004E-2</v>
      </c>
    </row>
    <row r="7116" spans="1:3" x14ac:dyDescent="0.25">
      <c r="A7116" t="s">
        <v>260</v>
      </c>
      <c r="B7116">
        <v>61537</v>
      </c>
      <c r="C7116" s="385">
        <v>7.2499999999999995E-2</v>
      </c>
    </row>
    <row r="7117" spans="1:3" x14ac:dyDescent="0.25">
      <c r="A7117" t="s">
        <v>260</v>
      </c>
      <c r="B7117">
        <v>61539</v>
      </c>
      <c r="C7117" s="385">
        <v>7.2499999999999995E-2</v>
      </c>
    </row>
    <row r="7118" spans="1:3" x14ac:dyDescent="0.25">
      <c r="A7118" t="s">
        <v>260</v>
      </c>
      <c r="B7118">
        <v>61540</v>
      </c>
      <c r="C7118" s="385">
        <v>6.25E-2</v>
      </c>
    </row>
    <row r="7119" spans="1:3" x14ac:dyDescent="0.25">
      <c r="A7119" t="s">
        <v>260</v>
      </c>
      <c r="B7119">
        <v>61541</v>
      </c>
      <c r="C7119" s="385">
        <v>6.25E-2</v>
      </c>
    </row>
    <row r="7120" spans="1:3" x14ac:dyDescent="0.25">
      <c r="A7120" t="s">
        <v>260</v>
      </c>
      <c r="B7120">
        <v>61542</v>
      </c>
      <c r="C7120" s="385">
        <v>7.7499999999999999E-2</v>
      </c>
    </row>
    <row r="7121" spans="1:3" x14ac:dyDescent="0.25">
      <c r="A7121" t="s">
        <v>260</v>
      </c>
      <c r="B7121">
        <v>61543</v>
      </c>
      <c r="C7121" s="385">
        <v>7.7499999999999999E-2</v>
      </c>
    </row>
    <row r="7122" spans="1:3" x14ac:dyDescent="0.25">
      <c r="A7122" t="s">
        <v>260</v>
      </c>
      <c r="B7122">
        <v>61544</v>
      </c>
      <c r="C7122" s="385">
        <v>7.7499999999999999E-2</v>
      </c>
    </row>
    <row r="7123" spans="1:3" x14ac:dyDescent="0.25">
      <c r="A7123" t="s">
        <v>260</v>
      </c>
      <c r="B7123">
        <v>61545</v>
      </c>
      <c r="C7123" s="385">
        <v>8.2500000000000004E-2</v>
      </c>
    </row>
    <row r="7124" spans="1:3" x14ac:dyDescent="0.25">
      <c r="A7124" t="s">
        <v>260</v>
      </c>
      <c r="B7124">
        <v>61546</v>
      </c>
      <c r="C7124" s="385">
        <v>7.2499999999999995E-2</v>
      </c>
    </row>
    <row r="7125" spans="1:3" x14ac:dyDescent="0.25">
      <c r="A7125" t="s">
        <v>260</v>
      </c>
      <c r="B7125">
        <v>61547</v>
      </c>
      <c r="C7125" s="385">
        <v>8.5000000000000006E-2</v>
      </c>
    </row>
    <row r="7126" spans="1:3" x14ac:dyDescent="0.25">
      <c r="A7126" t="s">
        <v>260</v>
      </c>
      <c r="B7126">
        <v>61548</v>
      </c>
      <c r="C7126" s="385">
        <v>9.2499999999999999E-2</v>
      </c>
    </row>
    <row r="7127" spans="1:3" x14ac:dyDescent="0.25">
      <c r="A7127" t="s">
        <v>260</v>
      </c>
      <c r="B7127">
        <v>61550</v>
      </c>
      <c r="C7127" s="385">
        <v>8.5000000000000006E-2</v>
      </c>
    </row>
    <row r="7128" spans="1:3" x14ac:dyDescent="0.25">
      <c r="A7128" t="s">
        <v>260</v>
      </c>
      <c r="B7128">
        <v>61552</v>
      </c>
      <c r="C7128" s="385">
        <v>7.2499999999999995E-2</v>
      </c>
    </row>
    <row r="7129" spans="1:3" x14ac:dyDescent="0.25">
      <c r="A7129" t="s">
        <v>260</v>
      </c>
      <c r="B7129">
        <v>61553</v>
      </c>
      <c r="C7129" s="385">
        <v>7.7499999999999999E-2</v>
      </c>
    </row>
    <row r="7130" spans="1:3" x14ac:dyDescent="0.25">
      <c r="A7130" t="s">
        <v>260</v>
      </c>
      <c r="B7130">
        <v>61554</v>
      </c>
      <c r="C7130" s="385">
        <v>9.5000000000000001E-2</v>
      </c>
    </row>
    <row r="7131" spans="1:3" x14ac:dyDescent="0.25">
      <c r="A7131" t="s">
        <v>260</v>
      </c>
      <c r="B7131">
        <v>61555</v>
      </c>
      <c r="C7131" s="385">
        <v>9.5000000000000001E-2</v>
      </c>
    </row>
    <row r="7132" spans="1:3" x14ac:dyDescent="0.25">
      <c r="A7132" t="s">
        <v>260</v>
      </c>
      <c r="B7132">
        <v>61558</v>
      </c>
      <c r="C7132" s="385">
        <v>9.5000000000000001E-2</v>
      </c>
    </row>
    <row r="7133" spans="1:3" x14ac:dyDescent="0.25">
      <c r="A7133" t="s">
        <v>260</v>
      </c>
      <c r="B7133">
        <v>61559</v>
      </c>
      <c r="C7133" s="385">
        <v>7.4999999999999997E-2</v>
      </c>
    </row>
    <row r="7134" spans="1:3" x14ac:dyDescent="0.25">
      <c r="A7134" t="s">
        <v>260</v>
      </c>
      <c r="B7134">
        <v>61560</v>
      </c>
      <c r="C7134" s="385">
        <v>7.2499999999999995E-2</v>
      </c>
    </row>
    <row r="7135" spans="1:3" x14ac:dyDescent="0.25">
      <c r="A7135" t="s">
        <v>260</v>
      </c>
      <c r="B7135">
        <v>61561</v>
      </c>
      <c r="C7135" s="385">
        <v>8.2500000000000004E-2</v>
      </c>
    </row>
    <row r="7136" spans="1:3" x14ac:dyDescent="0.25">
      <c r="A7136" t="s">
        <v>260</v>
      </c>
      <c r="B7136">
        <v>61562</v>
      </c>
      <c r="C7136" s="385">
        <v>7.2499999999999995E-2</v>
      </c>
    </row>
    <row r="7137" spans="1:3" x14ac:dyDescent="0.25">
      <c r="A7137" t="s">
        <v>260</v>
      </c>
      <c r="B7137">
        <v>61563</v>
      </c>
      <c r="C7137" s="385">
        <v>7.7499999999999999E-2</v>
      </c>
    </row>
    <row r="7138" spans="1:3" x14ac:dyDescent="0.25">
      <c r="A7138" t="s">
        <v>260</v>
      </c>
      <c r="B7138">
        <v>61564</v>
      </c>
      <c r="C7138" s="385">
        <v>7.0000000000000007E-2</v>
      </c>
    </row>
    <row r="7139" spans="1:3" x14ac:dyDescent="0.25">
      <c r="A7139" t="s">
        <v>260</v>
      </c>
      <c r="B7139">
        <v>61565</v>
      </c>
      <c r="C7139" s="385">
        <v>7.2499999999999995E-2</v>
      </c>
    </row>
    <row r="7140" spans="1:3" x14ac:dyDescent="0.25">
      <c r="A7140" t="s">
        <v>260</v>
      </c>
      <c r="B7140">
        <v>61567</v>
      </c>
      <c r="C7140" s="385">
        <v>7.2499999999999995E-2</v>
      </c>
    </row>
    <row r="7141" spans="1:3" x14ac:dyDescent="0.25">
      <c r="A7141" t="s">
        <v>260</v>
      </c>
      <c r="B7141">
        <v>61568</v>
      </c>
      <c r="C7141" s="385">
        <v>6.7500000000000004E-2</v>
      </c>
    </row>
    <row r="7142" spans="1:3" x14ac:dyDescent="0.25">
      <c r="A7142" t="s">
        <v>260</v>
      </c>
      <c r="B7142">
        <v>61569</v>
      </c>
      <c r="C7142" s="385">
        <v>7.7499999999999999E-2</v>
      </c>
    </row>
    <row r="7143" spans="1:3" x14ac:dyDescent="0.25">
      <c r="A7143" t="s">
        <v>260</v>
      </c>
      <c r="B7143">
        <v>61570</v>
      </c>
      <c r="C7143" s="385">
        <v>8.2500000000000004E-2</v>
      </c>
    </row>
    <row r="7144" spans="1:3" x14ac:dyDescent="0.25">
      <c r="A7144" t="s">
        <v>260</v>
      </c>
      <c r="B7144">
        <v>61571</v>
      </c>
      <c r="C7144" s="385">
        <v>8.5000000000000006E-2</v>
      </c>
    </row>
    <row r="7145" spans="1:3" x14ac:dyDescent="0.25">
      <c r="A7145" t="s">
        <v>260</v>
      </c>
      <c r="B7145">
        <v>61572</v>
      </c>
      <c r="C7145" s="385">
        <v>7.7499999999999999E-2</v>
      </c>
    </row>
    <row r="7146" spans="1:3" x14ac:dyDescent="0.25">
      <c r="A7146" t="s">
        <v>260</v>
      </c>
      <c r="B7146">
        <v>61601</v>
      </c>
      <c r="C7146" s="385">
        <v>0.09</v>
      </c>
    </row>
    <row r="7147" spans="1:3" x14ac:dyDescent="0.25">
      <c r="A7147" t="s">
        <v>260</v>
      </c>
      <c r="B7147">
        <v>61602</v>
      </c>
      <c r="C7147" s="385">
        <v>0.1</v>
      </c>
    </row>
    <row r="7148" spans="1:3" x14ac:dyDescent="0.25">
      <c r="A7148" t="s">
        <v>260</v>
      </c>
      <c r="B7148">
        <v>61603</v>
      </c>
      <c r="C7148" s="385">
        <v>0.1</v>
      </c>
    </row>
    <row r="7149" spans="1:3" x14ac:dyDescent="0.25">
      <c r="A7149" t="s">
        <v>260</v>
      </c>
      <c r="B7149">
        <v>61604</v>
      </c>
      <c r="C7149" s="385">
        <v>0.09</v>
      </c>
    </row>
    <row r="7150" spans="1:3" x14ac:dyDescent="0.25">
      <c r="A7150" t="s">
        <v>260</v>
      </c>
      <c r="B7150">
        <v>61605</v>
      </c>
      <c r="C7150" s="385">
        <v>0.1</v>
      </c>
    </row>
    <row r="7151" spans="1:3" x14ac:dyDescent="0.25">
      <c r="A7151" t="s">
        <v>260</v>
      </c>
      <c r="B7151">
        <v>61606</v>
      </c>
      <c r="C7151" s="385">
        <v>0.09</v>
      </c>
    </row>
    <row r="7152" spans="1:3" x14ac:dyDescent="0.25">
      <c r="A7152" t="s">
        <v>260</v>
      </c>
      <c r="B7152">
        <v>61607</v>
      </c>
      <c r="C7152" s="385">
        <v>0.09</v>
      </c>
    </row>
    <row r="7153" spans="1:3" x14ac:dyDescent="0.25">
      <c r="A7153" t="s">
        <v>260</v>
      </c>
      <c r="B7153">
        <v>61610</v>
      </c>
      <c r="C7153" s="385">
        <v>8.5000000000000006E-2</v>
      </c>
    </row>
    <row r="7154" spans="1:3" x14ac:dyDescent="0.25">
      <c r="A7154" t="s">
        <v>260</v>
      </c>
      <c r="B7154">
        <v>61611</v>
      </c>
      <c r="C7154" s="385">
        <v>9.5000000000000001E-2</v>
      </c>
    </row>
    <row r="7155" spans="1:3" x14ac:dyDescent="0.25">
      <c r="A7155" t="s">
        <v>260</v>
      </c>
      <c r="B7155">
        <v>61612</v>
      </c>
      <c r="C7155" s="385">
        <v>0.09</v>
      </c>
    </row>
    <row r="7156" spans="1:3" x14ac:dyDescent="0.25">
      <c r="A7156" t="s">
        <v>260</v>
      </c>
      <c r="B7156">
        <v>61613</v>
      </c>
      <c r="C7156" s="385">
        <v>0.09</v>
      </c>
    </row>
    <row r="7157" spans="1:3" x14ac:dyDescent="0.25">
      <c r="A7157" t="s">
        <v>260</v>
      </c>
      <c r="B7157">
        <v>61614</v>
      </c>
      <c r="C7157" s="385">
        <v>0.09</v>
      </c>
    </row>
    <row r="7158" spans="1:3" x14ac:dyDescent="0.25">
      <c r="A7158" t="s">
        <v>260</v>
      </c>
      <c r="B7158">
        <v>61615</v>
      </c>
      <c r="C7158" s="385">
        <v>0.09</v>
      </c>
    </row>
    <row r="7159" spans="1:3" x14ac:dyDescent="0.25">
      <c r="A7159" t="s">
        <v>260</v>
      </c>
      <c r="B7159">
        <v>61616</v>
      </c>
      <c r="C7159" s="385">
        <v>9.7500000000000003E-2</v>
      </c>
    </row>
    <row r="7160" spans="1:3" x14ac:dyDescent="0.25">
      <c r="A7160" t="s">
        <v>260</v>
      </c>
      <c r="B7160">
        <v>61625</v>
      </c>
      <c r="C7160" s="385">
        <v>0.09</v>
      </c>
    </row>
    <row r="7161" spans="1:3" x14ac:dyDescent="0.25">
      <c r="A7161" t="s">
        <v>260</v>
      </c>
      <c r="B7161">
        <v>61629</v>
      </c>
      <c r="C7161" s="385">
        <v>0.09</v>
      </c>
    </row>
    <row r="7162" spans="1:3" x14ac:dyDescent="0.25">
      <c r="A7162" t="s">
        <v>260</v>
      </c>
      <c r="B7162">
        <v>61630</v>
      </c>
      <c r="C7162" s="385">
        <v>0.09</v>
      </c>
    </row>
    <row r="7163" spans="1:3" x14ac:dyDescent="0.25">
      <c r="A7163" t="s">
        <v>260</v>
      </c>
      <c r="B7163">
        <v>61633</v>
      </c>
      <c r="C7163" s="385">
        <v>0.09</v>
      </c>
    </row>
    <row r="7164" spans="1:3" x14ac:dyDescent="0.25">
      <c r="A7164" t="s">
        <v>260</v>
      </c>
      <c r="B7164">
        <v>61634</v>
      </c>
      <c r="C7164" s="385">
        <v>0.09</v>
      </c>
    </row>
    <row r="7165" spans="1:3" x14ac:dyDescent="0.25">
      <c r="A7165" t="s">
        <v>260</v>
      </c>
      <c r="B7165">
        <v>61635</v>
      </c>
      <c r="C7165" s="385">
        <v>8.5000000000000006E-2</v>
      </c>
    </row>
    <row r="7166" spans="1:3" x14ac:dyDescent="0.25">
      <c r="A7166" t="s">
        <v>260</v>
      </c>
      <c r="B7166">
        <v>61636</v>
      </c>
      <c r="C7166" s="385">
        <v>0.09</v>
      </c>
    </row>
    <row r="7167" spans="1:3" x14ac:dyDescent="0.25">
      <c r="A7167" t="s">
        <v>260</v>
      </c>
      <c r="B7167">
        <v>61637</v>
      </c>
      <c r="C7167" s="385">
        <v>0.09</v>
      </c>
    </row>
    <row r="7168" spans="1:3" x14ac:dyDescent="0.25">
      <c r="A7168" t="s">
        <v>260</v>
      </c>
      <c r="B7168">
        <v>61638</v>
      </c>
      <c r="C7168" s="385">
        <v>0.09</v>
      </c>
    </row>
    <row r="7169" spans="1:3" x14ac:dyDescent="0.25">
      <c r="A7169" t="s">
        <v>260</v>
      </c>
      <c r="B7169">
        <v>61639</v>
      </c>
      <c r="C7169" s="385">
        <v>0.09</v>
      </c>
    </row>
    <row r="7170" spans="1:3" x14ac:dyDescent="0.25">
      <c r="A7170" t="s">
        <v>260</v>
      </c>
      <c r="B7170">
        <v>61641</v>
      </c>
      <c r="C7170" s="385">
        <v>8.5000000000000006E-2</v>
      </c>
    </row>
    <row r="7171" spans="1:3" x14ac:dyDescent="0.25">
      <c r="A7171" t="s">
        <v>260</v>
      </c>
      <c r="B7171">
        <v>61643</v>
      </c>
      <c r="C7171" s="385">
        <v>0.09</v>
      </c>
    </row>
    <row r="7172" spans="1:3" x14ac:dyDescent="0.25">
      <c r="A7172" t="s">
        <v>260</v>
      </c>
      <c r="B7172">
        <v>61650</v>
      </c>
      <c r="C7172" s="385">
        <v>0.09</v>
      </c>
    </row>
    <row r="7173" spans="1:3" x14ac:dyDescent="0.25">
      <c r="A7173" t="s">
        <v>260</v>
      </c>
      <c r="B7173">
        <v>61651</v>
      </c>
      <c r="C7173" s="385">
        <v>0.09</v>
      </c>
    </row>
    <row r="7174" spans="1:3" x14ac:dyDescent="0.25">
      <c r="A7174" t="s">
        <v>260</v>
      </c>
      <c r="B7174">
        <v>61652</v>
      </c>
      <c r="C7174" s="385">
        <v>0.09</v>
      </c>
    </row>
    <row r="7175" spans="1:3" x14ac:dyDescent="0.25">
      <c r="A7175" t="s">
        <v>260</v>
      </c>
      <c r="B7175">
        <v>61653</v>
      </c>
      <c r="C7175" s="385">
        <v>0.09</v>
      </c>
    </row>
    <row r="7176" spans="1:3" x14ac:dyDescent="0.25">
      <c r="A7176" t="s">
        <v>260</v>
      </c>
      <c r="B7176">
        <v>61654</v>
      </c>
      <c r="C7176" s="385">
        <v>0.09</v>
      </c>
    </row>
    <row r="7177" spans="1:3" x14ac:dyDescent="0.25">
      <c r="A7177" t="s">
        <v>260</v>
      </c>
      <c r="B7177">
        <v>61655</v>
      </c>
      <c r="C7177" s="385">
        <v>0.09</v>
      </c>
    </row>
    <row r="7178" spans="1:3" x14ac:dyDescent="0.25">
      <c r="A7178" t="s">
        <v>260</v>
      </c>
      <c r="B7178">
        <v>61656</v>
      </c>
      <c r="C7178" s="385">
        <v>0.09</v>
      </c>
    </row>
    <row r="7179" spans="1:3" x14ac:dyDescent="0.25">
      <c r="A7179" t="s">
        <v>260</v>
      </c>
      <c r="B7179">
        <v>61701</v>
      </c>
      <c r="C7179" s="385">
        <v>8.7499999999999994E-2</v>
      </c>
    </row>
    <row r="7180" spans="1:3" x14ac:dyDescent="0.25">
      <c r="A7180" t="s">
        <v>260</v>
      </c>
      <c r="B7180">
        <v>61702</v>
      </c>
      <c r="C7180" s="385">
        <v>8.7499999999999994E-2</v>
      </c>
    </row>
    <row r="7181" spans="1:3" x14ac:dyDescent="0.25">
      <c r="A7181" t="s">
        <v>260</v>
      </c>
      <c r="B7181">
        <v>61704</v>
      </c>
      <c r="C7181" s="385">
        <v>8.7499999999999994E-2</v>
      </c>
    </row>
    <row r="7182" spans="1:3" x14ac:dyDescent="0.25">
      <c r="A7182" t="s">
        <v>260</v>
      </c>
      <c r="B7182">
        <v>61705</v>
      </c>
      <c r="C7182" s="385">
        <v>8.7499999999999994E-2</v>
      </c>
    </row>
    <row r="7183" spans="1:3" x14ac:dyDescent="0.25">
      <c r="A7183" t="s">
        <v>260</v>
      </c>
      <c r="B7183">
        <v>61709</v>
      </c>
      <c r="C7183" s="385">
        <v>8.7499999999999994E-2</v>
      </c>
    </row>
    <row r="7184" spans="1:3" x14ac:dyDescent="0.25">
      <c r="A7184" t="s">
        <v>260</v>
      </c>
      <c r="B7184">
        <v>61710</v>
      </c>
      <c r="C7184" s="385">
        <v>8.7499999999999994E-2</v>
      </c>
    </row>
    <row r="7185" spans="1:3" x14ac:dyDescent="0.25">
      <c r="A7185" t="s">
        <v>260</v>
      </c>
      <c r="B7185">
        <v>61720</v>
      </c>
      <c r="C7185" s="385">
        <v>6.25E-2</v>
      </c>
    </row>
    <row r="7186" spans="1:3" x14ac:dyDescent="0.25">
      <c r="A7186" t="s">
        <v>260</v>
      </c>
      <c r="B7186">
        <v>61721</v>
      </c>
      <c r="C7186" s="385">
        <v>8.2500000000000004E-2</v>
      </c>
    </row>
    <row r="7187" spans="1:3" x14ac:dyDescent="0.25">
      <c r="A7187" t="s">
        <v>260</v>
      </c>
      <c r="B7187">
        <v>61722</v>
      </c>
      <c r="C7187" s="385">
        <v>6.25E-2</v>
      </c>
    </row>
    <row r="7188" spans="1:3" x14ac:dyDescent="0.25">
      <c r="A7188" t="s">
        <v>260</v>
      </c>
      <c r="B7188">
        <v>61723</v>
      </c>
      <c r="C7188" s="385">
        <v>9.2499999999999999E-2</v>
      </c>
    </row>
    <row r="7189" spans="1:3" x14ac:dyDescent="0.25">
      <c r="A7189" t="s">
        <v>260</v>
      </c>
      <c r="B7189">
        <v>61724</v>
      </c>
      <c r="C7189" s="385">
        <v>8.2500000000000004E-2</v>
      </c>
    </row>
    <row r="7190" spans="1:3" x14ac:dyDescent="0.25">
      <c r="A7190" t="s">
        <v>260</v>
      </c>
      <c r="B7190">
        <v>61725</v>
      </c>
      <c r="C7190" s="385">
        <v>8.2500000000000004E-2</v>
      </c>
    </row>
    <row r="7191" spans="1:3" x14ac:dyDescent="0.25">
      <c r="A7191" t="s">
        <v>260</v>
      </c>
      <c r="B7191">
        <v>61726</v>
      </c>
      <c r="C7191" s="385">
        <v>7.7499999999999999E-2</v>
      </c>
    </row>
    <row r="7192" spans="1:3" x14ac:dyDescent="0.25">
      <c r="A7192" t="s">
        <v>260</v>
      </c>
      <c r="B7192">
        <v>61727</v>
      </c>
      <c r="C7192" s="385">
        <v>6.7500000000000004E-2</v>
      </c>
    </row>
    <row r="7193" spans="1:3" x14ac:dyDescent="0.25">
      <c r="A7193" t="s">
        <v>260</v>
      </c>
      <c r="B7193">
        <v>61728</v>
      </c>
      <c r="C7193" s="385">
        <v>7.2499999999999995E-2</v>
      </c>
    </row>
    <row r="7194" spans="1:3" x14ac:dyDescent="0.25">
      <c r="A7194" t="s">
        <v>260</v>
      </c>
      <c r="B7194">
        <v>61729</v>
      </c>
      <c r="C7194" s="385">
        <v>8.2500000000000004E-2</v>
      </c>
    </row>
    <row r="7195" spans="1:3" x14ac:dyDescent="0.25">
      <c r="A7195" t="s">
        <v>260</v>
      </c>
      <c r="B7195">
        <v>61730</v>
      </c>
      <c r="C7195" s="385">
        <v>6.25E-2</v>
      </c>
    </row>
    <row r="7196" spans="1:3" x14ac:dyDescent="0.25">
      <c r="A7196" t="s">
        <v>260</v>
      </c>
      <c r="B7196">
        <v>61731</v>
      </c>
      <c r="C7196" s="385">
        <v>7.2499999999999995E-2</v>
      </c>
    </row>
    <row r="7197" spans="1:3" x14ac:dyDescent="0.25">
      <c r="A7197" t="s">
        <v>260</v>
      </c>
      <c r="B7197">
        <v>61732</v>
      </c>
      <c r="C7197" s="385">
        <v>8.2500000000000004E-2</v>
      </c>
    </row>
    <row r="7198" spans="1:3" x14ac:dyDescent="0.25">
      <c r="A7198" t="s">
        <v>260</v>
      </c>
      <c r="B7198">
        <v>61733</v>
      </c>
      <c r="C7198" s="385">
        <v>8.2500000000000004E-2</v>
      </c>
    </row>
    <row r="7199" spans="1:3" x14ac:dyDescent="0.25">
      <c r="A7199" t="s">
        <v>260</v>
      </c>
      <c r="B7199">
        <v>61734</v>
      </c>
      <c r="C7199" s="385">
        <v>6.7500000000000004E-2</v>
      </c>
    </row>
    <row r="7200" spans="1:3" x14ac:dyDescent="0.25">
      <c r="A7200" t="s">
        <v>260</v>
      </c>
      <c r="B7200">
        <v>61735</v>
      </c>
      <c r="C7200" s="385">
        <v>6.25E-2</v>
      </c>
    </row>
    <row r="7201" spans="1:3" x14ac:dyDescent="0.25">
      <c r="A7201" t="s">
        <v>260</v>
      </c>
      <c r="B7201">
        <v>61736</v>
      </c>
      <c r="C7201" s="385">
        <v>7.2499999999999995E-2</v>
      </c>
    </row>
    <row r="7202" spans="1:3" x14ac:dyDescent="0.25">
      <c r="A7202" t="s">
        <v>260</v>
      </c>
      <c r="B7202">
        <v>61737</v>
      </c>
      <c r="C7202" s="385">
        <v>6.25E-2</v>
      </c>
    </row>
    <row r="7203" spans="1:3" x14ac:dyDescent="0.25">
      <c r="A7203" t="s">
        <v>260</v>
      </c>
      <c r="B7203">
        <v>61738</v>
      </c>
      <c r="C7203" s="385">
        <v>8.2500000000000004E-2</v>
      </c>
    </row>
    <row r="7204" spans="1:3" x14ac:dyDescent="0.25">
      <c r="A7204" t="s">
        <v>260</v>
      </c>
      <c r="B7204">
        <v>61739</v>
      </c>
      <c r="C7204" s="385">
        <v>7.2499999999999995E-2</v>
      </c>
    </row>
    <row r="7205" spans="1:3" x14ac:dyDescent="0.25">
      <c r="A7205" t="s">
        <v>260</v>
      </c>
      <c r="B7205">
        <v>61740</v>
      </c>
      <c r="C7205" s="385">
        <v>8.2500000000000004E-2</v>
      </c>
    </row>
    <row r="7206" spans="1:3" x14ac:dyDescent="0.25">
      <c r="A7206" t="s">
        <v>260</v>
      </c>
      <c r="B7206">
        <v>61741</v>
      </c>
      <c r="C7206" s="385">
        <v>7.2499999999999995E-2</v>
      </c>
    </row>
    <row r="7207" spans="1:3" x14ac:dyDescent="0.25">
      <c r="A7207" t="s">
        <v>260</v>
      </c>
      <c r="B7207">
        <v>61742</v>
      </c>
      <c r="C7207" s="385">
        <v>8.2500000000000004E-2</v>
      </c>
    </row>
    <row r="7208" spans="1:3" x14ac:dyDescent="0.25">
      <c r="A7208" t="s">
        <v>260</v>
      </c>
      <c r="B7208">
        <v>61743</v>
      </c>
      <c r="C7208" s="385">
        <v>7.2499999999999995E-2</v>
      </c>
    </row>
    <row r="7209" spans="1:3" x14ac:dyDescent="0.25">
      <c r="A7209" t="s">
        <v>260</v>
      </c>
      <c r="B7209">
        <v>61744</v>
      </c>
      <c r="C7209" s="385">
        <v>8.2500000000000004E-2</v>
      </c>
    </row>
    <row r="7210" spans="1:3" x14ac:dyDescent="0.25">
      <c r="A7210" t="s">
        <v>260</v>
      </c>
      <c r="B7210">
        <v>61745</v>
      </c>
      <c r="C7210" s="385">
        <v>7.2499999999999995E-2</v>
      </c>
    </row>
    <row r="7211" spans="1:3" x14ac:dyDescent="0.25">
      <c r="A7211" t="s">
        <v>260</v>
      </c>
      <c r="B7211">
        <v>61747</v>
      </c>
      <c r="C7211" s="385">
        <v>6.7500000000000004E-2</v>
      </c>
    </row>
    <row r="7212" spans="1:3" x14ac:dyDescent="0.25">
      <c r="A7212" t="s">
        <v>260</v>
      </c>
      <c r="B7212">
        <v>61748</v>
      </c>
      <c r="C7212" s="385">
        <v>8.2500000000000004E-2</v>
      </c>
    </row>
    <row r="7213" spans="1:3" x14ac:dyDescent="0.25">
      <c r="A7213" t="s">
        <v>260</v>
      </c>
      <c r="B7213">
        <v>61749</v>
      </c>
      <c r="C7213" s="385">
        <v>8.2500000000000004E-2</v>
      </c>
    </row>
    <row r="7214" spans="1:3" x14ac:dyDescent="0.25">
      <c r="A7214" t="s">
        <v>260</v>
      </c>
      <c r="B7214">
        <v>61750</v>
      </c>
      <c r="C7214" s="385">
        <v>6.25E-2</v>
      </c>
    </row>
    <row r="7215" spans="1:3" x14ac:dyDescent="0.25">
      <c r="A7215" t="s">
        <v>260</v>
      </c>
      <c r="B7215">
        <v>61751</v>
      </c>
      <c r="C7215" s="385">
        <v>8.2500000000000004E-2</v>
      </c>
    </row>
    <row r="7216" spans="1:3" x14ac:dyDescent="0.25">
      <c r="A7216" t="s">
        <v>260</v>
      </c>
      <c r="B7216">
        <v>61752</v>
      </c>
      <c r="C7216" s="385">
        <v>7.7499999999999999E-2</v>
      </c>
    </row>
    <row r="7217" spans="1:3" x14ac:dyDescent="0.25">
      <c r="A7217" t="s">
        <v>260</v>
      </c>
      <c r="B7217">
        <v>61753</v>
      </c>
      <c r="C7217" s="385">
        <v>6.7500000000000004E-2</v>
      </c>
    </row>
    <row r="7218" spans="1:3" x14ac:dyDescent="0.25">
      <c r="A7218" t="s">
        <v>260</v>
      </c>
      <c r="B7218">
        <v>61754</v>
      </c>
      <c r="C7218" s="385">
        <v>8.2500000000000004E-2</v>
      </c>
    </row>
    <row r="7219" spans="1:3" x14ac:dyDescent="0.25">
      <c r="A7219" t="s">
        <v>260</v>
      </c>
      <c r="B7219">
        <v>61755</v>
      </c>
      <c r="C7219" s="385">
        <v>7.7499999999999999E-2</v>
      </c>
    </row>
    <row r="7220" spans="1:3" x14ac:dyDescent="0.25">
      <c r="A7220" t="s">
        <v>260</v>
      </c>
      <c r="B7220">
        <v>61756</v>
      </c>
      <c r="C7220" s="385">
        <v>8.7499999999999994E-2</v>
      </c>
    </row>
    <row r="7221" spans="1:3" x14ac:dyDescent="0.25">
      <c r="A7221" t="s">
        <v>260</v>
      </c>
      <c r="B7221">
        <v>61758</v>
      </c>
      <c r="C7221" s="385">
        <v>6.25E-2</v>
      </c>
    </row>
    <row r="7222" spans="1:3" x14ac:dyDescent="0.25">
      <c r="A7222" t="s">
        <v>260</v>
      </c>
      <c r="B7222">
        <v>61759</v>
      </c>
      <c r="C7222" s="385">
        <v>6.7500000000000004E-2</v>
      </c>
    </row>
    <row r="7223" spans="1:3" x14ac:dyDescent="0.25">
      <c r="A7223" t="s">
        <v>260</v>
      </c>
      <c r="B7223">
        <v>61760</v>
      </c>
      <c r="C7223" s="385">
        <v>8.2500000000000004E-2</v>
      </c>
    </row>
    <row r="7224" spans="1:3" x14ac:dyDescent="0.25">
      <c r="A7224" t="s">
        <v>260</v>
      </c>
      <c r="B7224">
        <v>61761</v>
      </c>
      <c r="C7224" s="385">
        <v>8.7499999999999994E-2</v>
      </c>
    </row>
    <row r="7225" spans="1:3" x14ac:dyDescent="0.25">
      <c r="A7225" t="s">
        <v>260</v>
      </c>
      <c r="B7225">
        <v>61764</v>
      </c>
      <c r="C7225" s="385">
        <v>7.2499999999999995E-2</v>
      </c>
    </row>
    <row r="7226" spans="1:3" x14ac:dyDescent="0.25">
      <c r="A7226" t="s">
        <v>260</v>
      </c>
      <c r="B7226">
        <v>61769</v>
      </c>
      <c r="C7226" s="385">
        <v>7.2499999999999995E-2</v>
      </c>
    </row>
    <row r="7227" spans="1:3" x14ac:dyDescent="0.25">
      <c r="A7227" t="s">
        <v>260</v>
      </c>
      <c r="B7227">
        <v>61770</v>
      </c>
      <c r="C7227" s="385">
        <v>6.25E-2</v>
      </c>
    </row>
    <row r="7228" spans="1:3" x14ac:dyDescent="0.25">
      <c r="A7228" t="s">
        <v>260</v>
      </c>
      <c r="B7228">
        <v>61771</v>
      </c>
      <c r="C7228" s="385">
        <v>8.2500000000000004E-2</v>
      </c>
    </row>
    <row r="7229" spans="1:3" x14ac:dyDescent="0.25">
      <c r="A7229" t="s">
        <v>260</v>
      </c>
      <c r="B7229">
        <v>61772</v>
      </c>
      <c r="C7229" s="385">
        <v>6.25E-2</v>
      </c>
    </row>
    <row r="7230" spans="1:3" x14ac:dyDescent="0.25">
      <c r="A7230" t="s">
        <v>260</v>
      </c>
      <c r="B7230">
        <v>61773</v>
      </c>
      <c r="C7230" s="385">
        <v>6.25E-2</v>
      </c>
    </row>
    <row r="7231" spans="1:3" x14ac:dyDescent="0.25">
      <c r="A7231" t="s">
        <v>260</v>
      </c>
      <c r="B7231">
        <v>61774</v>
      </c>
      <c r="C7231" s="385">
        <v>7.2499999999999995E-2</v>
      </c>
    </row>
    <row r="7232" spans="1:3" x14ac:dyDescent="0.25">
      <c r="A7232" t="s">
        <v>260</v>
      </c>
      <c r="B7232">
        <v>61775</v>
      </c>
      <c r="C7232" s="385">
        <v>7.2499999999999995E-2</v>
      </c>
    </row>
    <row r="7233" spans="1:3" x14ac:dyDescent="0.25">
      <c r="A7233" t="s">
        <v>260</v>
      </c>
      <c r="B7233">
        <v>61776</v>
      </c>
      <c r="C7233" s="385">
        <v>8.7499999999999994E-2</v>
      </c>
    </row>
    <row r="7234" spans="1:3" x14ac:dyDescent="0.25">
      <c r="A7234" t="s">
        <v>260</v>
      </c>
      <c r="B7234">
        <v>61777</v>
      </c>
      <c r="C7234" s="385">
        <v>6.25E-2</v>
      </c>
    </row>
    <row r="7235" spans="1:3" x14ac:dyDescent="0.25">
      <c r="A7235" t="s">
        <v>260</v>
      </c>
      <c r="B7235">
        <v>61778</v>
      </c>
      <c r="C7235" s="385">
        <v>6.25E-2</v>
      </c>
    </row>
    <row r="7236" spans="1:3" x14ac:dyDescent="0.25">
      <c r="A7236" t="s">
        <v>260</v>
      </c>
      <c r="B7236">
        <v>61790</v>
      </c>
      <c r="C7236" s="385">
        <v>8.7499999999999994E-2</v>
      </c>
    </row>
    <row r="7237" spans="1:3" x14ac:dyDescent="0.25">
      <c r="A7237" t="s">
        <v>260</v>
      </c>
      <c r="B7237">
        <v>61791</v>
      </c>
      <c r="C7237" s="385">
        <v>8.7499999999999994E-2</v>
      </c>
    </row>
    <row r="7238" spans="1:3" x14ac:dyDescent="0.25">
      <c r="A7238" t="s">
        <v>260</v>
      </c>
      <c r="B7238">
        <v>61799</v>
      </c>
      <c r="C7238" s="385">
        <v>8.7499999999999994E-2</v>
      </c>
    </row>
    <row r="7239" spans="1:3" x14ac:dyDescent="0.25">
      <c r="A7239" t="s">
        <v>260</v>
      </c>
      <c r="B7239">
        <v>61801</v>
      </c>
      <c r="C7239" s="385">
        <v>0.09</v>
      </c>
    </row>
    <row r="7240" spans="1:3" x14ac:dyDescent="0.25">
      <c r="A7240" t="s">
        <v>260</v>
      </c>
      <c r="B7240">
        <v>61802</v>
      </c>
      <c r="C7240" s="385">
        <v>0.09</v>
      </c>
    </row>
    <row r="7241" spans="1:3" x14ac:dyDescent="0.25">
      <c r="A7241" t="s">
        <v>260</v>
      </c>
      <c r="B7241">
        <v>61803</v>
      </c>
      <c r="C7241" s="385">
        <v>0.09</v>
      </c>
    </row>
    <row r="7242" spans="1:3" x14ac:dyDescent="0.25">
      <c r="A7242" t="s">
        <v>260</v>
      </c>
      <c r="B7242">
        <v>61810</v>
      </c>
      <c r="C7242" s="385">
        <v>8.2500000000000004E-2</v>
      </c>
    </row>
    <row r="7243" spans="1:3" x14ac:dyDescent="0.25">
      <c r="A7243" t="s">
        <v>260</v>
      </c>
      <c r="B7243">
        <v>61811</v>
      </c>
      <c r="C7243" s="385">
        <v>6.5000000000000002E-2</v>
      </c>
    </row>
    <row r="7244" spans="1:3" x14ac:dyDescent="0.25">
      <c r="A7244" t="s">
        <v>260</v>
      </c>
      <c r="B7244">
        <v>61812</v>
      </c>
      <c r="C7244" s="385">
        <v>6.5000000000000002E-2</v>
      </c>
    </row>
    <row r="7245" spans="1:3" x14ac:dyDescent="0.25">
      <c r="A7245" t="s">
        <v>260</v>
      </c>
      <c r="B7245">
        <v>61813</v>
      </c>
      <c r="C7245" s="385">
        <v>7.2499999999999995E-2</v>
      </c>
    </row>
    <row r="7246" spans="1:3" x14ac:dyDescent="0.25">
      <c r="A7246" t="s">
        <v>260</v>
      </c>
      <c r="B7246">
        <v>61814</v>
      </c>
      <c r="C7246" s="385">
        <v>6.5000000000000002E-2</v>
      </c>
    </row>
    <row r="7247" spans="1:3" x14ac:dyDescent="0.25">
      <c r="A7247" t="s">
        <v>260</v>
      </c>
      <c r="B7247">
        <v>61815</v>
      </c>
      <c r="C7247" s="385">
        <v>7.4999999999999997E-2</v>
      </c>
    </row>
    <row r="7248" spans="1:3" x14ac:dyDescent="0.25">
      <c r="A7248" t="s">
        <v>260</v>
      </c>
      <c r="B7248">
        <v>61816</v>
      </c>
      <c r="C7248" s="385">
        <v>7.4999999999999997E-2</v>
      </c>
    </row>
    <row r="7249" spans="1:3" x14ac:dyDescent="0.25">
      <c r="A7249" t="s">
        <v>260</v>
      </c>
      <c r="B7249">
        <v>61817</v>
      </c>
      <c r="C7249" s="385">
        <v>6.5000000000000002E-2</v>
      </c>
    </row>
    <row r="7250" spans="1:3" x14ac:dyDescent="0.25">
      <c r="A7250" t="s">
        <v>260</v>
      </c>
      <c r="B7250">
        <v>61818</v>
      </c>
      <c r="C7250" s="385">
        <v>8.2500000000000004E-2</v>
      </c>
    </row>
    <row r="7251" spans="1:3" x14ac:dyDescent="0.25">
      <c r="A7251" t="s">
        <v>260</v>
      </c>
      <c r="B7251">
        <v>61820</v>
      </c>
      <c r="C7251" s="385">
        <v>0.09</v>
      </c>
    </row>
    <row r="7252" spans="1:3" x14ac:dyDescent="0.25">
      <c r="A7252" t="s">
        <v>260</v>
      </c>
      <c r="B7252">
        <v>61821</v>
      </c>
      <c r="C7252" s="385">
        <v>0.09</v>
      </c>
    </row>
    <row r="7253" spans="1:3" x14ac:dyDescent="0.25">
      <c r="A7253" t="s">
        <v>260</v>
      </c>
      <c r="B7253">
        <v>61822</v>
      </c>
      <c r="C7253" s="385">
        <v>0.09</v>
      </c>
    </row>
    <row r="7254" spans="1:3" x14ac:dyDescent="0.25">
      <c r="A7254" t="s">
        <v>260</v>
      </c>
      <c r="B7254">
        <v>61824</v>
      </c>
      <c r="C7254" s="385">
        <v>0.09</v>
      </c>
    </row>
    <row r="7255" spans="1:3" x14ac:dyDescent="0.25">
      <c r="A7255" t="s">
        <v>260</v>
      </c>
      <c r="B7255">
        <v>61825</v>
      </c>
      <c r="C7255" s="385">
        <v>0.09</v>
      </c>
    </row>
    <row r="7256" spans="1:3" x14ac:dyDescent="0.25">
      <c r="A7256" t="s">
        <v>260</v>
      </c>
      <c r="B7256">
        <v>61826</v>
      </c>
      <c r="C7256" s="385">
        <v>0.09</v>
      </c>
    </row>
    <row r="7257" spans="1:3" x14ac:dyDescent="0.25">
      <c r="A7257" t="s">
        <v>260</v>
      </c>
      <c r="B7257">
        <v>61830</v>
      </c>
      <c r="C7257" s="385">
        <v>7.7499999999999999E-2</v>
      </c>
    </row>
    <row r="7258" spans="1:3" x14ac:dyDescent="0.25">
      <c r="A7258" t="s">
        <v>260</v>
      </c>
      <c r="B7258">
        <v>61831</v>
      </c>
      <c r="C7258" s="385">
        <v>6.5000000000000002E-2</v>
      </c>
    </row>
    <row r="7259" spans="1:3" x14ac:dyDescent="0.25">
      <c r="A7259" t="s">
        <v>260</v>
      </c>
      <c r="B7259">
        <v>61832</v>
      </c>
      <c r="C7259" s="385">
        <v>9.2499999999999999E-2</v>
      </c>
    </row>
    <row r="7260" spans="1:3" x14ac:dyDescent="0.25">
      <c r="A7260" t="s">
        <v>260</v>
      </c>
      <c r="B7260">
        <v>61833</v>
      </c>
      <c r="C7260" s="385">
        <v>0.09</v>
      </c>
    </row>
    <row r="7261" spans="1:3" x14ac:dyDescent="0.25">
      <c r="A7261" t="s">
        <v>260</v>
      </c>
      <c r="B7261">
        <v>61834</v>
      </c>
      <c r="C7261" s="385">
        <v>9.2499999999999999E-2</v>
      </c>
    </row>
    <row r="7262" spans="1:3" x14ac:dyDescent="0.25">
      <c r="A7262" t="s">
        <v>260</v>
      </c>
      <c r="B7262">
        <v>61839</v>
      </c>
      <c r="C7262" s="385">
        <v>8.2500000000000004E-2</v>
      </c>
    </row>
    <row r="7263" spans="1:3" x14ac:dyDescent="0.25">
      <c r="A7263" t="s">
        <v>260</v>
      </c>
      <c r="B7263">
        <v>61840</v>
      </c>
      <c r="C7263" s="385">
        <v>7.4999999999999997E-2</v>
      </c>
    </row>
    <row r="7264" spans="1:3" x14ac:dyDescent="0.25">
      <c r="A7264" t="s">
        <v>260</v>
      </c>
      <c r="B7264">
        <v>61841</v>
      </c>
      <c r="C7264" s="385">
        <v>6.5000000000000002E-2</v>
      </c>
    </row>
    <row r="7265" spans="1:3" x14ac:dyDescent="0.25">
      <c r="A7265" t="s">
        <v>260</v>
      </c>
      <c r="B7265">
        <v>61842</v>
      </c>
      <c r="C7265" s="385">
        <v>7.2499999999999995E-2</v>
      </c>
    </row>
    <row r="7266" spans="1:3" x14ac:dyDescent="0.25">
      <c r="A7266" t="s">
        <v>260</v>
      </c>
      <c r="B7266">
        <v>61843</v>
      </c>
      <c r="C7266" s="385">
        <v>7.4999999999999997E-2</v>
      </c>
    </row>
    <row r="7267" spans="1:3" x14ac:dyDescent="0.25">
      <c r="A7267" t="s">
        <v>260</v>
      </c>
      <c r="B7267">
        <v>61844</v>
      </c>
      <c r="C7267" s="385">
        <v>6.5000000000000002E-2</v>
      </c>
    </row>
    <row r="7268" spans="1:3" x14ac:dyDescent="0.25">
      <c r="A7268" t="s">
        <v>260</v>
      </c>
      <c r="B7268">
        <v>61845</v>
      </c>
      <c r="C7268" s="385">
        <v>7.4999999999999997E-2</v>
      </c>
    </row>
    <row r="7269" spans="1:3" x14ac:dyDescent="0.25">
      <c r="A7269" t="s">
        <v>260</v>
      </c>
      <c r="B7269">
        <v>61846</v>
      </c>
      <c r="C7269" s="385">
        <v>7.4999999999999997E-2</v>
      </c>
    </row>
    <row r="7270" spans="1:3" x14ac:dyDescent="0.25">
      <c r="A7270" t="s">
        <v>260</v>
      </c>
      <c r="B7270">
        <v>61847</v>
      </c>
      <c r="C7270" s="385">
        <v>7.4999999999999997E-2</v>
      </c>
    </row>
    <row r="7271" spans="1:3" x14ac:dyDescent="0.25">
      <c r="A7271" t="s">
        <v>260</v>
      </c>
      <c r="B7271">
        <v>61848</v>
      </c>
      <c r="C7271" s="385">
        <v>6.5000000000000002E-2</v>
      </c>
    </row>
    <row r="7272" spans="1:3" x14ac:dyDescent="0.25">
      <c r="A7272" t="s">
        <v>260</v>
      </c>
      <c r="B7272">
        <v>61849</v>
      </c>
      <c r="C7272" s="385">
        <v>8.5000000000000006E-2</v>
      </c>
    </row>
    <row r="7273" spans="1:3" x14ac:dyDescent="0.25">
      <c r="A7273" t="s">
        <v>260</v>
      </c>
      <c r="B7273">
        <v>61850</v>
      </c>
      <c r="C7273" s="385">
        <v>8.2500000000000004E-2</v>
      </c>
    </row>
    <row r="7274" spans="1:3" x14ac:dyDescent="0.25">
      <c r="A7274" t="s">
        <v>260</v>
      </c>
      <c r="B7274">
        <v>61851</v>
      </c>
      <c r="C7274" s="385">
        <v>7.4999999999999997E-2</v>
      </c>
    </row>
    <row r="7275" spans="1:3" x14ac:dyDescent="0.25">
      <c r="A7275" t="s">
        <v>260</v>
      </c>
      <c r="B7275">
        <v>61852</v>
      </c>
      <c r="C7275" s="385">
        <v>7.4999999999999997E-2</v>
      </c>
    </row>
    <row r="7276" spans="1:3" x14ac:dyDescent="0.25">
      <c r="A7276" t="s">
        <v>260</v>
      </c>
      <c r="B7276">
        <v>61853</v>
      </c>
      <c r="C7276" s="385">
        <v>7.4999999999999997E-2</v>
      </c>
    </row>
    <row r="7277" spans="1:3" x14ac:dyDescent="0.25">
      <c r="A7277" t="s">
        <v>260</v>
      </c>
      <c r="B7277">
        <v>61854</v>
      </c>
      <c r="C7277" s="385">
        <v>7.4999999999999997E-2</v>
      </c>
    </row>
    <row r="7278" spans="1:3" x14ac:dyDescent="0.25">
      <c r="A7278" t="s">
        <v>260</v>
      </c>
      <c r="B7278">
        <v>61855</v>
      </c>
      <c r="C7278" s="385">
        <v>7.2499999999999995E-2</v>
      </c>
    </row>
    <row r="7279" spans="1:3" x14ac:dyDescent="0.25">
      <c r="A7279" t="s">
        <v>260</v>
      </c>
      <c r="B7279">
        <v>61856</v>
      </c>
      <c r="C7279" s="385">
        <v>8.2500000000000004E-2</v>
      </c>
    </row>
    <row r="7280" spans="1:3" x14ac:dyDescent="0.25">
      <c r="A7280" t="s">
        <v>260</v>
      </c>
      <c r="B7280">
        <v>61857</v>
      </c>
      <c r="C7280" s="385">
        <v>6.5000000000000002E-2</v>
      </c>
    </row>
    <row r="7281" spans="1:3" x14ac:dyDescent="0.25">
      <c r="A7281" t="s">
        <v>260</v>
      </c>
      <c r="B7281">
        <v>61858</v>
      </c>
      <c r="C7281" s="385">
        <v>7.4999999999999997E-2</v>
      </c>
    </row>
    <row r="7282" spans="1:3" x14ac:dyDescent="0.25">
      <c r="A7282" t="s">
        <v>260</v>
      </c>
      <c r="B7282">
        <v>61859</v>
      </c>
      <c r="C7282" s="385">
        <v>8.5000000000000006E-2</v>
      </c>
    </row>
    <row r="7283" spans="1:3" x14ac:dyDescent="0.25">
      <c r="A7283" t="s">
        <v>260</v>
      </c>
      <c r="B7283">
        <v>61862</v>
      </c>
      <c r="C7283" s="385">
        <v>7.4999999999999997E-2</v>
      </c>
    </row>
    <row r="7284" spans="1:3" x14ac:dyDescent="0.25">
      <c r="A7284" t="s">
        <v>260</v>
      </c>
      <c r="B7284">
        <v>61863</v>
      </c>
      <c r="C7284" s="385">
        <v>7.4999999999999997E-2</v>
      </c>
    </row>
    <row r="7285" spans="1:3" x14ac:dyDescent="0.25">
      <c r="A7285" t="s">
        <v>260</v>
      </c>
      <c r="B7285">
        <v>61864</v>
      </c>
      <c r="C7285" s="385">
        <v>7.4999999999999997E-2</v>
      </c>
    </row>
    <row r="7286" spans="1:3" x14ac:dyDescent="0.25">
      <c r="A7286" t="s">
        <v>260</v>
      </c>
      <c r="B7286">
        <v>61865</v>
      </c>
      <c r="C7286" s="385">
        <v>6.5000000000000002E-2</v>
      </c>
    </row>
    <row r="7287" spans="1:3" x14ac:dyDescent="0.25">
      <c r="A7287" t="s">
        <v>260</v>
      </c>
      <c r="B7287">
        <v>61866</v>
      </c>
      <c r="C7287" s="385">
        <v>0.09</v>
      </c>
    </row>
    <row r="7288" spans="1:3" x14ac:dyDescent="0.25">
      <c r="A7288" t="s">
        <v>260</v>
      </c>
      <c r="B7288">
        <v>61870</v>
      </c>
      <c r="C7288" s="385">
        <v>8.2500000000000004E-2</v>
      </c>
    </row>
    <row r="7289" spans="1:3" x14ac:dyDescent="0.25">
      <c r="A7289" t="s">
        <v>260</v>
      </c>
      <c r="B7289">
        <v>61871</v>
      </c>
      <c r="C7289" s="385">
        <v>7.4999999999999997E-2</v>
      </c>
    </row>
    <row r="7290" spans="1:3" x14ac:dyDescent="0.25">
      <c r="A7290" t="s">
        <v>260</v>
      </c>
      <c r="B7290">
        <v>61872</v>
      </c>
      <c r="C7290" s="385">
        <v>7.4999999999999997E-2</v>
      </c>
    </row>
    <row r="7291" spans="1:3" x14ac:dyDescent="0.25">
      <c r="A7291" t="s">
        <v>260</v>
      </c>
      <c r="B7291">
        <v>61873</v>
      </c>
      <c r="C7291" s="385">
        <v>0.08</v>
      </c>
    </row>
    <row r="7292" spans="1:3" x14ac:dyDescent="0.25">
      <c r="A7292" t="s">
        <v>260</v>
      </c>
      <c r="B7292">
        <v>61874</v>
      </c>
      <c r="C7292" s="385">
        <v>0.09</v>
      </c>
    </row>
    <row r="7293" spans="1:3" x14ac:dyDescent="0.25">
      <c r="A7293" t="s">
        <v>260</v>
      </c>
      <c r="B7293">
        <v>61875</v>
      </c>
      <c r="C7293" s="385">
        <v>7.4999999999999997E-2</v>
      </c>
    </row>
    <row r="7294" spans="1:3" x14ac:dyDescent="0.25">
      <c r="A7294" t="s">
        <v>260</v>
      </c>
      <c r="B7294">
        <v>61876</v>
      </c>
      <c r="C7294" s="385">
        <v>8.2500000000000004E-2</v>
      </c>
    </row>
    <row r="7295" spans="1:3" x14ac:dyDescent="0.25">
      <c r="A7295" t="s">
        <v>260</v>
      </c>
      <c r="B7295">
        <v>61877</v>
      </c>
      <c r="C7295" s="385">
        <v>7.4999999999999997E-2</v>
      </c>
    </row>
    <row r="7296" spans="1:3" x14ac:dyDescent="0.25">
      <c r="A7296" t="s">
        <v>260</v>
      </c>
      <c r="B7296">
        <v>61878</v>
      </c>
      <c r="C7296" s="385">
        <v>7.4999999999999997E-2</v>
      </c>
    </row>
    <row r="7297" spans="1:3" x14ac:dyDescent="0.25">
      <c r="A7297" t="s">
        <v>260</v>
      </c>
      <c r="B7297">
        <v>61880</v>
      </c>
      <c r="C7297" s="385">
        <v>0.09</v>
      </c>
    </row>
    <row r="7298" spans="1:3" x14ac:dyDescent="0.25">
      <c r="A7298" t="s">
        <v>260</v>
      </c>
      <c r="B7298">
        <v>61882</v>
      </c>
      <c r="C7298" s="385">
        <v>7.2499999999999995E-2</v>
      </c>
    </row>
    <row r="7299" spans="1:3" x14ac:dyDescent="0.25">
      <c r="A7299" t="s">
        <v>260</v>
      </c>
      <c r="B7299">
        <v>61883</v>
      </c>
      <c r="C7299" s="385">
        <v>0.09</v>
      </c>
    </row>
    <row r="7300" spans="1:3" x14ac:dyDescent="0.25">
      <c r="A7300" t="s">
        <v>260</v>
      </c>
      <c r="B7300">
        <v>61884</v>
      </c>
      <c r="C7300" s="385">
        <v>7.4999999999999997E-2</v>
      </c>
    </row>
    <row r="7301" spans="1:3" x14ac:dyDescent="0.25">
      <c r="A7301" t="s">
        <v>260</v>
      </c>
      <c r="B7301">
        <v>61910</v>
      </c>
      <c r="C7301" s="385">
        <v>8.7499999999999994E-2</v>
      </c>
    </row>
    <row r="7302" spans="1:3" x14ac:dyDescent="0.25">
      <c r="A7302" t="s">
        <v>260</v>
      </c>
      <c r="B7302">
        <v>61911</v>
      </c>
      <c r="C7302" s="385">
        <v>7.2499999999999995E-2</v>
      </c>
    </row>
    <row r="7303" spans="1:3" x14ac:dyDescent="0.25">
      <c r="A7303" t="s">
        <v>260</v>
      </c>
      <c r="B7303">
        <v>61912</v>
      </c>
      <c r="C7303" s="385">
        <v>7.2499999999999995E-2</v>
      </c>
    </row>
    <row r="7304" spans="1:3" x14ac:dyDescent="0.25">
      <c r="A7304" t="s">
        <v>260</v>
      </c>
      <c r="B7304">
        <v>61913</v>
      </c>
      <c r="C7304" s="385">
        <v>8.2500000000000004E-2</v>
      </c>
    </row>
    <row r="7305" spans="1:3" x14ac:dyDescent="0.25">
      <c r="A7305" t="s">
        <v>260</v>
      </c>
      <c r="B7305">
        <v>61914</v>
      </c>
      <c r="C7305" s="385">
        <v>7.7499999999999999E-2</v>
      </c>
    </row>
    <row r="7306" spans="1:3" x14ac:dyDescent="0.25">
      <c r="A7306" t="s">
        <v>260</v>
      </c>
      <c r="B7306">
        <v>61917</v>
      </c>
      <c r="C7306" s="385">
        <v>8.2500000000000004E-2</v>
      </c>
    </row>
    <row r="7307" spans="1:3" x14ac:dyDescent="0.25">
      <c r="A7307" t="s">
        <v>260</v>
      </c>
      <c r="B7307">
        <v>61919</v>
      </c>
      <c r="C7307" s="385">
        <v>7.2499999999999995E-2</v>
      </c>
    </row>
    <row r="7308" spans="1:3" x14ac:dyDescent="0.25">
      <c r="A7308" t="s">
        <v>260</v>
      </c>
      <c r="B7308">
        <v>61920</v>
      </c>
      <c r="C7308" s="385">
        <v>7.7499999999999999E-2</v>
      </c>
    </row>
    <row r="7309" spans="1:3" x14ac:dyDescent="0.25">
      <c r="A7309" t="s">
        <v>260</v>
      </c>
      <c r="B7309">
        <v>61924</v>
      </c>
      <c r="C7309" s="385">
        <v>8.2500000000000004E-2</v>
      </c>
    </row>
    <row r="7310" spans="1:3" x14ac:dyDescent="0.25">
      <c r="A7310" t="s">
        <v>260</v>
      </c>
      <c r="B7310">
        <v>61925</v>
      </c>
      <c r="C7310" s="385">
        <v>7.7499999999999999E-2</v>
      </c>
    </row>
    <row r="7311" spans="1:3" x14ac:dyDescent="0.25">
      <c r="A7311" t="s">
        <v>260</v>
      </c>
      <c r="B7311">
        <v>61928</v>
      </c>
      <c r="C7311" s="385">
        <v>7.2499999999999995E-2</v>
      </c>
    </row>
    <row r="7312" spans="1:3" x14ac:dyDescent="0.25">
      <c r="A7312" t="s">
        <v>260</v>
      </c>
      <c r="B7312">
        <v>61929</v>
      </c>
      <c r="C7312" s="385">
        <v>7.2499999999999995E-2</v>
      </c>
    </row>
    <row r="7313" spans="1:3" x14ac:dyDescent="0.25">
      <c r="A7313" t="s">
        <v>260</v>
      </c>
      <c r="B7313">
        <v>61930</v>
      </c>
      <c r="C7313" s="385">
        <v>7.2499999999999995E-2</v>
      </c>
    </row>
    <row r="7314" spans="1:3" x14ac:dyDescent="0.25">
      <c r="A7314" t="s">
        <v>260</v>
      </c>
      <c r="B7314">
        <v>61931</v>
      </c>
      <c r="C7314" s="385">
        <v>7.2499999999999995E-2</v>
      </c>
    </row>
    <row r="7315" spans="1:3" x14ac:dyDescent="0.25">
      <c r="A7315" t="s">
        <v>260</v>
      </c>
      <c r="B7315">
        <v>61932</v>
      </c>
      <c r="C7315" s="385">
        <v>8.2500000000000004E-2</v>
      </c>
    </row>
    <row r="7316" spans="1:3" x14ac:dyDescent="0.25">
      <c r="A7316" t="s">
        <v>260</v>
      </c>
      <c r="B7316">
        <v>61933</v>
      </c>
      <c r="C7316" s="385">
        <v>8.2500000000000004E-2</v>
      </c>
    </row>
    <row r="7317" spans="1:3" x14ac:dyDescent="0.25">
      <c r="A7317" t="s">
        <v>260</v>
      </c>
      <c r="B7317">
        <v>61936</v>
      </c>
      <c r="C7317" s="385">
        <v>7.2499999999999995E-2</v>
      </c>
    </row>
    <row r="7318" spans="1:3" x14ac:dyDescent="0.25">
      <c r="A7318" t="s">
        <v>260</v>
      </c>
      <c r="B7318">
        <v>61937</v>
      </c>
      <c r="C7318" s="385">
        <v>7.7499999999999999E-2</v>
      </c>
    </row>
    <row r="7319" spans="1:3" x14ac:dyDescent="0.25">
      <c r="A7319" t="s">
        <v>260</v>
      </c>
      <c r="B7319">
        <v>61938</v>
      </c>
      <c r="C7319" s="385">
        <v>8.7499999999999994E-2</v>
      </c>
    </row>
    <row r="7320" spans="1:3" x14ac:dyDescent="0.25">
      <c r="A7320" t="s">
        <v>260</v>
      </c>
      <c r="B7320">
        <v>61940</v>
      </c>
      <c r="C7320" s="385">
        <v>8.2500000000000004E-2</v>
      </c>
    </row>
    <row r="7321" spans="1:3" x14ac:dyDescent="0.25">
      <c r="A7321" t="s">
        <v>260</v>
      </c>
      <c r="B7321">
        <v>61941</v>
      </c>
      <c r="C7321" s="385">
        <v>7.2499999999999995E-2</v>
      </c>
    </row>
    <row r="7322" spans="1:3" x14ac:dyDescent="0.25">
      <c r="A7322" t="s">
        <v>260</v>
      </c>
      <c r="B7322">
        <v>61942</v>
      </c>
      <c r="C7322" s="385">
        <v>8.2500000000000004E-2</v>
      </c>
    </row>
    <row r="7323" spans="1:3" x14ac:dyDescent="0.25">
      <c r="A7323" t="s">
        <v>260</v>
      </c>
      <c r="B7323">
        <v>61943</v>
      </c>
      <c r="C7323" s="385">
        <v>8.2500000000000004E-2</v>
      </c>
    </row>
    <row r="7324" spans="1:3" x14ac:dyDescent="0.25">
      <c r="A7324" t="s">
        <v>260</v>
      </c>
      <c r="B7324">
        <v>61944</v>
      </c>
      <c r="C7324" s="385">
        <v>8.7499999999999994E-2</v>
      </c>
    </row>
    <row r="7325" spans="1:3" x14ac:dyDescent="0.25">
      <c r="A7325" t="s">
        <v>260</v>
      </c>
      <c r="B7325">
        <v>61949</v>
      </c>
      <c r="C7325" s="385">
        <v>8.2500000000000004E-2</v>
      </c>
    </row>
    <row r="7326" spans="1:3" x14ac:dyDescent="0.25">
      <c r="A7326" t="s">
        <v>260</v>
      </c>
      <c r="B7326">
        <v>61951</v>
      </c>
      <c r="C7326" s="385">
        <v>7.2499999999999995E-2</v>
      </c>
    </row>
    <row r="7327" spans="1:3" x14ac:dyDescent="0.25">
      <c r="A7327" t="s">
        <v>260</v>
      </c>
      <c r="B7327">
        <v>61953</v>
      </c>
      <c r="C7327" s="385">
        <v>7.7499999999999999E-2</v>
      </c>
    </row>
    <row r="7328" spans="1:3" x14ac:dyDescent="0.25">
      <c r="A7328" t="s">
        <v>260</v>
      </c>
      <c r="B7328">
        <v>61955</v>
      </c>
      <c r="C7328" s="385">
        <v>8.2500000000000004E-2</v>
      </c>
    </row>
    <row r="7329" spans="1:3" x14ac:dyDescent="0.25">
      <c r="A7329" t="s">
        <v>260</v>
      </c>
      <c r="B7329">
        <v>61956</v>
      </c>
      <c r="C7329" s="385">
        <v>8.2500000000000004E-2</v>
      </c>
    </row>
    <row r="7330" spans="1:3" x14ac:dyDescent="0.25">
      <c r="A7330" t="s">
        <v>260</v>
      </c>
      <c r="B7330">
        <v>61957</v>
      </c>
      <c r="C7330" s="385">
        <v>7.2499999999999995E-2</v>
      </c>
    </row>
    <row r="7331" spans="1:3" x14ac:dyDescent="0.25">
      <c r="A7331" t="s">
        <v>260</v>
      </c>
      <c r="B7331">
        <v>62001</v>
      </c>
      <c r="C7331" s="385">
        <v>6.6000000000000003E-2</v>
      </c>
    </row>
    <row r="7332" spans="1:3" x14ac:dyDescent="0.25">
      <c r="A7332" t="s">
        <v>260</v>
      </c>
      <c r="B7332">
        <v>62002</v>
      </c>
      <c r="C7332" s="385">
        <v>8.8499999999999995E-2</v>
      </c>
    </row>
    <row r="7333" spans="1:3" x14ac:dyDescent="0.25">
      <c r="A7333" t="s">
        <v>260</v>
      </c>
      <c r="B7333">
        <v>62006</v>
      </c>
      <c r="C7333" s="385">
        <v>0.08</v>
      </c>
    </row>
    <row r="7334" spans="1:3" x14ac:dyDescent="0.25">
      <c r="A7334" t="s">
        <v>260</v>
      </c>
      <c r="B7334">
        <v>62009</v>
      </c>
      <c r="C7334" s="385">
        <v>7.2499999999999995E-2</v>
      </c>
    </row>
    <row r="7335" spans="1:3" x14ac:dyDescent="0.25">
      <c r="A7335" t="s">
        <v>260</v>
      </c>
      <c r="B7335">
        <v>62010</v>
      </c>
      <c r="C7335" s="385">
        <v>7.85E-2</v>
      </c>
    </row>
    <row r="7336" spans="1:3" x14ac:dyDescent="0.25">
      <c r="A7336" t="s">
        <v>260</v>
      </c>
      <c r="B7336">
        <v>62011</v>
      </c>
      <c r="C7336" s="385">
        <v>7.2499999999999995E-2</v>
      </c>
    </row>
    <row r="7337" spans="1:3" x14ac:dyDescent="0.25">
      <c r="A7337" t="s">
        <v>260</v>
      </c>
      <c r="B7337">
        <v>62012</v>
      </c>
      <c r="C7337" s="385">
        <v>0.09</v>
      </c>
    </row>
    <row r="7338" spans="1:3" x14ac:dyDescent="0.25">
      <c r="A7338" t="s">
        <v>260</v>
      </c>
      <c r="B7338">
        <v>62013</v>
      </c>
      <c r="C7338" s="385">
        <v>0.08</v>
      </c>
    </row>
    <row r="7339" spans="1:3" x14ac:dyDescent="0.25">
      <c r="A7339" t="s">
        <v>260</v>
      </c>
      <c r="B7339">
        <v>62014</v>
      </c>
      <c r="C7339" s="385">
        <v>7.2499999999999995E-2</v>
      </c>
    </row>
    <row r="7340" spans="1:3" x14ac:dyDescent="0.25">
      <c r="A7340" t="s">
        <v>260</v>
      </c>
      <c r="B7340">
        <v>62015</v>
      </c>
      <c r="C7340" s="385">
        <v>8.2500000000000004E-2</v>
      </c>
    </row>
    <row r="7341" spans="1:3" x14ac:dyDescent="0.25">
      <c r="A7341" t="s">
        <v>260</v>
      </c>
      <c r="B7341">
        <v>62016</v>
      </c>
      <c r="C7341" s="385">
        <v>7.2499999999999995E-2</v>
      </c>
    </row>
    <row r="7342" spans="1:3" x14ac:dyDescent="0.25">
      <c r="A7342" t="s">
        <v>260</v>
      </c>
      <c r="B7342">
        <v>62017</v>
      </c>
      <c r="C7342" s="385">
        <v>7.2499999999999995E-2</v>
      </c>
    </row>
    <row r="7343" spans="1:3" x14ac:dyDescent="0.25">
      <c r="A7343" t="s">
        <v>260</v>
      </c>
      <c r="B7343">
        <v>62018</v>
      </c>
      <c r="C7343" s="385">
        <v>7.85E-2</v>
      </c>
    </row>
    <row r="7344" spans="1:3" x14ac:dyDescent="0.25">
      <c r="A7344" t="s">
        <v>260</v>
      </c>
      <c r="B7344">
        <v>62019</v>
      </c>
      <c r="C7344" s="385">
        <v>7.2499999999999995E-2</v>
      </c>
    </row>
    <row r="7345" spans="1:3" x14ac:dyDescent="0.25">
      <c r="A7345" t="s">
        <v>260</v>
      </c>
      <c r="B7345">
        <v>62021</v>
      </c>
      <c r="C7345" s="385">
        <v>7.2499999999999995E-2</v>
      </c>
    </row>
    <row r="7346" spans="1:3" x14ac:dyDescent="0.25">
      <c r="A7346" t="s">
        <v>260</v>
      </c>
      <c r="B7346">
        <v>62022</v>
      </c>
      <c r="C7346" s="385">
        <v>0.09</v>
      </c>
    </row>
    <row r="7347" spans="1:3" x14ac:dyDescent="0.25">
      <c r="A7347" t="s">
        <v>260</v>
      </c>
      <c r="B7347">
        <v>62023</v>
      </c>
      <c r="C7347" s="385">
        <v>7.2499999999999995E-2</v>
      </c>
    </row>
    <row r="7348" spans="1:3" x14ac:dyDescent="0.25">
      <c r="A7348" t="s">
        <v>260</v>
      </c>
      <c r="B7348">
        <v>62024</v>
      </c>
      <c r="C7348" s="385">
        <v>7.85E-2</v>
      </c>
    </row>
    <row r="7349" spans="1:3" x14ac:dyDescent="0.25">
      <c r="A7349" t="s">
        <v>260</v>
      </c>
      <c r="B7349">
        <v>62025</v>
      </c>
      <c r="C7349" s="385">
        <v>8.3500000000000005E-2</v>
      </c>
    </row>
    <row r="7350" spans="1:3" x14ac:dyDescent="0.25">
      <c r="A7350" t="s">
        <v>260</v>
      </c>
      <c r="B7350">
        <v>62026</v>
      </c>
      <c r="C7350" s="385">
        <v>7.3499999999999996E-2</v>
      </c>
    </row>
    <row r="7351" spans="1:3" x14ac:dyDescent="0.25">
      <c r="A7351" t="s">
        <v>260</v>
      </c>
      <c r="B7351">
        <v>62027</v>
      </c>
      <c r="C7351" s="385">
        <v>7.2499999999999995E-2</v>
      </c>
    </row>
    <row r="7352" spans="1:3" x14ac:dyDescent="0.25">
      <c r="A7352" t="s">
        <v>260</v>
      </c>
      <c r="B7352">
        <v>62028</v>
      </c>
      <c r="C7352" s="385">
        <v>0.09</v>
      </c>
    </row>
    <row r="7353" spans="1:3" x14ac:dyDescent="0.25">
      <c r="A7353" t="s">
        <v>260</v>
      </c>
      <c r="B7353">
        <v>62030</v>
      </c>
      <c r="C7353" s="385">
        <v>0.08</v>
      </c>
    </row>
    <row r="7354" spans="1:3" x14ac:dyDescent="0.25">
      <c r="A7354" t="s">
        <v>260</v>
      </c>
      <c r="B7354">
        <v>62031</v>
      </c>
      <c r="C7354" s="385">
        <v>0.08</v>
      </c>
    </row>
    <row r="7355" spans="1:3" x14ac:dyDescent="0.25">
      <c r="A7355" t="s">
        <v>260</v>
      </c>
      <c r="B7355">
        <v>62032</v>
      </c>
      <c r="C7355" s="385">
        <v>7.2499999999999995E-2</v>
      </c>
    </row>
    <row r="7356" spans="1:3" x14ac:dyDescent="0.25">
      <c r="A7356" t="s">
        <v>260</v>
      </c>
      <c r="B7356">
        <v>62033</v>
      </c>
      <c r="C7356" s="385">
        <v>7.2499999999999995E-2</v>
      </c>
    </row>
    <row r="7357" spans="1:3" x14ac:dyDescent="0.25">
      <c r="A7357" t="s">
        <v>260</v>
      </c>
      <c r="B7357">
        <v>62034</v>
      </c>
      <c r="C7357" s="385">
        <v>8.1000000000000003E-2</v>
      </c>
    </row>
    <row r="7358" spans="1:3" x14ac:dyDescent="0.25">
      <c r="A7358" t="s">
        <v>260</v>
      </c>
      <c r="B7358">
        <v>62035</v>
      </c>
      <c r="C7358" s="385">
        <v>8.8499999999999995E-2</v>
      </c>
    </row>
    <row r="7359" spans="1:3" x14ac:dyDescent="0.25">
      <c r="A7359" t="s">
        <v>260</v>
      </c>
      <c r="B7359">
        <v>62036</v>
      </c>
      <c r="C7359" s="385">
        <v>0.08</v>
      </c>
    </row>
    <row r="7360" spans="1:3" x14ac:dyDescent="0.25">
      <c r="A7360" t="s">
        <v>260</v>
      </c>
      <c r="B7360">
        <v>62037</v>
      </c>
      <c r="C7360" s="385">
        <v>9.5000000000000001E-2</v>
      </c>
    </row>
    <row r="7361" spans="1:3" x14ac:dyDescent="0.25">
      <c r="A7361" t="s">
        <v>260</v>
      </c>
      <c r="B7361">
        <v>62040</v>
      </c>
      <c r="C7361" s="385">
        <v>9.35E-2</v>
      </c>
    </row>
    <row r="7362" spans="1:3" x14ac:dyDescent="0.25">
      <c r="A7362" t="s">
        <v>260</v>
      </c>
      <c r="B7362">
        <v>62044</v>
      </c>
      <c r="C7362" s="385">
        <v>7.2499999999999995E-2</v>
      </c>
    </row>
    <row r="7363" spans="1:3" x14ac:dyDescent="0.25">
      <c r="A7363" t="s">
        <v>260</v>
      </c>
      <c r="B7363">
        <v>62045</v>
      </c>
      <c r="C7363" s="385">
        <v>0.08</v>
      </c>
    </row>
    <row r="7364" spans="1:3" x14ac:dyDescent="0.25">
      <c r="A7364" t="s">
        <v>260</v>
      </c>
      <c r="B7364">
        <v>62046</v>
      </c>
      <c r="C7364" s="385">
        <v>7.5999999999999998E-2</v>
      </c>
    </row>
    <row r="7365" spans="1:3" x14ac:dyDescent="0.25">
      <c r="A7365" t="s">
        <v>260</v>
      </c>
      <c r="B7365">
        <v>62047</v>
      </c>
      <c r="C7365" s="385">
        <v>0.08</v>
      </c>
    </row>
    <row r="7366" spans="1:3" x14ac:dyDescent="0.25">
      <c r="A7366" t="s">
        <v>260</v>
      </c>
      <c r="B7366">
        <v>62048</v>
      </c>
      <c r="C7366" s="385">
        <v>7.85E-2</v>
      </c>
    </row>
    <row r="7367" spans="1:3" x14ac:dyDescent="0.25">
      <c r="A7367" t="s">
        <v>260</v>
      </c>
      <c r="B7367">
        <v>62049</v>
      </c>
      <c r="C7367" s="385">
        <v>8.2500000000000004E-2</v>
      </c>
    </row>
    <row r="7368" spans="1:3" x14ac:dyDescent="0.25">
      <c r="A7368" t="s">
        <v>260</v>
      </c>
      <c r="B7368">
        <v>62050</v>
      </c>
      <c r="C7368" s="385">
        <v>7.2499999999999995E-2</v>
      </c>
    </row>
    <row r="7369" spans="1:3" x14ac:dyDescent="0.25">
      <c r="A7369" t="s">
        <v>260</v>
      </c>
      <c r="B7369">
        <v>62051</v>
      </c>
      <c r="C7369" s="385">
        <v>7.2499999999999995E-2</v>
      </c>
    </row>
    <row r="7370" spans="1:3" x14ac:dyDescent="0.25">
      <c r="A7370" t="s">
        <v>260</v>
      </c>
      <c r="B7370">
        <v>62052</v>
      </c>
      <c r="C7370" s="385">
        <v>8.5000000000000006E-2</v>
      </c>
    </row>
    <row r="7371" spans="1:3" x14ac:dyDescent="0.25">
      <c r="A7371" t="s">
        <v>260</v>
      </c>
      <c r="B7371">
        <v>62053</v>
      </c>
      <c r="C7371" s="385">
        <v>0.08</v>
      </c>
    </row>
    <row r="7372" spans="1:3" x14ac:dyDescent="0.25">
      <c r="A7372" t="s">
        <v>260</v>
      </c>
      <c r="B7372">
        <v>62054</v>
      </c>
      <c r="C7372" s="385">
        <v>0.08</v>
      </c>
    </row>
    <row r="7373" spans="1:3" x14ac:dyDescent="0.25">
      <c r="A7373" t="s">
        <v>260</v>
      </c>
      <c r="B7373">
        <v>62056</v>
      </c>
      <c r="C7373" s="385">
        <v>8.2500000000000004E-2</v>
      </c>
    </row>
    <row r="7374" spans="1:3" x14ac:dyDescent="0.25">
      <c r="A7374" t="s">
        <v>260</v>
      </c>
      <c r="B7374">
        <v>62058</v>
      </c>
      <c r="C7374" s="385">
        <v>6.6000000000000003E-2</v>
      </c>
    </row>
    <row r="7375" spans="1:3" x14ac:dyDescent="0.25">
      <c r="A7375" t="s">
        <v>260</v>
      </c>
      <c r="B7375">
        <v>62059</v>
      </c>
      <c r="C7375" s="385">
        <v>7.3499999999999996E-2</v>
      </c>
    </row>
    <row r="7376" spans="1:3" x14ac:dyDescent="0.25">
      <c r="A7376" t="s">
        <v>260</v>
      </c>
      <c r="B7376">
        <v>62060</v>
      </c>
      <c r="C7376" s="385">
        <v>8.3500000000000005E-2</v>
      </c>
    </row>
    <row r="7377" spans="1:3" x14ac:dyDescent="0.25">
      <c r="A7377" t="s">
        <v>260</v>
      </c>
      <c r="B7377">
        <v>62061</v>
      </c>
      <c r="C7377" s="385">
        <v>6.6000000000000003E-2</v>
      </c>
    </row>
    <row r="7378" spans="1:3" x14ac:dyDescent="0.25">
      <c r="A7378" t="s">
        <v>260</v>
      </c>
      <c r="B7378">
        <v>62062</v>
      </c>
      <c r="C7378" s="385">
        <v>7.0999999999999994E-2</v>
      </c>
    </row>
    <row r="7379" spans="1:3" x14ac:dyDescent="0.25">
      <c r="A7379" t="s">
        <v>260</v>
      </c>
      <c r="B7379">
        <v>62063</v>
      </c>
      <c r="C7379" s="385">
        <v>0.08</v>
      </c>
    </row>
    <row r="7380" spans="1:3" x14ac:dyDescent="0.25">
      <c r="A7380" t="s">
        <v>260</v>
      </c>
      <c r="B7380">
        <v>62065</v>
      </c>
      <c r="C7380" s="385">
        <v>0.08</v>
      </c>
    </row>
    <row r="7381" spans="1:3" x14ac:dyDescent="0.25">
      <c r="A7381" t="s">
        <v>260</v>
      </c>
      <c r="B7381">
        <v>62067</v>
      </c>
      <c r="C7381" s="385">
        <v>6.8500000000000005E-2</v>
      </c>
    </row>
    <row r="7382" spans="1:3" x14ac:dyDescent="0.25">
      <c r="A7382" t="s">
        <v>260</v>
      </c>
      <c r="B7382">
        <v>62069</v>
      </c>
      <c r="C7382" s="385">
        <v>7.2499999999999995E-2</v>
      </c>
    </row>
    <row r="7383" spans="1:3" x14ac:dyDescent="0.25">
      <c r="A7383" t="s">
        <v>260</v>
      </c>
      <c r="B7383">
        <v>62070</v>
      </c>
      <c r="C7383" s="385">
        <v>0.08</v>
      </c>
    </row>
    <row r="7384" spans="1:3" x14ac:dyDescent="0.25">
      <c r="A7384" t="s">
        <v>260</v>
      </c>
      <c r="B7384">
        <v>62071</v>
      </c>
      <c r="C7384" s="385">
        <v>8.8499999999999995E-2</v>
      </c>
    </row>
    <row r="7385" spans="1:3" x14ac:dyDescent="0.25">
      <c r="A7385" t="s">
        <v>260</v>
      </c>
      <c r="B7385">
        <v>62074</v>
      </c>
      <c r="C7385" s="385">
        <v>7.2499999999999995E-2</v>
      </c>
    </row>
    <row r="7386" spans="1:3" x14ac:dyDescent="0.25">
      <c r="A7386" t="s">
        <v>260</v>
      </c>
      <c r="B7386">
        <v>62075</v>
      </c>
      <c r="C7386" s="385">
        <v>8.2500000000000004E-2</v>
      </c>
    </row>
    <row r="7387" spans="1:3" x14ac:dyDescent="0.25">
      <c r="A7387" t="s">
        <v>260</v>
      </c>
      <c r="B7387">
        <v>62076</v>
      </c>
      <c r="C7387" s="385">
        <v>7.2499999999999995E-2</v>
      </c>
    </row>
    <row r="7388" spans="1:3" x14ac:dyDescent="0.25">
      <c r="A7388" t="s">
        <v>260</v>
      </c>
      <c r="B7388">
        <v>62077</v>
      </c>
      <c r="C7388" s="385">
        <v>7.2499999999999995E-2</v>
      </c>
    </row>
    <row r="7389" spans="1:3" x14ac:dyDescent="0.25">
      <c r="A7389" t="s">
        <v>260</v>
      </c>
      <c r="B7389">
        <v>62078</v>
      </c>
      <c r="C7389" s="385">
        <v>7.2499999999999995E-2</v>
      </c>
    </row>
    <row r="7390" spans="1:3" x14ac:dyDescent="0.25">
      <c r="A7390" t="s">
        <v>260</v>
      </c>
      <c r="B7390">
        <v>62079</v>
      </c>
      <c r="C7390" s="385">
        <v>0.08</v>
      </c>
    </row>
    <row r="7391" spans="1:3" x14ac:dyDescent="0.25">
      <c r="A7391" t="s">
        <v>260</v>
      </c>
      <c r="B7391">
        <v>62080</v>
      </c>
      <c r="C7391" s="385">
        <v>8.2500000000000004E-2</v>
      </c>
    </row>
    <row r="7392" spans="1:3" x14ac:dyDescent="0.25">
      <c r="A7392" t="s">
        <v>260</v>
      </c>
      <c r="B7392">
        <v>62081</v>
      </c>
      <c r="C7392" s="385">
        <v>0.08</v>
      </c>
    </row>
    <row r="7393" spans="1:3" x14ac:dyDescent="0.25">
      <c r="A7393" t="s">
        <v>260</v>
      </c>
      <c r="B7393">
        <v>62082</v>
      </c>
      <c r="C7393" s="385">
        <v>7.2499999999999995E-2</v>
      </c>
    </row>
    <row r="7394" spans="1:3" x14ac:dyDescent="0.25">
      <c r="A7394" t="s">
        <v>260</v>
      </c>
      <c r="B7394">
        <v>62083</v>
      </c>
      <c r="C7394" s="385">
        <v>7.2499999999999995E-2</v>
      </c>
    </row>
    <row r="7395" spans="1:3" x14ac:dyDescent="0.25">
      <c r="A7395" t="s">
        <v>260</v>
      </c>
      <c r="B7395">
        <v>62084</v>
      </c>
      <c r="C7395" s="385">
        <v>7.85E-2</v>
      </c>
    </row>
    <row r="7396" spans="1:3" x14ac:dyDescent="0.25">
      <c r="A7396" t="s">
        <v>260</v>
      </c>
      <c r="B7396">
        <v>62085</v>
      </c>
      <c r="C7396" s="385">
        <v>7.2499999999999995E-2</v>
      </c>
    </row>
    <row r="7397" spans="1:3" x14ac:dyDescent="0.25">
      <c r="A7397" t="s">
        <v>260</v>
      </c>
      <c r="B7397">
        <v>62086</v>
      </c>
      <c r="C7397" s="385">
        <v>7.2499999999999995E-2</v>
      </c>
    </row>
    <row r="7398" spans="1:3" x14ac:dyDescent="0.25">
      <c r="A7398" t="s">
        <v>260</v>
      </c>
      <c r="B7398">
        <v>62087</v>
      </c>
      <c r="C7398" s="385">
        <v>7.85E-2</v>
      </c>
    </row>
    <row r="7399" spans="1:3" x14ac:dyDescent="0.25">
      <c r="A7399" t="s">
        <v>260</v>
      </c>
      <c r="B7399">
        <v>62088</v>
      </c>
      <c r="C7399" s="385">
        <v>7.2499999999999995E-2</v>
      </c>
    </row>
    <row r="7400" spans="1:3" x14ac:dyDescent="0.25">
      <c r="A7400" t="s">
        <v>260</v>
      </c>
      <c r="B7400">
        <v>62089</v>
      </c>
      <c r="C7400" s="385">
        <v>7.2499999999999995E-2</v>
      </c>
    </row>
    <row r="7401" spans="1:3" x14ac:dyDescent="0.25">
      <c r="A7401" t="s">
        <v>260</v>
      </c>
      <c r="B7401">
        <v>62090</v>
      </c>
      <c r="C7401" s="385">
        <v>7.85E-2</v>
      </c>
    </row>
    <row r="7402" spans="1:3" x14ac:dyDescent="0.25">
      <c r="A7402" t="s">
        <v>260</v>
      </c>
      <c r="B7402">
        <v>62091</v>
      </c>
      <c r="C7402" s="385">
        <v>7.2499999999999995E-2</v>
      </c>
    </row>
    <row r="7403" spans="1:3" x14ac:dyDescent="0.25">
      <c r="A7403" t="s">
        <v>260</v>
      </c>
      <c r="B7403">
        <v>62092</v>
      </c>
      <c r="C7403" s="385">
        <v>7.2499999999999995E-2</v>
      </c>
    </row>
    <row r="7404" spans="1:3" x14ac:dyDescent="0.25">
      <c r="A7404" t="s">
        <v>260</v>
      </c>
      <c r="B7404">
        <v>62093</v>
      </c>
      <c r="C7404" s="385">
        <v>7.2499999999999995E-2</v>
      </c>
    </row>
    <row r="7405" spans="1:3" x14ac:dyDescent="0.25">
      <c r="A7405" t="s">
        <v>260</v>
      </c>
      <c r="B7405">
        <v>62094</v>
      </c>
      <c r="C7405" s="385">
        <v>7.2499999999999995E-2</v>
      </c>
    </row>
    <row r="7406" spans="1:3" x14ac:dyDescent="0.25">
      <c r="A7406" t="s">
        <v>260</v>
      </c>
      <c r="B7406">
        <v>62095</v>
      </c>
      <c r="C7406" s="385">
        <v>8.8499999999999995E-2</v>
      </c>
    </row>
    <row r="7407" spans="1:3" x14ac:dyDescent="0.25">
      <c r="A7407" t="s">
        <v>260</v>
      </c>
      <c r="B7407">
        <v>62097</v>
      </c>
      <c r="C7407" s="385">
        <v>7.2499999999999995E-2</v>
      </c>
    </row>
    <row r="7408" spans="1:3" x14ac:dyDescent="0.25">
      <c r="A7408" t="s">
        <v>260</v>
      </c>
      <c r="B7408">
        <v>62098</v>
      </c>
      <c r="C7408" s="385">
        <v>7.2499999999999995E-2</v>
      </c>
    </row>
    <row r="7409" spans="1:3" x14ac:dyDescent="0.25">
      <c r="A7409" t="s">
        <v>260</v>
      </c>
      <c r="B7409">
        <v>62201</v>
      </c>
      <c r="C7409" s="385">
        <v>9.8500000000000004E-2</v>
      </c>
    </row>
    <row r="7410" spans="1:3" x14ac:dyDescent="0.25">
      <c r="A7410" t="s">
        <v>260</v>
      </c>
      <c r="B7410">
        <v>62202</v>
      </c>
      <c r="C7410" s="385">
        <v>8.8499999999999995E-2</v>
      </c>
    </row>
    <row r="7411" spans="1:3" x14ac:dyDescent="0.25">
      <c r="A7411" t="s">
        <v>260</v>
      </c>
      <c r="B7411">
        <v>62203</v>
      </c>
      <c r="C7411" s="385">
        <v>8.8499999999999995E-2</v>
      </c>
    </row>
    <row r="7412" spans="1:3" x14ac:dyDescent="0.25">
      <c r="A7412" t="s">
        <v>260</v>
      </c>
      <c r="B7412">
        <v>62204</v>
      </c>
      <c r="C7412" s="385">
        <v>8.8499999999999995E-2</v>
      </c>
    </row>
    <row r="7413" spans="1:3" x14ac:dyDescent="0.25">
      <c r="A7413" t="s">
        <v>260</v>
      </c>
      <c r="B7413">
        <v>62205</v>
      </c>
      <c r="C7413" s="385">
        <v>9.8500000000000004E-2</v>
      </c>
    </row>
    <row r="7414" spans="1:3" x14ac:dyDescent="0.25">
      <c r="A7414" t="s">
        <v>260</v>
      </c>
      <c r="B7414">
        <v>62206</v>
      </c>
      <c r="C7414" s="385">
        <v>8.3500000000000005E-2</v>
      </c>
    </row>
    <row r="7415" spans="1:3" x14ac:dyDescent="0.25">
      <c r="A7415" t="s">
        <v>260</v>
      </c>
      <c r="B7415">
        <v>62207</v>
      </c>
      <c r="C7415" s="385">
        <v>8.8499999999999995E-2</v>
      </c>
    </row>
    <row r="7416" spans="1:3" x14ac:dyDescent="0.25">
      <c r="A7416" t="s">
        <v>260</v>
      </c>
      <c r="B7416">
        <v>62208</v>
      </c>
      <c r="C7416" s="385">
        <v>8.8499999999999995E-2</v>
      </c>
    </row>
    <row r="7417" spans="1:3" x14ac:dyDescent="0.25">
      <c r="A7417" t="s">
        <v>260</v>
      </c>
      <c r="B7417">
        <v>62214</v>
      </c>
      <c r="C7417" s="385">
        <v>6.25E-2</v>
      </c>
    </row>
    <row r="7418" spans="1:3" x14ac:dyDescent="0.25">
      <c r="A7418" t="s">
        <v>260</v>
      </c>
      <c r="B7418">
        <v>62215</v>
      </c>
      <c r="C7418" s="385">
        <v>6.25E-2</v>
      </c>
    </row>
    <row r="7419" spans="1:3" x14ac:dyDescent="0.25">
      <c r="A7419" t="s">
        <v>260</v>
      </c>
      <c r="B7419">
        <v>62216</v>
      </c>
      <c r="C7419" s="385">
        <v>6.25E-2</v>
      </c>
    </row>
    <row r="7420" spans="1:3" x14ac:dyDescent="0.25">
      <c r="A7420" t="s">
        <v>260</v>
      </c>
      <c r="B7420">
        <v>62217</v>
      </c>
      <c r="C7420" s="385">
        <v>7.2499999999999995E-2</v>
      </c>
    </row>
    <row r="7421" spans="1:3" x14ac:dyDescent="0.25">
      <c r="A7421" t="s">
        <v>260</v>
      </c>
      <c r="B7421">
        <v>62218</v>
      </c>
      <c r="C7421" s="385">
        <v>6.25E-2</v>
      </c>
    </row>
    <row r="7422" spans="1:3" x14ac:dyDescent="0.25">
      <c r="A7422" t="s">
        <v>260</v>
      </c>
      <c r="B7422">
        <v>62219</v>
      </c>
      <c r="C7422" s="385">
        <v>6.25E-2</v>
      </c>
    </row>
    <row r="7423" spans="1:3" x14ac:dyDescent="0.25">
      <c r="A7423" t="s">
        <v>260</v>
      </c>
      <c r="B7423">
        <v>62220</v>
      </c>
      <c r="C7423" s="385">
        <v>9.0999999999999998E-2</v>
      </c>
    </row>
    <row r="7424" spans="1:3" x14ac:dyDescent="0.25">
      <c r="A7424" t="s">
        <v>260</v>
      </c>
      <c r="B7424">
        <v>62221</v>
      </c>
      <c r="C7424" s="385">
        <v>9.0999999999999998E-2</v>
      </c>
    </row>
    <row r="7425" spans="1:3" x14ac:dyDescent="0.25">
      <c r="A7425" t="s">
        <v>260</v>
      </c>
      <c r="B7425">
        <v>62222</v>
      </c>
      <c r="C7425" s="385">
        <v>8.1000000000000003E-2</v>
      </c>
    </row>
    <row r="7426" spans="1:3" x14ac:dyDescent="0.25">
      <c r="A7426" t="s">
        <v>260</v>
      </c>
      <c r="B7426">
        <v>62223</v>
      </c>
      <c r="C7426" s="385">
        <v>9.0999999999999998E-2</v>
      </c>
    </row>
    <row r="7427" spans="1:3" x14ac:dyDescent="0.25">
      <c r="A7427" t="s">
        <v>260</v>
      </c>
      <c r="B7427">
        <v>62225</v>
      </c>
      <c r="C7427" s="385">
        <v>7.85E-2</v>
      </c>
    </row>
    <row r="7428" spans="1:3" x14ac:dyDescent="0.25">
      <c r="A7428" t="s">
        <v>260</v>
      </c>
      <c r="B7428">
        <v>62226</v>
      </c>
      <c r="C7428" s="385">
        <v>9.0999999999999998E-2</v>
      </c>
    </row>
    <row r="7429" spans="1:3" x14ac:dyDescent="0.25">
      <c r="A7429" t="s">
        <v>260</v>
      </c>
      <c r="B7429">
        <v>62230</v>
      </c>
      <c r="C7429" s="385">
        <v>7.2499999999999995E-2</v>
      </c>
    </row>
    <row r="7430" spans="1:3" x14ac:dyDescent="0.25">
      <c r="A7430" t="s">
        <v>260</v>
      </c>
      <c r="B7430">
        <v>62231</v>
      </c>
      <c r="C7430" s="385">
        <v>7.2499999999999995E-2</v>
      </c>
    </row>
    <row r="7431" spans="1:3" x14ac:dyDescent="0.25">
      <c r="A7431" t="s">
        <v>260</v>
      </c>
      <c r="B7431">
        <v>62232</v>
      </c>
      <c r="C7431" s="385">
        <v>8.5999999999999993E-2</v>
      </c>
    </row>
    <row r="7432" spans="1:3" x14ac:dyDescent="0.25">
      <c r="A7432" t="s">
        <v>260</v>
      </c>
      <c r="B7432">
        <v>62233</v>
      </c>
      <c r="C7432" s="385">
        <v>7.2499999999999995E-2</v>
      </c>
    </row>
    <row r="7433" spans="1:3" x14ac:dyDescent="0.25">
      <c r="A7433" t="s">
        <v>260</v>
      </c>
      <c r="B7433">
        <v>62234</v>
      </c>
      <c r="C7433" s="385">
        <v>9.6000000000000002E-2</v>
      </c>
    </row>
    <row r="7434" spans="1:3" x14ac:dyDescent="0.25">
      <c r="A7434" t="s">
        <v>260</v>
      </c>
      <c r="B7434">
        <v>62236</v>
      </c>
      <c r="C7434" s="385">
        <v>8.5000000000000006E-2</v>
      </c>
    </row>
    <row r="7435" spans="1:3" x14ac:dyDescent="0.25">
      <c r="A7435" t="s">
        <v>260</v>
      </c>
      <c r="B7435">
        <v>62237</v>
      </c>
      <c r="C7435" s="385">
        <v>7.7499999999999999E-2</v>
      </c>
    </row>
    <row r="7436" spans="1:3" x14ac:dyDescent="0.25">
      <c r="A7436" t="s">
        <v>260</v>
      </c>
      <c r="B7436">
        <v>62238</v>
      </c>
      <c r="C7436" s="385">
        <v>7.7499999999999999E-2</v>
      </c>
    </row>
    <row r="7437" spans="1:3" x14ac:dyDescent="0.25">
      <c r="A7437" t="s">
        <v>260</v>
      </c>
      <c r="B7437">
        <v>62239</v>
      </c>
      <c r="C7437" s="385">
        <v>8.3500000000000005E-2</v>
      </c>
    </row>
    <row r="7438" spans="1:3" x14ac:dyDescent="0.25">
      <c r="A7438" t="s">
        <v>260</v>
      </c>
      <c r="B7438">
        <v>62240</v>
      </c>
      <c r="C7438" s="385">
        <v>7.4999999999999997E-2</v>
      </c>
    </row>
    <row r="7439" spans="1:3" x14ac:dyDescent="0.25">
      <c r="A7439" t="s">
        <v>260</v>
      </c>
      <c r="B7439">
        <v>62241</v>
      </c>
      <c r="C7439" s="385">
        <v>7.2499999999999995E-2</v>
      </c>
    </row>
    <row r="7440" spans="1:3" x14ac:dyDescent="0.25">
      <c r="A7440" t="s">
        <v>260</v>
      </c>
      <c r="B7440">
        <v>62242</v>
      </c>
      <c r="C7440" s="385">
        <v>7.2499999999999995E-2</v>
      </c>
    </row>
    <row r="7441" spans="1:3" x14ac:dyDescent="0.25">
      <c r="A7441" t="s">
        <v>260</v>
      </c>
      <c r="B7441">
        <v>62243</v>
      </c>
      <c r="C7441" s="385">
        <v>7.3499999999999996E-2</v>
      </c>
    </row>
    <row r="7442" spans="1:3" x14ac:dyDescent="0.25">
      <c r="A7442" t="s">
        <v>260</v>
      </c>
      <c r="B7442">
        <v>62244</v>
      </c>
      <c r="C7442" s="385">
        <v>7.4999999999999997E-2</v>
      </c>
    </row>
    <row r="7443" spans="1:3" x14ac:dyDescent="0.25">
      <c r="A7443" t="s">
        <v>260</v>
      </c>
      <c r="B7443">
        <v>62245</v>
      </c>
      <c r="C7443" s="385">
        <v>6.25E-2</v>
      </c>
    </row>
    <row r="7444" spans="1:3" x14ac:dyDescent="0.25">
      <c r="A7444" t="s">
        <v>260</v>
      </c>
      <c r="B7444">
        <v>62246</v>
      </c>
      <c r="C7444" s="385">
        <v>7.7499999999999999E-2</v>
      </c>
    </row>
    <row r="7445" spans="1:3" x14ac:dyDescent="0.25">
      <c r="A7445" t="s">
        <v>260</v>
      </c>
      <c r="B7445">
        <v>62248</v>
      </c>
      <c r="C7445" s="385">
        <v>7.4999999999999997E-2</v>
      </c>
    </row>
    <row r="7446" spans="1:3" x14ac:dyDescent="0.25">
      <c r="A7446" t="s">
        <v>260</v>
      </c>
      <c r="B7446">
        <v>62249</v>
      </c>
      <c r="C7446" s="385">
        <v>8.3500000000000005E-2</v>
      </c>
    </row>
    <row r="7447" spans="1:3" x14ac:dyDescent="0.25">
      <c r="A7447" t="s">
        <v>260</v>
      </c>
      <c r="B7447">
        <v>62250</v>
      </c>
      <c r="C7447" s="385">
        <v>6.25E-2</v>
      </c>
    </row>
    <row r="7448" spans="1:3" x14ac:dyDescent="0.25">
      <c r="A7448" t="s">
        <v>260</v>
      </c>
      <c r="B7448">
        <v>62252</v>
      </c>
      <c r="C7448" s="385">
        <v>6.25E-2</v>
      </c>
    </row>
    <row r="7449" spans="1:3" x14ac:dyDescent="0.25">
      <c r="A7449" t="s">
        <v>260</v>
      </c>
      <c r="B7449">
        <v>62253</v>
      </c>
      <c r="C7449" s="385">
        <v>7.7499999999999999E-2</v>
      </c>
    </row>
    <row r="7450" spans="1:3" x14ac:dyDescent="0.25">
      <c r="A7450" t="s">
        <v>260</v>
      </c>
      <c r="B7450">
        <v>62254</v>
      </c>
      <c r="C7450" s="385">
        <v>7.85E-2</v>
      </c>
    </row>
    <row r="7451" spans="1:3" x14ac:dyDescent="0.25">
      <c r="A7451" t="s">
        <v>260</v>
      </c>
      <c r="B7451">
        <v>62255</v>
      </c>
      <c r="C7451" s="385">
        <v>6.6000000000000003E-2</v>
      </c>
    </row>
    <row r="7452" spans="1:3" x14ac:dyDescent="0.25">
      <c r="A7452" t="s">
        <v>260</v>
      </c>
      <c r="B7452">
        <v>62256</v>
      </c>
      <c r="C7452" s="385">
        <v>7.4999999999999997E-2</v>
      </c>
    </row>
    <row r="7453" spans="1:3" x14ac:dyDescent="0.25">
      <c r="A7453" t="s">
        <v>260</v>
      </c>
      <c r="B7453">
        <v>62257</v>
      </c>
      <c r="C7453" s="385">
        <v>7.2499999999999995E-2</v>
      </c>
    </row>
    <row r="7454" spans="1:3" x14ac:dyDescent="0.25">
      <c r="A7454" t="s">
        <v>260</v>
      </c>
      <c r="B7454">
        <v>62258</v>
      </c>
      <c r="C7454" s="385">
        <v>8.5999999999999993E-2</v>
      </c>
    </row>
    <row r="7455" spans="1:3" x14ac:dyDescent="0.25">
      <c r="A7455" t="s">
        <v>260</v>
      </c>
      <c r="B7455">
        <v>62259</v>
      </c>
      <c r="C7455" s="385">
        <v>7.2499999999999995E-2</v>
      </c>
    </row>
    <row r="7456" spans="1:3" x14ac:dyDescent="0.25">
      <c r="A7456" t="s">
        <v>260</v>
      </c>
      <c r="B7456">
        <v>62260</v>
      </c>
      <c r="C7456" s="385">
        <v>7.5999999999999998E-2</v>
      </c>
    </row>
    <row r="7457" spans="1:3" x14ac:dyDescent="0.25">
      <c r="A7457" t="s">
        <v>260</v>
      </c>
      <c r="B7457">
        <v>62261</v>
      </c>
      <c r="C7457" s="385">
        <v>7.2499999999999995E-2</v>
      </c>
    </row>
    <row r="7458" spans="1:3" x14ac:dyDescent="0.25">
      <c r="A7458" t="s">
        <v>260</v>
      </c>
      <c r="B7458">
        <v>62262</v>
      </c>
      <c r="C7458" s="385">
        <v>7.2499999999999995E-2</v>
      </c>
    </row>
    <row r="7459" spans="1:3" x14ac:dyDescent="0.25">
      <c r="A7459" t="s">
        <v>260</v>
      </c>
      <c r="B7459">
        <v>62263</v>
      </c>
      <c r="C7459" s="385">
        <v>7.7499999999999999E-2</v>
      </c>
    </row>
    <row r="7460" spans="1:3" x14ac:dyDescent="0.25">
      <c r="A7460" t="s">
        <v>260</v>
      </c>
      <c r="B7460">
        <v>62264</v>
      </c>
      <c r="C7460" s="385">
        <v>7.4999999999999997E-2</v>
      </c>
    </row>
    <row r="7461" spans="1:3" x14ac:dyDescent="0.25">
      <c r="A7461" t="s">
        <v>260</v>
      </c>
      <c r="B7461">
        <v>62265</v>
      </c>
      <c r="C7461" s="385">
        <v>8.8499999999999995E-2</v>
      </c>
    </row>
    <row r="7462" spans="1:3" x14ac:dyDescent="0.25">
      <c r="A7462" t="s">
        <v>260</v>
      </c>
      <c r="B7462">
        <v>62266</v>
      </c>
      <c r="C7462" s="385">
        <v>6.25E-2</v>
      </c>
    </row>
    <row r="7463" spans="1:3" x14ac:dyDescent="0.25">
      <c r="A7463" t="s">
        <v>260</v>
      </c>
      <c r="B7463">
        <v>62268</v>
      </c>
      <c r="C7463" s="385">
        <v>7.7499999999999999E-2</v>
      </c>
    </row>
    <row r="7464" spans="1:3" x14ac:dyDescent="0.25">
      <c r="A7464" t="s">
        <v>260</v>
      </c>
      <c r="B7464">
        <v>62269</v>
      </c>
      <c r="C7464" s="385">
        <v>8.8499999999999995E-2</v>
      </c>
    </row>
    <row r="7465" spans="1:3" x14ac:dyDescent="0.25">
      <c r="A7465" t="s">
        <v>260</v>
      </c>
      <c r="B7465">
        <v>62271</v>
      </c>
      <c r="C7465" s="385">
        <v>6.25E-2</v>
      </c>
    </row>
    <row r="7466" spans="1:3" x14ac:dyDescent="0.25">
      <c r="A7466" t="s">
        <v>260</v>
      </c>
      <c r="B7466">
        <v>62272</v>
      </c>
      <c r="C7466" s="385">
        <v>7.7499999999999999E-2</v>
      </c>
    </row>
    <row r="7467" spans="1:3" x14ac:dyDescent="0.25">
      <c r="A7467" t="s">
        <v>260</v>
      </c>
      <c r="B7467">
        <v>62273</v>
      </c>
      <c r="C7467" s="385">
        <v>7.2499999999999995E-2</v>
      </c>
    </row>
    <row r="7468" spans="1:3" x14ac:dyDescent="0.25">
      <c r="A7468" t="s">
        <v>260</v>
      </c>
      <c r="B7468">
        <v>62274</v>
      </c>
      <c r="C7468" s="385">
        <v>8.7499999999999994E-2</v>
      </c>
    </row>
    <row r="7469" spans="1:3" x14ac:dyDescent="0.25">
      <c r="A7469" t="s">
        <v>260</v>
      </c>
      <c r="B7469">
        <v>62275</v>
      </c>
      <c r="C7469" s="385">
        <v>7.2499999999999995E-2</v>
      </c>
    </row>
    <row r="7470" spans="1:3" x14ac:dyDescent="0.25">
      <c r="A7470" t="s">
        <v>260</v>
      </c>
      <c r="B7470">
        <v>62277</v>
      </c>
      <c r="C7470" s="385">
        <v>7.4999999999999997E-2</v>
      </c>
    </row>
    <row r="7471" spans="1:3" x14ac:dyDescent="0.25">
      <c r="A7471" t="s">
        <v>260</v>
      </c>
      <c r="B7471">
        <v>62278</v>
      </c>
      <c r="C7471" s="385">
        <v>7.4999999999999997E-2</v>
      </c>
    </row>
    <row r="7472" spans="1:3" x14ac:dyDescent="0.25">
      <c r="A7472" t="s">
        <v>260</v>
      </c>
      <c r="B7472">
        <v>62279</v>
      </c>
      <c r="C7472" s="385">
        <v>7.4999999999999997E-2</v>
      </c>
    </row>
    <row r="7473" spans="1:3" x14ac:dyDescent="0.25">
      <c r="A7473" t="s">
        <v>260</v>
      </c>
      <c r="B7473">
        <v>62280</v>
      </c>
      <c r="C7473" s="385">
        <v>7.2499999999999995E-2</v>
      </c>
    </row>
    <row r="7474" spans="1:3" x14ac:dyDescent="0.25">
      <c r="A7474" t="s">
        <v>260</v>
      </c>
      <c r="B7474">
        <v>62281</v>
      </c>
      <c r="C7474" s="385">
        <v>6.8500000000000005E-2</v>
      </c>
    </row>
    <row r="7475" spans="1:3" x14ac:dyDescent="0.25">
      <c r="A7475" t="s">
        <v>260</v>
      </c>
      <c r="B7475">
        <v>62282</v>
      </c>
      <c r="C7475" s="385">
        <v>6.6000000000000003E-2</v>
      </c>
    </row>
    <row r="7476" spans="1:3" x14ac:dyDescent="0.25">
      <c r="A7476" t="s">
        <v>260</v>
      </c>
      <c r="B7476">
        <v>62284</v>
      </c>
      <c r="C7476" s="385">
        <v>7.2499999999999995E-2</v>
      </c>
    </row>
    <row r="7477" spans="1:3" x14ac:dyDescent="0.25">
      <c r="A7477" t="s">
        <v>260</v>
      </c>
      <c r="B7477">
        <v>62285</v>
      </c>
      <c r="C7477" s="385">
        <v>7.3499999999999996E-2</v>
      </c>
    </row>
    <row r="7478" spans="1:3" x14ac:dyDescent="0.25">
      <c r="A7478" t="s">
        <v>260</v>
      </c>
      <c r="B7478">
        <v>62286</v>
      </c>
      <c r="C7478" s="385">
        <v>8.2500000000000004E-2</v>
      </c>
    </row>
    <row r="7479" spans="1:3" x14ac:dyDescent="0.25">
      <c r="A7479" t="s">
        <v>260</v>
      </c>
      <c r="B7479">
        <v>62288</v>
      </c>
      <c r="C7479" s="385">
        <v>7.2499999999999995E-2</v>
      </c>
    </row>
    <row r="7480" spans="1:3" x14ac:dyDescent="0.25">
      <c r="A7480" t="s">
        <v>260</v>
      </c>
      <c r="B7480">
        <v>62289</v>
      </c>
      <c r="C7480" s="385">
        <v>7.3499999999999996E-2</v>
      </c>
    </row>
    <row r="7481" spans="1:3" x14ac:dyDescent="0.25">
      <c r="A7481" t="s">
        <v>260</v>
      </c>
      <c r="B7481">
        <v>62292</v>
      </c>
      <c r="C7481" s="385">
        <v>7.2499999999999995E-2</v>
      </c>
    </row>
    <row r="7482" spans="1:3" x14ac:dyDescent="0.25">
      <c r="A7482" t="s">
        <v>260</v>
      </c>
      <c r="B7482">
        <v>62293</v>
      </c>
      <c r="C7482" s="385">
        <v>7.4999999999999997E-2</v>
      </c>
    </row>
    <row r="7483" spans="1:3" x14ac:dyDescent="0.25">
      <c r="A7483" t="s">
        <v>260</v>
      </c>
      <c r="B7483">
        <v>62294</v>
      </c>
      <c r="C7483" s="385">
        <v>7.85E-2</v>
      </c>
    </row>
    <row r="7484" spans="1:3" x14ac:dyDescent="0.25">
      <c r="A7484" t="s">
        <v>260</v>
      </c>
      <c r="B7484">
        <v>62295</v>
      </c>
      <c r="C7484" s="385">
        <v>7.4999999999999997E-2</v>
      </c>
    </row>
    <row r="7485" spans="1:3" x14ac:dyDescent="0.25">
      <c r="A7485" t="s">
        <v>260</v>
      </c>
      <c r="B7485">
        <v>62297</v>
      </c>
      <c r="C7485" s="385">
        <v>7.2499999999999995E-2</v>
      </c>
    </row>
    <row r="7486" spans="1:3" x14ac:dyDescent="0.25">
      <c r="A7486" t="s">
        <v>260</v>
      </c>
      <c r="B7486">
        <v>62298</v>
      </c>
      <c r="C7486" s="385">
        <v>8.5000000000000006E-2</v>
      </c>
    </row>
    <row r="7487" spans="1:3" x14ac:dyDescent="0.25">
      <c r="A7487" t="s">
        <v>260</v>
      </c>
      <c r="B7487">
        <v>62301</v>
      </c>
      <c r="C7487" s="385">
        <v>0.09</v>
      </c>
    </row>
    <row r="7488" spans="1:3" x14ac:dyDescent="0.25">
      <c r="A7488" t="s">
        <v>260</v>
      </c>
      <c r="B7488">
        <v>62305</v>
      </c>
      <c r="C7488" s="385">
        <v>0.09</v>
      </c>
    </row>
    <row r="7489" spans="1:3" x14ac:dyDescent="0.25">
      <c r="A7489" t="s">
        <v>260</v>
      </c>
      <c r="B7489">
        <v>62306</v>
      </c>
      <c r="C7489" s="385">
        <v>0.08</v>
      </c>
    </row>
    <row r="7490" spans="1:3" x14ac:dyDescent="0.25">
      <c r="A7490" t="s">
        <v>260</v>
      </c>
      <c r="B7490">
        <v>62311</v>
      </c>
      <c r="C7490" s="385">
        <v>7.2499999999999995E-2</v>
      </c>
    </row>
    <row r="7491" spans="1:3" x14ac:dyDescent="0.25">
      <c r="A7491" t="s">
        <v>260</v>
      </c>
      <c r="B7491">
        <v>62312</v>
      </c>
      <c r="C7491" s="385">
        <v>7.7499999999999999E-2</v>
      </c>
    </row>
    <row r="7492" spans="1:3" x14ac:dyDescent="0.25">
      <c r="A7492" t="s">
        <v>260</v>
      </c>
      <c r="B7492">
        <v>62313</v>
      </c>
      <c r="C7492" s="385">
        <v>6.25E-2</v>
      </c>
    </row>
    <row r="7493" spans="1:3" x14ac:dyDescent="0.25">
      <c r="A7493" t="s">
        <v>260</v>
      </c>
      <c r="B7493">
        <v>62314</v>
      </c>
      <c r="C7493" s="385">
        <v>7.7499999999999999E-2</v>
      </c>
    </row>
    <row r="7494" spans="1:3" x14ac:dyDescent="0.25">
      <c r="A7494" t="s">
        <v>260</v>
      </c>
      <c r="B7494">
        <v>62316</v>
      </c>
      <c r="C7494" s="385">
        <v>6.25E-2</v>
      </c>
    </row>
    <row r="7495" spans="1:3" x14ac:dyDescent="0.25">
      <c r="A7495" t="s">
        <v>260</v>
      </c>
      <c r="B7495">
        <v>62319</v>
      </c>
      <c r="C7495" s="385">
        <v>7.2499999999999995E-2</v>
      </c>
    </row>
    <row r="7496" spans="1:3" x14ac:dyDescent="0.25">
      <c r="A7496" t="s">
        <v>260</v>
      </c>
      <c r="B7496">
        <v>62320</v>
      </c>
      <c r="C7496" s="385">
        <v>6.5000000000000002E-2</v>
      </c>
    </row>
    <row r="7497" spans="1:3" x14ac:dyDescent="0.25">
      <c r="A7497" t="s">
        <v>260</v>
      </c>
      <c r="B7497">
        <v>62321</v>
      </c>
      <c r="C7497" s="385">
        <v>6.7500000000000004E-2</v>
      </c>
    </row>
    <row r="7498" spans="1:3" x14ac:dyDescent="0.25">
      <c r="A7498" t="s">
        <v>260</v>
      </c>
      <c r="B7498">
        <v>62323</v>
      </c>
      <c r="C7498" s="385">
        <v>7.7499999999999999E-2</v>
      </c>
    </row>
    <row r="7499" spans="1:3" x14ac:dyDescent="0.25">
      <c r="A7499" t="s">
        <v>260</v>
      </c>
      <c r="B7499">
        <v>62324</v>
      </c>
      <c r="C7499" s="385">
        <v>7.4999999999999997E-2</v>
      </c>
    </row>
    <row r="7500" spans="1:3" x14ac:dyDescent="0.25">
      <c r="A7500" t="s">
        <v>260</v>
      </c>
      <c r="B7500">
        <v>62325</v>
      </c>
      <c r="C7500" s="385">
        <v>6.5000000000000002E-2</v>
      </c>
    </row>
    <row r="7501" spans="1:3" x14ac:dyDescent="0.25">
      <c r="A7501" t="s">
        <v>260</v>
      </c>
      <c r="B7501">
        <v>62326</v>
      </c>
      <c r="C7501" s="385">
        <v>0.08</v>
      </c>
    </row>
    <row r="7502" spans="1:3" x14ac:dyDescent="0.25">
      <c r="A7502" t="s">
        <v>260</v>
      </c>
      <c r="B7502">
        <v>62329</v>
      </c>
      <c r="C7502" s="385">
        <v>6.25E-2</v>
      </c>
    </row>
    <row r="7503" spans="1:3" x14ac:dyDescent="0.25">
      <c r="A7503" t="s">
        <v>260</v>
      </c>
      <c r="B7503">
        <v>62330</v>
      </c>
      <c r="C7503" s="385">
        <v>7.2499999999999995E-2</v>
      </c>
    </row>
    <row r="7504" spans="1:3" x14ac:dyDescent="0.25">
      <c r="A7504" t="s">
        <v>260</v>
      </c>
      <c r="B7504">
        <v>62334</v>
      </c>
      <c r="C7504" s="385">
        <v>6.25E-2</v>
      </c>
    </row>
    <row r="7505" spans="1:3" x14ac:dyDescent="0.25">
      <c r="A7505" t="s">
        <v>260</v>
      </c>
      <c r="B7505">
        <v>62336</v>
      </c>
      <c r="C7505" s="385">
        <v>6.25E-2</v>
      </c>
    </row>
    <row r="7506" spans="1:3" x14ac:dyDescent="0.25">
      <c r="A7506" t="s">
        <v>260</v>
      </c>
      <c r="B7506">
        <v>62338</v>
      </c>
      <c r="C7506" s="385">
        <v>6.5000000000000002E-2</v>
      </c>
    </row>
    <row r="7507" spans="1:3" x14ac:dyDescent="0.25">
      <c r="A7507" t="s">
        <v>260</v>
      </c>
      <c r="B7507">
        <v>62339</v>
      </c>
      <c r="C7507" s="385">
        <v>6.5000000000000002E-2</v>
      </c>
    </row>
    <row r="7508" spans="1:3" x14ac:dyDescent="0.25">
      <c r="A7508" t="s">
        <v>260</v>
      </c>
      <c r="B7508">
        <v>62340</v>
      </c>
      <c r="C7508" s="385">
        <v>7.7499999999999999E-2</v>
      </c>
    </row>
    <row r="7509" spans="1:3" x14ac:dyDescent="0.25">
      <c r="A7509" t="s">
        <v>260</v>
      </c>
      <c r="B7509">
        <v>62341</v>
      </c>
      <c r="C7509" s="385">
        <v>6.25E-2</v>
      </c>
    </row>
    <row r="7510" spans="1:3" x14ac:dyDescent="0.25">
      <c r="A7510" t="s">
        <v>260</v>
      </c>
      <c r="B7510">
        <v>62343</v>
      </c>
      <c r="C7510" s="385">
        <v>7.7499999999999999E-2</v>
      </c>
    </row>
    <row r="7511" spans="1:3" x14ac:dyDescent="0.25">
      <c r="A7511" t="s">
        <v>260</v>
      </c>
      <c r="B7511">
        <v>62344</v>
      </c>
      <c r="C7511" s="385">
        <v>7.2499999999999995E-2</v>
      </c>
    </row>
    <row r="7512" spans="1:3" x14ac:dyDescent="0.25">
      <c r="A7512" t="s">
        <v>260</v>
      </c>
      <c r="B7512">
        <v>62345</v>
      </c>
      <c r="C7512" s="385">
        <v>7.7499999999999999E-2</v>
      </c>
    </row>
    <row r="7513" spans="1:3" x14ac:dyDescent="0.25">
      <c r="A7513" t="s">
        <v>260</v>
      </c>
      <c r="B7513">
        <v>62346</v>
      </c>
      <c r="C7513" s="385">
        <v>7.2499999999999995E-2</v>
      </c>
    </row>
    <row r="7514" spans="1:3" x14ac:dyDescent="0.25">
      <c r="A7514" t="s">
        <v>260</v>
      </c>
      <c r="B7514">
        <v>62347</v>
      </c>
      <c r="C7514" s="385">
        <v>6.5000000000000002E-2</v>
      </c>
    </row>
    <row r="7515" spans="1:3" x14ac:dyDescent="0.25">
      <c r="A7515" t="s">
        <v>260</v>
      </c>
      <c r="B7515">
        <v>62348</v>
      </c>
      <c r="C7515" s="385">
        <v>6.5000000000000002E-2</v>
      </c>
    </row>
    <row r="7516" spans="1:3" x14ac:dyDescent="0.25">
      <c r="A7516" t="s">
        <v>260</v>
      </c>
      <c r="B7516">
        <v>62349</v>
      </c>
      <c r="C7516" s="385">
        <v>6.5000000000000002E-2</v>
      </c>
    </row>
    <row r="7517" spans="1:3" x14ac:dyDescent="0.25">
      <c r="A7517" t="s">
        <v>260</v>
      </c>
      <c r="B7517">
        <v>62351</v>
      </c>
      <c r="C7517" s="385">
        <v>6.5000000000000002E-2</v>
      </c>
    </row>
    <row r="7518" spans="1:3" x14ac:dyDescent="0.25">
      <c r="A7518" t="s">
        <v>260</v>
      </c>
      <c r="B7518">
        <v>62352</v>
      </c>
      <c r="C7518" s="385">
        <v>7.7499999999999999E-2</v>
      </c>
    </row>
    <row r="7519" spans="1:3" x14ac:dyDescent="0.25">
      <c r="A7519" t="s">
        <v>260</v>
      </c>
      <c r="B7519">
        <v>62353</v>
      </c>
      <c r="C7519" s="385">
        <v>7.7499999999999999E-2</v>
      </c>
    </row>
    <row r="7520" spans="1:3" x14ac:dyDescent="0.25">
      <c r="A7520" t="s">
        <v>260</v>
      </c>
      <c r="B7520">
        <v>62354</v>
      </c>
      <c r="C7520" s="385">
        <v>7.0000000000000007E-2</v>
      </c>
    </row>
    <row r="7521" spans="1:3" x14ac:dyDescent="0.25">
      <c r="A7521" t="s">
        <v>260</v>
      </c>
      <c r="B7521">
        <v>62355</v>
      </c>
      <c r="C7521" s="385">
        <v>0.08</v>
      </c>
    </row>
    <row r="7522" spans="1:3" x14ac:dyDescent="0.25">
      <c r="A7522" t="s">
        <v>260</v>
      </c>
      <c r="B7522">
        <v>62356</v>
      </c>
      <c r="C7522" s="385">
        <v>7.7499999999999999E-2</v>
      </c>
    </row>
    <row r="7523" spans="1:3" x14ac:dyDescent="0.25">
      <c r="A7523" t="s">
        <v>260</v>
      </c>
      <c r="B7523">
        <v>62357</v>
      </c>
      <c r="C7523" s="385">
        <v>7.7499999999999999E-2</v>
      </c>
    </row>
    <row r="7524" spans="1:3" x14ac:dyDescent="0.25">
      <c r="A7524" t="s">
        <v>260</v>
      </c>
      <c r="B7524">
        <v>62358</v>
      </c>
      <c r="C7524" s="385">
        <v>6.25E-2</v>
      </c>
    </row>
    <row r="7525" spans="1:3" x14ac:dyDescent="0.25">
      <c r="A7525" t="s">
        <v>260</v>
      </c>
      <c r="B7525">
        <v>62359</v>
      </c>
      <c r="C7525" s="385">
        <v>6.5000000000000002E-2</v>
      </c>
    </row>
    <row r="7526" spans="1:3" x14ac:dyDescent="0.25">
      <c r="A7526" t="s">
        <v>260</v>
      </c>
      <c r="B7526">
        <v>62360</v>
      </c>
      <c r="C7526" s="385">
        <v>6.5000000000000002E-2</v>
      </c>
    </row>
    <row r="7527" spans="1:3" x14ac:dyDescent="0.25">
      <c r="A7527" t="s">
        <v>260</v>
      </c>
      <c r="B7527">
        <v>62361</v>
      </c>
      <c r="C7527" s="385">
        <v>0.08</v>
      </c>
    </row>
    <row r="7528" spans="1:3" x14ac:dyDescent="0.25">
      <c r="A7528" t="s">
        <v>260</v>
      </c>
      <c r="B7528">
        <v>62362</v>
      </c>
      <c r="C7528" s="385">
        <v>7.7499999999999999E-2</v>
      </c>
    </row>
    <row r="7529" spans="1:3" x14ac:dyDescent="0.25">
      <c r="A7529" t="s">
        <v>260</v>
      </c>
      <c r="B7529">
        <v>62363</v>
      </c>
      <c r="C7529" s="385">
        <v>7.7499999999999999E-2</v>
      </c>
    </row>
    <row r="7530" spans="1:3" x14ac:dyDescent="0.25">
      <c r="A7530" t="s">
        <v>260</v>
      </c>
      <c r="B7530">
        <v>62365</v>
      </c>
      <c r="C7530" s="385">
        <v>6.5000000000000002E-2</v>
      </c>
    </row>
    <row r="7531" spans="1:3" x14ac:dyDescent="0.25">
      <c r="A7531" t="s">
        <v>260</v>
      </c>
      <c r="B7531">
        <v>62366</v>
      </c>
      <c r="C7531" s="385">
        <v>7.7499999999999999E-2</v>
      </c>
    </row>
    <row r="7532" spans="1:3" x14ac:dyDescent="0.25">
      <c r="A7532" t="s">
        <v>260</v>
      </c>
      <c r="B7532">
        <v>62367</v>
      </c>
      <c r="C7532" s="385">
        <v>0.08</v>
      </c>
    </row>
    <row r="7533" spans="1:3" x14ac:dyDescent="0.25">
      <c r="A7533" t="s">
        <v>260</v>
      </c>
      <c r="B7533">
        <v>62370</v>
      </c>
      <c r="C7533" s="385">
        <v>7.7499999999999999E-2</v>
      </c>
    </row>
    <row r="7534" spans="1:3" x14ac:dyDescent="0.25">
      <c r="A7534" t="s">
        <v>260</v>
      </c>
      <c r="B7534">
        <v>62373</v>
      </c>
      <c r="C7534" s="385">
        <v>6.5000000000000002E-2</v>
      </c>
    </row>
    <row r="7535" spans="1:3" x14ac:dyDescent="0.25">
      <c r="A7535" t="s">
        <v>260</v>
      </c>
      <c r="B7535">
        <v>62374</v>
      </c>
      <c r="C7535" s="385">
        <v>0.08</v>
      </c>
    </row>
    <row r="7536" spans="1:3" x14ac:dyDescent="0.25">
      <c r="A7536" t="s">
        <v>260</v>
      </c>
      <c r="B7536">
        <v>62375</v>
      </c>
      <c r="C7536" s="385">
        <v>7.4999999999999997E-2</v>
      </c>
    </row>
    <row r="7537" spans="1:3" x14ac:dyDescent="0.25">
      <c r="A7537" t="s">
        <v>260</v>
      </c>
      <c r="B7537">
        <v>62376</v>
      </c>
      <c r="C7537" s="385">
        <v>6.5000000000000002E-2</v>
      </c>
    </row>
    <row r="7538" spans="1:3" x14ac:dyDescent="0.25">
      <c r="A7538" t="s">
        <v>260</v>
      </c>
      <c r="B7538">
        <v>62378</v>
      </c>
      <c r="C7538" s="385">
        <v>7.7499999999999999E-2</v>
      </c>
    </row>
    <row r="7539" spans="1:3" x14ac:dyDescent="0.25">
      <c r="A7539" t="s">
        <v>260</v>
      </c>
      <c r="B7539">
        <v>62379</v>
      </c>
      <c r="C7539" s="385">
        <v>6.5000000000000002E-2</v>
      </c>
    </row>
    <row r="7540" spans="1:3" x14ac:dyDescent="0.25">
      <c r="A7540" t="s">
        <v>260</v>
      </c>
      <c r="B7540">
        <v>62380</v>
      </c>
      <c r="C7540" s="385">
        <v>6.25E-2</v>
      </c>
    </row>
    <row r="7541" spans="1:3" x14ac:dyDescent="0.25">
      <c r="A7541" t="s">
        <v>260</v>
      </c>
      <c r="B7541">
        <v>62401</v>
      </c>
      <c r="C7541" s="385">
        <v>7.4999999999999997E-2</v>
      </c>
    </row>
    <row r="7542" spans="1:3" x14ac:dyDescent="0.25">
      <c r="A7542" t="s">
        <v>260</v>
      </c>
      <c r="B7542">
        <v>62410</v>
      </c>
      <c r="C7542" s="385">
        <v>7.2499999999999995E-2</v>
      </c>
    </row>
    <row r="7543" spans="1:3" x14ac:dyDescent="0.25">
      <c r="A7543" t="s">
        <v>260</v>
      </c>
      <c r="B7543">
        <v>62411</v>
      </c>
      <c r="C7543" s="385">
        <v>7.4999999999999997E-2</v>
      </c>
    </row>
    <row r="7544" spans="1:3" x14ac:dyDescent="0.25">
      <c r="A7544" t="s">
        <v>260</v>
      </c>
      <c r="B7544">
        <v>62413</v>
      </c>
      <c r="C7544" s="385">
        <v>7.2499999999999995E-2</v>
      </c>
    </row>
    <row r="7545" spans="1:3" x14ac:dyDescent="0.25">
      <c r="A7545" t="s">
        <v>260</v>
      </c>
      <c r="B7545">
        <v>62414</v>
      </c>
      <c r="C7545" s="385">
        <v>7.2499999999999995E-2</v>
      </c>
    </row>
    <row r="7546" spans="1:3" x14ac:dyDescent="0.25">
      <c r="A7546" t="s">
        <v>260</v>
      </c>
      <c r="B7546">
        <v>62417</v>
      </c>
      <c r="C7546" s="385">
        <v>7.2499999999999995E-2</v>
      </c>
    </row>
    <row r="7547" spans="1:3" x14ac:dyDescent="0.25">
      <c r="A7547" t="s">
        <v>260</v>
      </c>
      <c r="B7547">
        <v>62418</v>
      </c>
      <c r="C7547" s="385">
        <v>7.2499999999999995E-2</v>
      </c>
    </row>
    <row r="7548" spans="1:3" x14ac:dyDescent="0.25">
      <c r="A7548" t="s">
        <v>260</v>
      </c>
      <c r="B7548">
        <v>62419</v>
      </c>
      <c r="C7548" s="385">
        <v>7.7499999999999999E-2</v>
      </c>
    </row>
    <row r="7549" spans="1:3" x14ac:dyDescent="0.25">
      <c r="A7549" t="s">
        <v>260</v>
      </c>
      <c r="B7549">
        <v>62420</v>
      </c>
      <c r="C7549" s="385">
        <v>7.2499999999999995E-2</v>
      </c>
    </row>
    <row r="7550" spans="1:3" x14ac:dyDescent="0.25">
      <c r="A7550" t="s">
        <v>260</v>
      </c>
      <c r="B7550">
        <v>62421</v>
      </c>
      <c r="C7550" s="385">
        <v>7.7499999999999999E-2</v>
      </c>
    </row>
    <row r="7551" spans="1:3" x14ac:dyDescent="0.25">
      <c r="A7551" t="s">
        <v>260</v>
      </c>
      <c r="B7551">
        <v>62422</v>
      </c>
      <c r="C7551" s="385">
        <v>7.2499999999999995E-2</v>
      </c>
    </row>
    <row r="7552" spans="1:3" x14ac:dyDescent="0.25">
      <c r="A7552" t="s">
        <v>260</v>
      </c>
      <c r="B7552">
        <v>62423</v>
      </c>
      <c r="C7552" s="385">
        <v>8.2500000000000004E-2</v>
      </c>
    </row>
    <row r="7553" spans="1:3" x14ac:dyDescent="0.25">
      <c r="A7553" t="s">
        <v>260</v>
      </c>
      <c r="B7553">
        <v>62424</v>
      </c>
      <c r="C7553" s="385">
        <v>7.2499999999999995E-2</v>
      </c>
    </row>
    <row r="7554" spans="1:3" x14ac:dyDescent="0.25">
      <c r="A7554" t="s">
        <v>260</v>
      </c>
      <c r="B7554">
        <v>62425</v>
      </c>
      <c r="C7554" s="385">
        <v>7.7499999999999999E-2</v>
      </c>
    </row>
    <row r="7555" spans="1:3" x14ac:dyDescent="0.25">
      <c r="A7555" t="s">
        <v>260</v>
      </c>
      <c r="B7555">
        <v>62426</v>
      </c>
      <c r="C7555" s="385">
        <v>7.2499999999999995E-2</v>
      </c>
    </row>
    <row r="7556" spans="1:3" x14ac:dyDescent="0.25">
      <c r="A7556" t="s">
        <v>260</v>
      </c>
      <c r="B7556">
        <v>62427</v>
      </c>
      <c r="C7556" s="385">
        <v>7.2499999999999995E-2</v>
      </c>
    </row>
    <row r="7557" spans="1:3" x14ac:dyDescent="0.25">
      <c r="A7557" t="s">
        <v>260</v>
      </c>
      <c r="B7557">
        <v>62428</v>
      </c>
      <c r="C7557" s="385">
        <v>7.7499999999999999E-2</v>
      </c>
    </row>
    <row r="7558" spans="1:3" x14ac:dyDescent="0.25">
      <c r="A7558" t="s">
        <v>260</v>
      </c>
      <c r="B7558">
        <v>62431</v>
      </c>
      <c r="C7558" s="385">
        <v>7.2499999999999995E-2</v>
      </c>
    </row>
    <row r="7559" spans="1:3" x14ac:dyDescent="0.25">
      <c r="A7559" t="s">
        <v>260</v>
      </c>
      <c r="B7559">
        <v>62432</v>
      </c>
      <c r="C7559" s="385">
        <v>7.2499999999999995E-2</v>
      </c>
    </row>
    <row r="7560" spans="1:3" x14ac:dyDescent="0.25">
      <c r="A7560" t="s">
        <v>260</v>
      </c>
      <c r="B7560">
        <v>62433</v>
      </c>
      <c r="C7560" s="385">
        <v>6.25E-2</v>
      </c>
    </row>
    <row r="7561" spans="1:3" x14ac:dyDescent="0.25">
      <c r="A7561" t="s">
        <v>260</v>
      </c>
      <c r="B7561">
        <v>62434</v>
      </c>
      <c r="C7561" s="385">
        <v>7.2499999999999995E-2</v>
      </c>
    </row>
    <row r="7562" spans="1:3" x14ac:dyDescent="0.25">
      <c r="A7562" t="s">
        <v>260</v>
      </c>
      <c r="B7562">
        <v>62436</v>
      </c>
      <c r="C7562" s="385">
        <v>7.2499999999999995E-2</v>
      </c>
    </row>
    <row r="7563" spans="1:3" x14ac:dyDescent="0.25">
      <c r="A7563" t="s">
        <v>260</v>
      </c>
      <c r="B7563">
        <v>62438</v>
      </c>
      <c r="C7563" s="385">
        <v>7.2499999999999995E-2</v>
      </c>
    </row>
    <row r="7564" spans="1:3" x14ac:dyDescent="0.25">
      <c r="A7564" t="s">
        <v>260</v>
      </c>
      <c r="B7564">
        <v>62439</v>
      </c>
      <c r="C7564" s="385">
        <v>7.2499999999999995E-2</v>
      </c>
    </row>
    <row r="7565" spans="1:3" x14ac:dyDescent="0.25">
      <c r="A7565" t="s">
        <v>260</v>
      </c>
      <c r="B7565">
        <v>62440</v>
      </c>
      <c r="C7565" s="385">
        <v>7.2499999999999995E-2</v>
      </c>
    </row>
    <row r="7566" spans="1:3" x14ac:dyDescent="0.25">
      <c r="A7566" t="s">
        <v>260</v>
      </c>
      <c r="B7566">
        <v>62441</v>
      </c>
      <c r="C7566" s="385">
        <v>8.2500000000000004E-2</v>
      </c>
    </row>
    <row r="7567" spans="1:3" x14ac:dyDescent="0.25">
      <c r="A7567" t="s">
        <v>260</v>
      </c>
      <c r="B7567">
        <v>62442</v>
      </c>
      <c r="C7567" s="385">
        <v>7.2499999999999995E-2</v>
      </c>
    </row>
    <row r="7568" spans="1:3" x14ac:dyDescent="0.25">
      <c r="A7568" t="s">
        <v>260</v>
      </c>
      <c r="B7568">
        <v>62443</v>
      </c>
      <c r="C7568" s="385">
        <v>6.7500000000000004E-2</v>
      </c>
    </row>
    <row r="7569" spans="1:3" x14ac:dyDescent="0.25">
      <c r="A7569" t="s">
        <v>260</v>
      </c>
      <c r="B7569">
        <v>62444</v>
      </c>
      <c r="C7569" s="385">
        <v>7.2499999999999995E-2</v>
      </c>
    </row>
    <row r="7570" spans="1:3" x14ac:dyDescent="0.25">
      <c r="A7570" t="s">
        <v>260</v>
      </c>
      <c r="B7570">
        <v>62445</v>
      </c>
      <c r="C7570" s="385">
        <v>7.2499999999999995E-2</v>
      </c>
    </row>
    <row r="7571" spans="1:3" x14ac:dyDescent="0.25">
      <c r="A7571" t="s">
        <v>260</v>
      </c>
      <c r="B7571">
        <v>62446</v>
      </c>
      <c r="C7571" s="385">
        <v>7.0000000000000007E-2</v>
      </c>
    </row>
    <row r="7572" spans="1:3" x14ac:dyDescent="0.25">
      <c r="A7572" t="s">
        <v>260</v>
      </c>
      <c r="B7572">
        <v>62447</v>
      </c>
      <c r="C7572" s="385">
        <v>7.2499999999999995E-2</v>
      </c>
    </row>
    <row r="7573" spans="1:3" x14ac:dyDescent="0.25">
      <c r="A7573" t="s">
        <v>260</v>
      </c>
      <c r="B7573">
        <v>62448</v>
      </c>
      <c r="C7573" s="385">
        <v>7.7499999999999999E-2</v>
      </c>
    </row>
    <row r="7574" spans="1:3" x14ac:dyDescent="0.25">
      <c r="A7574" t="s">
        <v>260</v>
      </c>
      <c r="B7574">
        <v>62449</v>
      </c>
      <c r="C7574" s="385">
        <v>7.2499999999999995E-2</v>
      </c>
    </row>
    <row r="7575" spans="1:3" x14ac:dyDescent="0.25">
      <c r="A7575" t="s">
        <v>260</v>
      </c>
      <c r="B7575">
        <v>62450</v>
      </c>
      <c r="C7575" s="385">
        <v>7.7499999999999999E-2</v>
      </c>
    </row>
    <row r="7576" spans="1:3" x14ac:dyDescent="0.25">
      <c r="A7576" t="s">
        <v>260</v>
      </c>
      <c r="B7576">
        <v>62451</v>
      </c>
      <c r="C7576" s="385">
        <v>6.25E-2</v>
      </c>
    </row>
    <row r="7577" spans="1:3" x14ac:dyDescent="0.25">
      <c r="A7577" t="s">
        <v>260</v>
      </c>
      <c r="B7577">
        <v>62452</v>
      </c>
      <c r="C7577" s="385">
        <v>7.7499999999999999E-2</v>
      </c>
    </row>
    <row r="7578" spans="1:3" x14ac:dyDescent="0.25">
      <c r="A7578" t="s">
        <v>260</v>
      </c>
      <c r="B7578">
        <v>62454</v>
      </c>
      <c r="C7578" s="385">
        <v>6.25E-2</v>
      </c>
    </row>
    <row r="7579" spans="1:3" x14ac:dyDescent="0.25">
      <c r="A7579" t="s">
        <v>260</v>
      </c>
      <c r="B7579">
        <v>62458</v>
      </c>
      <c r="C7579" s="385">
        <v>7.2499999999999995E-2</v>
      </c>
    </row>
    <row r="7580" spans="1:3" x14ac:dyDescent="0.25">
      <c r="A7580" t="s">
        <v>260</v>
      </c>
      <c r="B7580">
        <v>62459</v>
      </c>
      <c r="C7580" s="385">
        <v>7.2499999999999995E-2</v>
      </c>
    </row>
    <row r="7581" spans="1:3" x14ac:dyDescent="0.25">
      <c r="A7581" t="s">
        <v>260</v>
      </c>
      <c r="B7581">
        <v>62460</v>
      </c>
      <c r="C7581" s="385">
        <v>7.2499999999999995E-2</v>
      </c>
    </row>
    <row r="7582" spans="1:3" x14ac:dyDescent="0.25">
      <c r="A7582" t="s">
        <v>260</v>
      </c>
      <c r="B7582">
        <v>62461</v>
      </c>
      <c r="C7582" s="385">
        <v>7.2499999999999995E-2</v>
      </c>
    </row>
    <row r="7583" spans="1:3" x14ac:dyDescent="0.25">
      <c r="A7583" t="s">
        <v>260</v>
      </c>
      <c r="B7583">
        <v>62462</v>
      </c>
      <c r="C7583" s="385">
        <v>7.2499999999999995E-2</v>
      </c>
    </row>
    <row r="7584" spans="1:3" x14ac:dyDescent="0.25">
      <c r="A7584" t="s">
        <v>260</v>
      </c>
      <c r="B7584">
        <v>62463</v>
      </c>
      <c r="C7584" s="385">
        <v>7.2499999999999995E-2</v>
      </c>
    </row>
    <row r="7585" spans="1:3" x14ac:dyDescent="0.25">
      <c r="A7585" t="s">
        <v>260</v>
      </c>
      <c r="B7585">
        <v>62464</v>
      </c>
      <c r="C7585" s="385">
        <v>6.25E-2</v>
      </c>
    </row>
    <row r="7586" spans="1:3" x14ac:dyDescent="0.25">
      <c r="A7586" t="s">
        <v>260</v>
      </c>
      <c r="B7586">
        <v>62465</v>
      </c>
      <c r="C7586" s="385">
        <v>7.2499999999999995E-2</v>
      </c>
    </row>
    <row r="7587" spans="1:3" x14ac:dyDescent="0.25">
      <c r="A7587" t="s">
        <v>260</v>
      </c>
      <c r="B7587">
        <v>62466</v>
      </c>
      <c r="C7587" s="385">
        <v>7.7499999999999999E-2</v>
      </c>
    </row>
    <row r="7588" spans="1:3" x14ac:dyDescent="0.25">
      <c r="A7588" t="s">
        <v>260</v>
      </c>
      <c r="B7588">
        <v>62467</v>
      </c>
      <c r="C7588" s="385">
        <v>7.2499999999999995E-2</v>
      </c>
    </row>
    <row r="7589" spans="1:3" x14ac:dyDescent="0.25">
      <c r="A7589" t="s">
        <v>260</v>
      </c>
      <c r="B7589">
        <v>62468</v>
      </c>
      <c r="C7589" s="385">
        <v>7.7499999999999999E-2</v>
      </c>
    </row>
    <row r="7590" spans="1:3" x14ac:dyDescent="0.25">
      <c r="A7590" t="s">
        <v>260</v>
      </c>
      <c r="B7590">
        <v>62469</v>
      </c>
      <c r="C7590" s="385">
        <v>7.2499999999999995E-2</v>
      </c>
    </row>
    <row r="7591" spans="1:3" x14ac:dyDescent="0.25">
      <c r="A7591" t="s">
        <v>260</v>
      </c>
      <c r="B7591">
        <v>62471</v>
      </c>
      <c r="C7591" s="385">
        <v>7.7499999999999999E-2</v>
      </c>
    </row>
    <row r="7592" spans="1:3" x14ac:dyDescent="0.25">
      <c r="A7592" t="s">
        <v>260</v>
      </c>
      <c r="B7592">
        <v>62473</v>
      </c>
      <c r="C7592" s="385">
        <v>6.5000000000000002E-2</v>
      </c>
    </row>
    <row r="7593" spans="1:3" x14ac:dyDescent="0.25">
      <c r="A7593" t="s">
        <v>260</v>
      </c>
      <c r="B7593">
        <v>62474</v>
      </c>
      <c r="C7593" s="385">
        <v>7.2499999999999995E-2</v>
      </c>
    </row>
    <row r="7594" spans="1:3" x14ac:dyDescent="0.25">
      <c r="A7594" t="s">
        <v>260</v>
      </c>
      <c r="B7594">
        <v>62475</v>
      </c>
      <c r="C7594" s="385">
        <v>7.2499999999999995E-2</v>
      </c>
    </row>
    <row r="7595" spans="1:3" x14ac:dyDescent="0.25">
      <c r="A7595" t="s">
        <v>260</v>
      </c>
      <c r="B7595">
        <v>62476</v>
      </c>
      <c r="C7595" s="385">
        <v>7.7499999999999999E-2</v>
      </c>
    </row>
    <row r="7596" spans="1:3" x14ac:dyDescent="0.25">
      <c r="A7596" t="s">
        <v>260</v>
      </c>
      <c r="B7596">
        <v>62477</v>
      </c>
      <c r="C7596" s="385">
        <v>7.2499999999999995E-2</v>
      </c>
    </row>
    <row r="7597" spans="1:3" x14ac:dyDescent="0.25">
      <c r="A7597" t="s">
        <v>260</v>
      </c>
      <c r="B7597">
        <v>62478</v>
      </c>
      <c r="C7597" s="385">
        <v>7.2499999999999995E-2</v>
      </c>
    </row>
    <row r="7598" spans="1:3" x14ac:dyDescent="0.25">
      <c r="A7598" t="s">
        <v>260</v>
      </c>
      <c r="B7598">
        <v>62479</v>
      </c>
      <c r="C7598" s="385">
        <v>7.2499999999999995E-2</v>
      </c>
    </row>
    <row r="7599" spans="1:3" x14ac:dyDescent="0.25">
      <c r="A7599" t="s">
        <v>260</v>
      </c>
      <c r="B7599">
        <v>62480</v>
      </c>
      <c r="C7599" s="385">
        <v>7.2499999999999995E-2</v>
      </c>
    </row>
    <row r="7600" spans="1:3" x14ac:dyDescent="0.25">
      <c r="A7600" t="s">
        <v>260</v>
      </c>
      <c r="B7600">
        <v>62481</v>
      </c>
      <c r="C7600" s="385">
        <v>7.2499999999999995E-2</v>
      </c>
    </row>
    <row r="7601" spans="1:3" x14ac:dyDescent="0.25">
      <c r="A7601" t="s">
        <v>260</v>
      </c>
      <c r="B7601">
        <v>62501</v>
      </c>
      <c r="C7601" s="385">
        <v>9.2499999999999999E-2</v>
      </c>
    </row>
    <row r="7602" spans="1:3" x14ac:dyDescent="0.25">
      <c r="A7602" t="s">
        <v>260</v>
      </c>
      <c r="B7602">
        <v>62510</v>
      </c>
      <c r="C7602" s="385">
        <v>8.2500000000000004E-2</v>
      </c>
    </row>
    <row r="7603" spans="1:3" x14ac:dyDescent="0.25">
      <c r="A7603" t="s">
        <v>260</v>
      </c>
      <c r="B7603">
        <v>62512</v>
      </c>
      <c r="C7603" s="385">
        <v>8.2500000000000004E-2</v>
      </c>
    </row>
    <row r="7604" spans="1:3" x14ac:dyDescent="0.25">
      <c r="A7604" t="s">
        <v>260</v>
      </c>
      <c r="B7604">
        <v>62513</v>
      </c>
      <c r="C7604" s="385">
        <v>7.7499999999999999E-2</v>
      </c>
    </row>
    <row r="7605" spans="1:3" x14ac:dyDescent="0.25">
      <c r="A7605" t="s">
        <v>260</v>
      </c>
      <c r="B7605">
        <v>62514</v>
      </c>
      <c r="C7605" s="385">
        <v>7.7499999999999999E-2</v>
      </c>
    </row>
    <row r="7606" spans="1:3" x14ac:dyDescent="0.25">
      <c r="A7606" t="s">
        <v>260</v>
      </c>
      <c r="B7606">
        <v>62515</v>
      </c>
      <c r="C7606" s="385">
        <v>7.2499999999999995E-2</v>
      </c>
    </row>
    <row r="7607" spans="1:3" x14ac:dyDescent="0.25">
      <c r="A7607" t="s">
        <v>260</v>
      </c>
      <c r="B7607">
        <v>62517</v>
      </c>
      <c r="C7607" s="385">
        <v>7.2499999999999995E-2</v>
      </c>
    </row>
    <row r="7608" spans="1:3" x14ac:dyDescent="0.25">
      <c r="A7608" t="s">
        <v>260</v>
      </c>
      <c r="B7608">
        <v>62518</v>
      </c>
      <c r="C7608" s="385">
        <v>8.2500000000000004E-2</v>
      </c>
    </row>
    <row r="7609" spans="1:3" x14ac:dyDescent="0.25">
      <c r="A7609" t="s">
        <v>260</v>
      </c>
      <c r="B7609">
        <v>62519</v>
      </c>
      <c r="C7609" s="385">
        <v>8.2500000000000004E-2</v>
      </c>
    </row>
    <row r="7610" spans="1:3" x14ac:dyDescent="0.25">
      <c r="A7610" t="s">
        <v>260</v>
      </c>
      <c r="B7610">
        <v>62520</v>
      </c>
      <c r="C7610" s="385">
        <v>7.2499999999999995E-2</v>
      </c>
    </row>
    <row r="7611" spans="1:3" x14ac:dyDescent="0.25">
      <c r="A7611" t="s">
        <v>260</v>
      </c>
      <c r="B7611">
        <v>62521</v>
      </c>
      <c r="C7611" s="385">
        <v>9.2499999999999999E-2</v>
      </c>
    </row>
    <row r="7612" spans="1:3" x14ac:dyDescent="0.25">
      <c r="A7612" t="s">
        <v>260</v>
      </c>
      <c r="B7612">
        <v>62522</v>
      </c>
      <c r="C7612" s="385">
        <v>9.2499999999999999E-2</v>
      </c>
    </row>
    <row r="7613" spans="1:3" x14ac:dyDescent="0.25">
      <c r="A7613" t="s">
        <v>260</v>
      </c>
      <c r="B7613">
        <v>62523</v>
      </c>
      <c r="C7613" s="385">
        <v>9.2499999999999999E-2</v>
      </c>
    </row>
    <row r="7614" spans="1:3" x14ac:dyDescent="0.25">
      <c r="A7614" t="s">
        <v>260</v>
      </c>
      <c r="B7614">
        <v>62524</v>
      </c>
      <c r="C7614" s="385">
        <v>9.2499999999999999E-2</v>
      </c>
    </row>
    <row r="7615" spans="1:3" x14ac:dyDescent="0.25">
      <c r="A7615" t="s">
        <v>260</v>
      </c>
      <c r="B7615">
        <v>62525</v>
      </c>
      <c r="C7615" s="385">
        <v>9.2499999999999999E-2</v>
      </c>
    </row>
    <row r="7616" spans="1:3" x14ac:dyDescent="0.25">
      <c r="A7616" t="s">
        <v>260</v>
      </c>
      <c r="B7616">
        <v>62526</v>
      </c>
      <c r="C7616" s="385">
        <v>9.2499999999999999E-2</v>
      </c>
    </row>
    <row r="7617" spans="1:3" x14ac:dyDescent="0.25">
      <c r="A7617" t="s">
        <v>260</v>
      </c>
      <c r="B7617">
        <v>62530</v>
      </c>
      <c r="C7617" s="385">
        <v>8.2500000000000004E-2</v>
      </c>
    </row>
    <row r="7618" spans="1:3" x14ac:dyDescent="0.25">
      <c r="A7618" t="s">
        <v>260</v>
      </c>
      <c r="B7618">
        <v>62531</v>
      </c>
      <c r="C7618" s="385">
        <v>7.2499999999999995E-2</v>
      </c>
    </row>
    <row r="7619" spans="1:3" x14ac:dyDescent="0.25">
      <c r="A7619" t="s">
        <v>260</v>
      </c>
      <c r="B7619">
        <v>62532</v>
      </c>
      <c r="C7619" s="385">
        <v>7.7499999999999999E-2</v>
      </c>
    </row>
    <row r="7620" spans="1:3" x14ac:dyDescent="0.25">
      <c r="A7620" t="s">
        <v>260</v>
      </c>
      <c r="B7620">
        <v>62533</v>
      </c>
      <c r="C7620" s="385">
        <v>8.2500000000000004E-2</v>
      </c>
    </row>
    <row r="7621" spans="1:3" x14ac:dyDescent="0.25">
      <c r="A7621" t="s">
        <v>260</v>
      </c>
      <c r="B7621">
        <v>62534</v>
      </c>
      <c r="C7621" s="385">
        <v>8.2500000000000004E-2</v>
      </c>
    </row>
    <row r="7622" spans="1:3" x14ac:dyDescent="0.25">
      <c r="A7622" t="s">
        <v>260</v>
      </c>
      <c r="B7622">
        <v>62535</v>
      </c>
      <c r="C7622" s="385">
        <v>9.2499999999999999E-2</v>
      </c>
    </row>
    <row r="7623" spans="1:3" x14ac:dyDescent="0.25">
      <c r="A7623" t="s">
        <v>260</v>
      </c>
      <c r="B7623">
        <v>62536</v>
      </c>
      <c r="C7623" s="385">
        <v>9.7500000000000003E-2</v>
      </c>
    </row>
    <row r="7624" spans="1:3" x14ac:dyDescent="0.25">
      <c r="A7624" t="s">
        <v>260</v>
      </c>
      <c r="B7624">
        <v>62537</v>
      </c>
      <c r="C7624" s="385">
        <v>8.7499999999999994E-2</v>
      </c>
    </row>
    <row r="7625" spans="1:3" x14ac:dyDescent="0.25">
      <c r="A7625" t="s">
        <v>260</v>
      </c>
      <c r="B7625">
        <v>62538</v>
      </c>
      <c r="C7625" s="385">
        <v>7.2499999999999995E-2</v>
      </c>
    </row>
    <row r="7626" spans="1:3" x14ac:dyDescent="0.25">
      <c r="A7626" t="s">
        <v>260</v>
      </c>
      <c r="B7626">
        <v>62539</v>
      </c>
      <c r="C7626" s="385">
        <v>8.2500000000000004E-2</v>
      </c>
    </row>
    <row r="7627" spans="1:3" x14ac:dyDescent="0.25">
      <c r="A7627" t="s">
        <v>260</v>
      </c>
      <c r="B7627">
        <v>62540</v>
      </c>
      <c r="C7627" s="385">
        <v>7.2499999999999995E-2</v>
      </c>
    </row>
    <row r="7628" spans="1:3" x14ac:dyDescent="0.25">
      <c r="A7628" t="s">
        <v>260</v>
      </c>
      <c r="B7628">
        <v>62541</v>
      </c>
      <c r="C7628" s="385">
        <v>8.2500000000000004E-2</v>
      </c>
    </row>
    <row r="7629" spans="1:3" x14ac:dyDescent="0.25">
      <c r="A7629" t="s">
        <v>260</v>
      </c>
      <c r="B7629">
        <v>62543</v>
      </c>
      <c r="C7629" s="385">
        <v>8.2500000000000004E-2</v>
      </c>
    </row>
    <row r="7630" spans="1:3" x14ac:dyDescent="0.25">
      <c r="A7630" t="s">
        <v>260</v>
      </c>
      <c r="B7630">
        <v>62544</v>
      </c>
      <c r="C7630" s="385">
        <v>8.7499999999999994E-2</v>
      </c>
    </row>
    <row r="7631" spans="1:3" x14ac:dyDescent="0.25">
      <c r="A7631" t="s">
        <v>260</v>
      </c>
      <c r="B7631">
        <v>62545</v>
      </c>
      <c r="C7631" s="385">
        <v>7.2499999999999995E-2</v>
      </c>
    </row>
    <row r="7632" spans="1:3" x14ac:dyDescent="0.25">
      <c r="A7632" t="s">
        <v>260</v>
      </c>
      <c r="B7632">
        <v>62546</v>
      </c>
      <c r="C7632" s="385">
        <v>7.2499999999999995E-2</v>
      </c>
    </row>
    <row r="7633" spans="1:3" x14ac:dyDescent="0.25">
      <c r="A7633" t="s">
        <v>260</v>
      </c>
      <c r="B7633">
        <v>62547</v>
      </c>
      <c r="C7633" s="385">
        <v>7.7499999999999999E-2</v>
      </c>
    </row>
    <row r="7634" spans="1:3" x14ac:dyDescent="0.25">
      <c r="A7634" t="s">
        <v>260</v>
      </c>
      <c r="B7634">
        <v>62548</v>
      </c>
      <c r="C7634" s="385">
        <v>9.2499999999999999E-2</v>
      </c>
    </row>
    <row r="7635" spans="1:3" x14ac:dyDescent="0.25">
      <c r="A7635" t="s">
        <v>260</v>
      </c>
      <c r="B7635">
        <v>62549</v>
      </c>
      <c r="C7635" s="385">
        <v>8.7499999999999994E-2</v>
      </c>
    </row>
    <row r="7636" spans="1:3" x14ac:dyDescent="0.25">
      <c r="A7636" t="s">
        <v>260</v>
      </c>
      <c r="B7636">
        <v>62550</v>
      </c>
      <c r="C7636" s="385">
        <v>8.2500000000000004E-2</v>
      </c>
    </row>
    <row r="7637" spans="1:3" x14ac:dyDescent="0.25">
      <c r="A7637" t="s">
        <v>260</v>
      </c>
      <c r="B7637">
        <v>62551</v>
      </c>
      <c r="C7637" s="385">
        <v>8.7499999999999994E-2</v>
      </c>
    </row>
    <row r="7638" spans="1:3" x14ac:dyDescent="0.25">
      <c r="A7638" t="s">
        <v>260</v>
      </c>
      <c r="B7638">
        <v>62553</v>
      </c>
      <c r="C7638" s="385">
        <v>7.2499999999999995E-2</v>
      </c>
    </row>
    <row r="7639" spans="1:3" x14ac:dyDescent="0.25">
      <c r="A7639" t="s">
        <v>260</v>
      </c>
      <c r="B7639">
        <v>62554</v>
      </c>
      <c r="C7639" s="385">
        <v>7.7499999999999999E-2</v>
      </c>
    </row>
    <row r="7640" spans="1:3" x14ac:dyDescent="0.25">
      <c r="A7640" t="s">
        <v>260</v>
      </c>
      <c r="B7640">
        <v>62555</v>
      </c>
      <c r="C7640" s="385">
        <v>0.08</v>
      </c>
    </row>
    <row r="7641" spans="1:3" x14ac:dyDescent="0.25">
      <c r="A7641" t="s">
        <v>260</v>
      </c>
      <c r="B7641">
        <v>62556</v>
      </c>
      <c r="C7641" s="385">
        <v>7.2499999999999995E-2</v>
      </c>
    </row>
    <row r="7642" spans="1:3" x14ac:dyDescent="0.25">
      <c r="A7642" t="s">
        <v>260</v>
      </c>
      <c r="B7642">
        <v>62557</v>
      </c>
      <c r="C7642" s="385">
        <v>8.2500000000000004E-2</v>
      </c>
    </row>
    <row r="7643" spans="1:3" x14ac:dyDescent="0.25">
      <c r="A7643" t="s">
        <v>260</v>
      </c>
      <c r="B7643">
        <v>62558</v>
      </c>
      <c r="C7643" s="385">
        <v>7.2499999999999995E-2</v>
      </c>
    </row>
    <row r="7644" spans="1:3" x14ac:dyDescent="0.25">
      <c r="A7644" t="s">
        <v>260</v>
      </c>
      <c r="B7644">
        <v>62560</v>
      </c>
      <c r="C7644" s="385">
        <v>8.2500000000000004E-2</v>
      </c>
    </row>
    <row r="7645" spans="1:3" x14ac:dyDescent="0.25">
      <c r="A7645" t="s">
        <v>260</v>
      </c>
      <c r="B7645">
        <v>62561</v>
      </c>
      <c r="C7645" s="385">
        <v>7.2499999999999995E-2</v>
      </c>
    </row>
    <row r="7646" spans="1:3" x14ac:dyDescent="0.25">
      <c r="A7646" t="s">
        <v>260</v>
      </c>
      <c r="B7646">
        <v>62563</v>
      </c>
      <c r="C7646" s="385">
        <v>9.7500000000000003E-2</v>
      </c>
    </row>
    <row r="7647" spans="1:3" x14ac:dyDescent="0.25">
      <c r="A7647" t="s">
        <v>260</v>
      </c>
      <c r="B7647">
        <v>62565</v>
      </c>
      <c r="C7647" s="385">
        <v>8.2500000000000004E-2</v>
      </c>
    </row>
    <row r="7648" spans="1:3" x14ac:dyDescent="0.25">
      <c r="A7648" t="s">
        <v>260</v>
      </c>
      <c r="B7648">
        <v>62567</v>
      </c>
      <c r="C7648" s="385">
        <v>7.2499999999999995E-2</v>
      </c>
    </row>
    <row r="7649" spans="1:3" x14ac:dyDescent="0.25">
      <c r="A7649" t="s">
        <v>260</v>
      </c>
      <c r="B7649">
        <v>62568</v>
      </c>
      <c r="C7649" s="385">
        <v>0.09</v>
      </c>
    </row>
    <row r="7650" spans="1:3" x14ac:dyDescent="0.25">
      <c r="A7650" t="s">
        <v>260</v>
      </c>
      <c r="B7650">
        <v>62570</v>
      </c>
      <c r="C7650" s="385">
        <v>7.2499999999999995E-2</v>
      </c>
    </row>
    <row r="7651" spans="1:3" x14ac:dyDescent="0.25">
      <c r="A7651" t="s">
        <v>260</v>
      </c>
      <c r="B7651">
        <v>62571</v>
      </c>
      <c r="C7651" s="385">
        <v>8.2500000000000004E-2</v>
      </c>
    </row>
    <row r="7652" spans="1:3" x14ac:dyDescent="0.25">
      <c r="A7652" t="s">
        <v>260</v>
      </c>
      <c r="B7652">
        <v>62572</v>
      </c>
      <c r="C7652" s="385">
        <v>7.2499999999999995E-2</v>
      </c>
    </row>
    <row r="7653" spans="1:3" x14ac:dyDescent="0.25">
      <c r="A7653" t="s">
        <v>260</v>
      </c>
      <c r="B7653">
        <v>62573</v>
      </c>
      <c r="C7653" s="385">
        <v>7.7499999999999999E-2</v>
      </c>
    </row>
    <row r="7654" spans="1:3" x14ac:dyDescent="0.25">
      <c r="A7654" t="s">
        <v>260</v>
      </c>
      <c r="B7654">
        <v>62601</v>
      </c>
      <c r="C7654" s="385">
        <v>7.2499999999999995E-2</v>
      </c>
    </row>
    <row r="7655" spans="1:3" x14ac:dyDescent="0.25">
      <c r="A7655" t="s">
        <v>260</v>
      </c>
      <c r="B7655">
        <v>62610</v>
      </c>
      <c r="C7655" s="385">
        <v>7.2499999999999995E-2</v>
      </c>
    </row>
    <row r="7656" spans="1:3" x14ac:dyDescent="0.25">
      <c r="A7656" t="s">
        <v>260</v>
      </c>
      <c r="B7656">
        <v>62611</v>
      </c>
      <c r="C7656" s="385">
        <v>8.2500000000000004E-2</v>
      </c>
    </row>
    <row r="7657" spans="1:3" x14ac:dyDescent="0.25">
      <c r="A7657" t="s">
        <v>260</v>
      </c>
      <c r="B7657">
        <v>62612</v>
      </c>
      <c r="C7657" s="385">
        <v>8.2500000000000004E-2</v>
      </c>
    </row>
    <row r="7658" spans="1:3" x14ac:dyDescent="0.25">
      <c r="A7658" t="s">
        <v>260</v>
      </c>
      <c r="B7658">
        <v>62613</v>
      </c>
      <c r="C7658" s="385">
        <v>8.2500000000000004E-2</v>
      </c>
    </row>
    <row r="7659" spans="1:3" x14ac:dyDescent="0.25">
      <c r="A7659" t="s">
        <v>260</v>
      </c>
      <c r="B7659">
        <v>62615</v>
      </c>
      <c r="C7659" s="385">
        <v>7.2499999999999995E-2</v>
      </c>
    </row>
    <row r="7660" spans="1:3" x14ac:dyDescent="0.25">
      <c r="A7660" t="s">
        <v>260</v>
      </c>
      <c r="B7660">
        <v>62617</v>
      </c>
      <c r="C7660" s="385">
        <v>7.2499999999999995E-2</v>
      </c>
    </row>
    <row r="7661" spans="1:3" x14ac:dyDescent="0.25">
      <c r="A7661" t="s">
        <v>260</v>
      </c>
      <c r="B7661">
        <v>62618</v>
      </c>
      <c r="C7661" s="385">
        <v>8.2500000000000004E-2</v>
      </c>
    </row>
    <row r="7662" spans="1:3" x14ac:dyDescent="0.25">
      <c r="A7662" t="s">
        <v>260</v>
      </c>
      <c r="B7662">
        <v>62621</v>
      </c>
      <c r="C7662" s="385">
        <v>7.2499999999999995E-2</v>
      </c>
    </row>
    <row r="7663" spans="1:3" x14ac:dyDescent="0.25">
      <c r="A7663" t="s">
        <v>260</v>
      </c>
      <c r="B7663">
        <v>62622</v>
      </c>
      <c r="C7663" s="385">
        <v>8.2500000000000004E-2</v>
      </c>
    </row>
    <row r="7664" spans="1:3" x14ac:dyDescent="0.25">
      <c r="A7664" t="s">
        <v>260</v>
      </c>
      <c r="B7664">
        <v>62624</v>
      </c>
      <c r="C7664" s="385">
        <v>7.2499999999999995E-2</v>
      </c>
    </row>
    <row r="7665" spans="1:3" x14ac:dyDescent="0.25">
      <c r="A7665" t="s">
        <v>260</v>
      </c>
      <c r="B7665">
        <v>62625</v>
      </c>
      <c r="C7665" s="385">
        <v>8.2500000000000004E-2</v>
      </c>
    </row>
    <row r="7666" spans="1:3" x14ac:dyDescent="0.25">
      <c r="A7666" t="s">
        <v>260</v>
      </c>
      <c r="B7666">
        <v>62626</v>
      </c>
      <c r="C7666" s="385">
        <v>8.2500000000000004E-2</v>
      </c>
    </row>
    <row r="7667" spans="1:3" x14ac:dyDescent="0.25">
      <c r="A7667" t="s">
        <v>260</v>
      </c>
      <c r="B7667">
        <v>62627</v>
      </c>
      <c r="C7667" s="385">
        <v>8.2500000000000004E-2</v>
      </c>
    </row>
    <row r="7668" spans="1:3" x14ac:dyDescent="0.25">
      <c r="A7668" t="s">
        <v>260</v>
      </c>
      <c r="B7668">
        <v>62628</v>
      </c>
      <c r="C7668" s="385">
        <v>7.2499999999999995E-2</v>
      </c>
    </row>
    <row r="7669" spans="1:3" x14ac:dyDescent="0.25">
      <c r="A7669" t="s">
        <v>260</v>
      </c>
      <c r="B7669">
        <v>62629</v>
      </c>
      <c r="C7669" s="385">
        <v>9.7500000000000003E-2</v>
      </c>
    </row>
    <row r="7670" spans="1:3" x14ac:dyDescent="0.25">
      <c r="A7670" t="s">
        <v>260</v>
      </c>
      <c r="B7670">
        <v>62630</v>
      </c>
      <c r="C7670" s="385">
        <v>7.2499999999999995E-2</v>
      </c>
    </row>
    <row r="7671" spans="1:3" x14ac:dyDescent="0.25">
      <c r="A7671" t="s">
        <v>260</v>
      </c>
      <c r="B7671">
        <v>62631</v>
      </c>
      <c r="C7671" s="385">
        <v>7.2499999999999995E-2</v>
      </c>
    </row>
    <row r="7672" spans="1:3" x14ac:dyDescent="0.25">
      <c r="A7672" t="s">
        <v>260</v>
      </c>
      <c r="B7672">
        <v>62633</v>
      </c>
      <c r="C7672" s="385">
        <v>7.2499999999999995E-2</v>
      </c>
    </row>
    <row r="7673" spans="1:3" x14ac:dyDescent="0.25">
      <c r="A7673" t="s">
        <v>260</v>
      </c>
      <c r="B7673">
        <v>62634</v>
      </c>
      <c r="C7673" s="385">
        <v>8.2500000000000004E-2</v>
      </c>
    </row>
    <row r="7674" spans="1:3" x14ac:dyDescent="0.25">
      <c r="A7674" t="s">
        <v>260</v>
      </c>
      <c r="B7674">
        <v>62635</v>
      </c>
      <c r="C7674" s="385">
        <v>8.2500000000000004E-2</v>
      </c>
    </row>
    <row r="7675" spans="1:3" x14ac:dyDescent="0.25">
      <c r="A7675" t="s">
        <v>260</v>
      </c>
      <c r="B7675">
        <v>62638</v>
      </c>
      <c r="C7675" s="385">
        <v>7.2499999999999995E-2</v>
      </c>
    </row>
    <row r="7676" spans="1:3" x14ac:dyDescent="0.25">
      <c r="A7676" t="s">
        <v>260</v>
      </c>
      <c r="B7676">
        <v>62639</v>
      </c>
      <c r="C7676" s="385">
        <v>7.2499999999999995E-2</v>
      </c>
    </row>
    <row r="7677" spans="1:3" x14ac:dyDescent="0.25">
      <c r="A7677" t="s">
        <v>260</v>
      </c>
      <c r="B7677">
        <v>62640</v>
      </c>
      <c r="C7677" s="385">
        <v>7.2499999999999995E-2</v>
      </c>
    </row>
    <row r="7678" spans="1:3" x14ac:dyDescent="0.25">
      <c r="A7678" t="s">
        <v>260</v>
      </c>
      <c r="B7678">
        <v>62642</v>
      </c>
      <c r="C7678" s="385">
        <v>8.2500000000000004E-2</v>
      </c>
    </row>
    <row r="7679" spans="1:3" x14ac:dyDescent="0.25">
      <c r="A7679" t="s">
        <v>260</v>
      </c>
      <c r="B7679">
        <v>62643</v>
      </c>
      <c r="C7679" s="385">
        <v>8.2500000000000004E-2</v>
      </c>
    </row>
    <row r="7680" spans="1:3" x14ac:dyDescent="0.25">
      <c r="A7680" t="s">
        <v>260</v>
      </c>
      <c r="B7680">
        <v>62644</v>
      </c>
      <c r="C7680" s="385">
        <v>7.7499999999999999E-2</v>
      </c>
    </row>
    <row r="7681" spans="1:3" x14ac:dyDescent="0.25">
      <c r="A7681" t="s">
        <v>260</v>
      </c>
      <c r="B7681">
        <v>62649</v>
      </c>
      <c r="C7681" s="385">
        <v>7.2499999999999995E-2</v>
      </c>
    </row>
    <row r="7682" spans="1:3" x14ac:dyDescent="0.25">
      <c r="A7682" t="s">
        <v>260</v>
      </c>
      <c r="B7682">
        <v>62650</v>
      </c>
      <c r="C7682" s="385">
        <v>0.08</v>
      </c>
    </row>
    <row r="7683" spans="1:3" x14ac:dyDescent="0.25">
      <c r="A7683" t="s">
        <v>260</v>
      </c>
      <c r="B7683">
        <v>62651</v>
      </c>
      <c r="C7683" s="385">
        <v>0.08</v>
      </c>
    </row>
    <row r="7684" spans="1:3" x14ac:dyDescent="0.25">
      <c r="A7684" t="s">
        <v>260</v>
      </c>
      <c r="B7684">
        <v>62655</v>
      </c>
      <c r="C7684" s="385">
        <v>7.2499999999999995E-2</v>
      </c>
    </row>
    <row r="7685" spans="1:3" x14ac:dyDescent="0.25">
      <c r="A7685" t="s">
        <v>260</v>
      </c>
      <c r="B7685">
        <v>62656</v>
      </c>
      <c r="C7685" s="385">
        <v>8.7499999999999994E-2</v>
      </c>
    </row>
    <row r="7686" spans="1:3" x14ac:dyDescent="0.25">
      <c r="A7686" t="s">
        <v>260</v>
      </c>
      <c r="B7686">
        <v>62659</v>
      </c>
      <c r="C7686" s="385">
        <v>8.2500000000000004E-2</v>
      </c>
    </row>
    <row r="7687" spans="1:3" x14ac:dyDescent="0.25">
      <c r="A7687" t="s">
        <v>260</v>
      </c>
      <c r="B7687">
        <v>62660</v>
      </c>
      <c r="C7687" s="385">
        <v>7.2499999999999995E-2</v>
      </c>
    </row>
    <row r="7688" spans="1:3" x14ac:dyDescent="0.25">
      <c r="A7688" t="s">
        <v>260</v>
      </c>
      <c r="B7688">
        <v>62661</v>
      </c>
      <c r="C7688" s="385">
        <v>7.2499999999999995E-2</v>
      </c>
    </row>
    <row r="7689" spans="1:3" x14ac:dyDescent="0.25">
      <c r="A7689" t="s">
        <v>260</v>
      </c>
      <c r="B7689">
        <v>62662</v>
      </c>
      <c r="C7689" s="385">
        <v>7.2499999999999995E-2</v>
      </c>
    </row>
    <row r="7690" spans="1:3" x14ac:dyDescent="0.25">
      <c r="A7690" t="s">
        <v>260</v>
      </c>
      <c r="B7690">
        <v>62663</v>
      </c>
      <c r="C7690" s="385">
        <v>7.2499999999999995E-2</v>
      </c>
    </row>
    <row r="7691" spans="1:3" x14ac:dyDescent="0.25">
      <c r="A7691" t="s">
        <v>260</v>
      </c>
      <c r="B7691">
        <v>62664</v>
      </c>
      <c r="C7691" s="385">
        <v>8.2500000000000004E-2</v>
      </c>
    </row>
    <row r="7692" spans="1:3" x14ac:dyDescent="0.25">
      <c r="A7692" t="s">
        <v>260</v>
      </c>
      <c r="B7692">
        <v>62665</v>
      </c>
      <c r="C7692" s="385">
        <v>8.2500000000000004E-2</v>
      </c>
    </row>
    <row r="7693" spans="1:3" x14ac:dyDescent="0.25">
      <c r="A7693" t="s">
        <v>260</v>
      </c>
      <c r="B7693">
        <v>62666</v>
      </c>
      <c r="C7693" s="385">
        <v>8.2500000000000004E-2</v>
      </c>
    </row>
    <row r="7694" spans="1:3" x14ac:dyDescent="0.25">
      <c r="A7694" t="s">
        <v>260</v>
      </c>
      <c r="B7694">
        <v>62667</v>
      </c>
      <c r="C7694" s="385">
        <v>7.2499999999999995E-2</v>
      </c>
    </row>
    <row r="7695" spans="1:3" x14ac:dyDescent="0.25">
      <c r="A7695" t="s">
        <v>260</v>
      </c>
      <c r="B7695">
        <v>62668</v>
      </c>
      <c r="C7695" s="385">
        <v>7.2499999999999995E-2</v>
      </c>
    </row>
    <row r="7696" spans="1:3" x14ac:dyDescent="0.25">
      <c r="A7696" t="s">
        <v>260</v>
      </c>
      <c r="B7696">
        <v>62670</v>
      </c>
      <c r="C7696" s="385">
        <v>9.7500000000000003E-2</v>
      </c>
    </row>
    <row r="7697" spans="1:3" x14ac:dyDescent="0.25">
      <c r="A7697" t="s">
        <v>260</v>
      </c>
      <c r="B7697">
        <v>62671</v>
      </c>
      <c r="C7697" s="385">
        <v>8.2500000000000004E-2</v>
      </c>
    </row>
    <row r="7698" spans="1:3" x14ac:dyDescent="0.25">
      <c r="A7698" t="s">
        <v>260</v>
      </c>
      <c r="B7698">
        <v>62672</v>
      </c>
      <c r="C7698" s="385">
        <v>7.2499999999999995E-2</v>
      </c>
    </row>
    <row r="7699" spans="1:3" x14ac:dyDescent="0.25">
      <c r="A7699" t="s">
        <v>260</v>
      </c>
      <c r="B7699">
        <v>62673</v>
      </c>
      <c r="C7699" s="385">
        <v>8.2500000000000004E-2</v>
      </c>
    </row>
    <row r="7700" spans="1:3" x14ac:dyDescent="0.25">
      <c r="A7700" t="s">
        <v>260</v>
      </c>
      <c r="B7700">
        <v>62674</v>
      </c>
      <c r="C7700" s="385">
        <v>7.2499999999999995E-2</v>
      </c>
    </row>
    <row r="7701" spans="1:3" x14ac:dyDescent="0.25">
      <c r="A7701" t="s">
        <v>260</v>
      </c>
      <c r="B7701">
        <v>62675</v>
      </c>
      <c r="C7701" s="385">
        <v>8.7499999999999994E-2</v>
      </c>
    </row>
    <row r="7702" spans="1:3" x14ac:dyDescent="0.25">
      <c r="A7702" t="s">
        <v>260</v>
      </c>
      <c r="B7702">
        <v>62677</v>
      </c>
      <c r="C7702" s="385">
        <v>8.2500000000000004E-2</v>
      </c>
    </row>
    <row r="7703" spans="1:3" x14ac:dyDescent="0.25">
      <c r="A7703" t="s">
        <v>260</v>
      </c>
      <c r="B7703">
        <v>62681</v>
      </c>
      <c r="C7703" s="385">
        <v>7.2499999999999995E-2</v>
      </c>
    </row>
    <row r="7704" spans="1:3" x14ac:dyDescent="0.25">
      <c r="A7704" t="s">
        <v>260</v>
      </c>
      <c r="B7704">
        <v>62682</v>
      </c>
      <c r="C7704" s="385">
        <v>8.2500000000000004E-2</v>
      </c>
    </row>
    <row r="7705" spans="1:3" x14ac:dyDescent="0.25">
      <c r="A7705" t="s">
        <v>260</v>
      </c>
      <c r="B7705">
        <v>62683</v>
      </c>
      <c r="C7705" s="385">
        <v>7.2499999999999995E-2</v>
      </c>
    </row>
    <row r="7706" spans="1:3" x14ac:dyDescent="0.25">
      <c r="A7706" t="s">
        <v>260</v>
      </c>
      <c r="B7706">
        <v>62684</v>
      </c>
      <c r="C7706" s="385">
        <v>8.2500000000000004E-2</v>
      </c>
    </row>
    <row r="7707" spans="1:3" x14ac:dyDescent="0.25">
      <c r="A7707" t="s">
        <v>260</v>
      </c>
      <c r="B7707">
        <v>62685</v>
      </c>
      <c r="C7707" s="385">
        <v>7.2499999999999995E-2</v>
      </c>
    </row>
    <row r="7708" spans="1:3" x14ac:dyDescent="0.25">
      <c r="A7708" t="s">
        <v>260</v>
      </c>
      <c r="B7708">
        <v>62688</v>
      </c>
      <c r="C7708" s="385">
        <v>8.2500000000000004E-2</v>
      </c>
    </row>
    <row r="7709" spans="1:3" x14ac:dyDescent="0.25">
      <c r="A7709" t="s">
        <v>260</v>
      </c>
      <c r="B7709">
        <v>62689</v>
      </c>
      <c r="C7709" s="385">
        <v>7.2499999999999995E-2</v>
      </c>
    </row>
    <row r="7710" spans="1:3" x14ac:dyDescent="0.25">
      <c r="A7710" t="s">
        <v>260</v>
      </c>
      <c r="B7710">
        <v>62690</v>
      </c>
      <c r="C7710" s="385">
        <v>7.2499999999999995E-2</v>
      </c>
    </row>
    <row r="7711" spans="1:3" x14ac:dyDescent="0.25">
      <c r="A7711" t="s">
        <v>260</v>
      </c>
      <c r="B7711">
        <v>62691</v>
      </c>
      <c r="C7711" s="385">
        <v>8.2500000000000004E-2</v>
      </c>
    </row>
    <row r="7712" spans="1:3" x14ac:dyDescent="0.25">
      <c r="A7712" t="s">
        <v>260</v>
      </c>
      <c r="B7712">
        <v>62692</v>
      </c>
      <c r="C7712" s="385">
        <v>7.2499999999999995E-2</v>
      </c>
    </row>
    <row r="7713" spans="1:3" x14ac:dyDescent="0.25">
      <c r="A7713" t="s">
        <v>260</v>
      </c>
      <c r="B7713">
        <v>62693</v>
      </c>
      <c r="C7713" s="385">
        <v>8.2500000000000004E-2</v>
      </c>
    </row>
    <row r="7714" spans="1:3" x14ac:dyDescent="0.25">
      <c r="A7714" t="s">
        <v>260</v>
      </c>
      <c r="B7714">
        <v>62694</v>
      </c>
      <c r="C7714" s="385">
        <v>7.7499999999999999E-2</v>
      </c>
    </row>
    <row r="7715" spans="1:3" x14ac:dyDescent="0.25">
      <c r="A7715" t="s">
        <v>260</v>
      </c>
      <c r="B7715">
        <v>62695</v>
      </c>
      <c r="C7715" s="385">
        <v>7.2499999999999995E-2</v>
      </c>
    </row>
    <row r="7716" spans="1:3" x14ac:dyDescent="0.25">
      <c r="A7716" t="s">
        <v>260</v>
      </c>
      <c r="B7716">
        <v>62701</v>
      </c>
      <c r="C7716" s="385">
        <v>9.7500000000000003E-2</v>
      </c>
    </row>
    <row r="7717" spans="1:3" x14ac:dyDescent="0.25">
      <c r="A7717" t="s">
        <v>260</v>
      </c>
      <c r="B7717">
        <v>62702</v>
      </c>
      <c r="C7717" s="385">
        <v>9.7500000000000003E-2</v>
      </c>
    </row>
    <row r="7718" spans="1:3" x14ac:dyDescent="0.25">
      <c r="A7718" t="s">
        <v>260</v>
      </c>
      <c r="B7718">
        <v>62703</v>
      </c>
      <c r="C7718" s="385">
        <v>9.7500000000000003E-2</v>
      </c>
    </row>
    <row r="7719" spans="1:3" x14ac:dyDescent="0.25">
      <c r="A7719" t="s">
        <v>260</v>
      </c>
      <c r="B7719">
        <v>62704</v>
      </c>
      <c r="C7719" s="385">
        <v>0.1075</v>
      </c>
    </row>
    <row r="7720" spans="1:3" x14ac:dyDescent="0.25">
      <c r="A7720" t="s">
        <v>260</v>
      </c>
      <c r="B7720">
        <v>62705</v>
      </c>
      <c r="C7720" s="385">
        <v>9.7500000000000003E-2</v>
      </c>
    </row>
    <row r="7721" spans="1:3" x14ac:dyDescent="0.25">
      <c r="A7721" t="s">
        <v>260</v>
      </c>
      <c r="B7721">
        <v>62706</v>
      </c>
      <c r="C7721" s="385">
        <v>9.7500000000000003E-2</v>
      </c>
    </row>
    <row r="7722" spans="1:3" x14ac:dyDescent="0.25">
      <c r="A7722" t="s">
        <v>260</v>
      </c>
      <c r="B7722">
        <v>62707</v>
      </c>
      <c r="C7722" s="385">
        <v>9.7500000000000003E-2</v>
      </c>
    </row>
    <row r="7723" spans="1:3" x14ac:dyDescent="0.25">
      <c r="A7723" t="s">
        <v>260</v>
      </c>
      <c r="B7723">
        <v>62708</v>
      </c>
      <c r="C7723" s="385">
        <v>9.7500000000000003E-2</v>
      </c>
    </row>
    <row r="7724" spans="1:3" x14ac:dyDescent="0.25">
      <c r="A7724" t="s">
        <v>260</v>
      </c>
      <c r="B7724">
        <v>62711</v>
      </c>
      <c r="C7724" s="385">
        <v>0.1075</v>
      </c>
    </row>
    <row r="7725" spans="1:3" x14ac:dyDescent="0.25">
      <c r="A7725" t="s">
        <v>260</v>
      </c>
      <c r="B7725">
        <v>62712</v>
      </c>
      <c r="C7725" s="385">
        <v>9.7500000000000003E-2</v>
      </c>
    </row>
    <row r="7726" spans="1:3" x14ac:dyDescent="0.25">
      <c r="A7726" t="s">
        <v>260</v>
      </c>
      <c r="B7726">
        <v>62715</v>
      </c>
      <c r="C7726" s="385">
        <v>9.7500000000000003E-2</v>
      </c>
    </row>
    <row r="7727" spans="1:3" x14ac:dyDescent="0.25">
      <c r="A7727" t="s">
        <v>260</v>
      </c>
      <c r="B7727">
        <v>62716</v>
      </c>
      <c r="C7727" s="385">
        <v>7.2499999999999995E-2</v>
      </c>
    </row>
    <row r="7728" spans="1:3" x14ac:dyDescent="0.25">
      <c r="A7728" t="s">
        <v>260</v>
      </c>
      <c r="B7728">
        <v>62719</v>
      </c>
      <c r="C7728" s="385">
        <v>9.7500000000000003E-2</v>
      </c>
    </row>
    <row r="7729" spans="1:3" x14ac:dyDescent="0.25">
      <c r="A7729" t="s">
        <v>260</v>
      </c>
      <c r="B7729">
        <v>62722</v>
      </c>
      <c r="C7729" s="385">
        <v>9.7500000000000003E-2</v>
      </c>
    </row>
    <row r="7730" spans="1:3" x14ac:dyDescent="0.25">
      <c r="A7730" t="s">
        <v>260</v>
      </c>
      <c r="B7730">
        <v>62723</v>
      </c>
      <c r="C7730" s="385">
        <v>9.7500000000000003E-2</v>
      </c>
    </row>
    <row r="7731" spans="1:3" x14ac:dyDescent="0.25">
      <c r="A7731" t="s">
        <v>260</v>
      </c>
      <c r="B7731">
        <v>62726</v>
      </c>
      <c r="C7731" s="385">
        <v>9.7500000000000003E-2</v>
      </c>
    </row>
    <row r="7732" spans="1:3" x14ac:dyDescent="0.25">
      <c r="A7732" t="s">
        <v>260</v>
      </c>
      <c r="B7732">
        <v>62736</v>
      </c>
      <c r="C7732" s="385">
        <v>9.7500000000000003E-2</v>
      </c>
    </row>
    <row r="7733" spans="1:3" x14ac:dyDescent="0.25">
      <c r="A7733" t="s">
        <v>260</v>
      </c>
      <c r="B7733">
        <v>62739</v>
      </c>
      <c r="C7733" s="385">
        <v>9.7500000000000003E-2</v>
      </c>
    </row>
    <row r="7734" spans="1:3" x14ac:dyDescent="0.25">
      <c r="A7734" t="s">
        <v>260</v>
      </c>
      <c r="B7734">
        <v>62756</v>
      </c>
      <c r="C7734" s="385">
        <v>9.7500000000000003E-2</v>
      </c>
    </row>
    <row r="7735" spans="1:3" x14ac:dyDescent="0.25">
      <c r="A7735" t="s">
        <v>260</v>
      </c>
      <c r="B7735">
        <v>62757</v>
      </c>
      <c r="C7735" s="385">
        <v>9.7500000000000003E-2</v>
      </c>
    </row>
    <row r="7736" spans="1:3" x14ac:dyDescent="0.25">
      <c r="A7736" t="s">
        <v>260</v>
      </c>
      <c r="B7736">
        <v>62761</v>
      </c>
      <c r="C7736" s="385">
        <v>9.7500000000000003E-2</v>
      </c>
    </row>
    <row r="7737" spans="1:3" x14ac:dyDescent="0.25">
      <c r="A7737" t="s">
        <v>260</v>
      </c>
      <c r="B7737">
        <v>62762</v>
      </c>
      <c r="C7737" s="385">
        <v>9.7500000000000003E-2</v>
      </c>
    </row>
    <row r="7738" spans="1:3" x14ac:dyDescent="0.25">
      <c r="A7738" t="s">
        <v>260</v>
      </c>
      <c r="B7738">
        <v>62763</v>
      </c>
      <c r="C7738" s="385">
        <v>9.7500000000000003E-2</v>
      </c>
    </row>
    <row r="7739" spans="1:3" x14ac:dyDescent="0.25">
      <c r="A7739" t="s">
        <v>260</v>
      </c>
      <c r="B7739">
        <v>62764</v>
      </c>
      <c r="C7739" s="385">
        <v>9.7500000000000003E-2</v>
      </c>
    </row>
    <row r="7740" spans="1:3" x14ac:dyDescent="0.25">
      <c r="A7740" t="s">
        <v>260</v>
      </c>
      <c r="B7740">
        <v>62765</v>
      </c>
      <c r="C7740" s="385">
        <v>9.7500000000000003E-2</v>
      </c>
    </row>
    <row r="7741" spans="1:3" x14ac:dyDescent="0.25">
      <c r="A7741" t="s">
        <v>260</v>
      </c>
      <c r="B7741">
        <v>62766</v>
      </c>
      <c r="C7741" s="385">
        <v>9.7500000000000003E-2</v>
      </c>
    </row>
    <row r="7742" spans="1:3" x14ac:dyDescent="0.25">
      <c r="A7742" t="s">
        <v>260</v>
      </c>
      <c r="B7742">
        <v>62767</v>
      </c>
      <c r="C7742" s="385">
        <v>9.7500000000000003E-2</v>
      </c>
    </row>
    <row r="7743" spans="1:3" x14ac:dyDescent="0.25">
      <c r="A7743" t="s">
        <v>260</v>
      </c>
      <c r="B7743">
        <v>62769</v>
      </c>
      <c r="C7743" s="385">
        <v>9.7500000000000003E-2</v>
      </c>
    </row>
    <row r="7744" spans="1:3" x14ac:dyDescent="0.25">
      <c r="A7744" t="s">
        <v>260</v>
      </c>
      <c r="B7744">
        <v>62776</v>
      </c>
      <c r="C7744" s="385">
        <v>9.7500000000000003E-2</v>
      </c>
    </row>
    <row r="7745" spans="1:3" x14ac:dyDescent="0.25">
      <c r="A7745" t="s">
        <v>260</v>
      </c>
      <c r="B7745">
        <v>62777</v>
      </c>
      <c r="C7745" s="385">
        <v>9.7500000000000003E-2</v>
      </c>
    </row>
    <row r="7746" spans="1:3" x14ac:dyDescent="0.25">
      <c r="A7746" t="s">
        <v>260</v>
      </c>
      <c r="B7746">
        <v>62781</v>
      </c>
      <c r="C7746" s="385">
        <v>9.7500000000000003E-2</v>
      </c>
    </row>
    <row r="7747" spans="1:3" x14ac:dyDescent="0.25">
      <c r="A7747" t="s">
        <v>260</v>
      </c>
      <c r="B7747">
        <v>62786</v>
      </c>
      <c r="C7747" s="385">
        <v>9.7500000000000003E-2</v>
      </c>
    </row>
    <row r="7748" spans="1:3" x14ac:dyDescent="0.25">
      <c r="A7748" t="s">
        <v>260</v>
      </c>
      <c r="B7748">
        <v>62791</v>
      </c>
      <c r="C7748" s="385">
        <v>9.7500000000000003E-2</v>
      </c>
    </row>
    <row r="7749" spans="1:3" x14ac:dyDescent="0.25">
      <c r="A7749" t="s">
        <v>260</v>
      </c>
      <c r="B7749">
        <v>62794</v>
      </c>
      <c r="C7749" s="385">
        <v>9.7500000000000003E-2</v>
      </c>
    </row>
    <row r="7750" spans="1:3" x14ac:dyDescent="0.25">
      <c r="A7750" t="s">
        <v>260</v>
      </c>
      <c r="B7750">
        <v>62796</v>
      </c>
      <c r="C7750" s="385">
        <v>9.7500000000000003E-2</v>
      </c>
    </row>
    <row r="7751" spans="1:3" x14ac:dyDescent="0.25">
      <c r="A7751" t="s">
        <v>260</v>
      </c>
      <c r="B7751">
        <v>62801</v>
      </c>
      <c r="C7751" s="385">
        <v>8.5000000000000006E-2</v>
      </c>
    </row>
    <row r="7752" spans="1:3" x14ac:dyDescent="0.25">
      <c r="A7752" t="s">
        <v>260</v>
      </c>
      <c r="B7752">
        <v>62803</v>
      </c>
      <c r="C7752" s="385">
        <v>6.25E-2</v>
      </c>
    </row>
    <row r="7753" spans="1:3" x14ac:dyDescent="0.25">
      <c r="A7753" t="s">
        <v>260</v>
      </c>
      <c r="B7753">
        <v>62806</v>
      </c>
      <c r="C7753" s="385">
        <v>7.2499999999999995E-2</v>
      </c>
    </row>
    <row r="7754" spans="1:3" x14ac:dyDescent="0.25">
      <c r="A7754" t="s">
        <v>260</v>
      </c>
      <c r="B7754">
        <v>62807</v>
      </c>
      <c r="C7754" s="385">
        <v>7.4999999999999997E-2</v>
      </c>
    </row>
    <row r="7755" spans="1:3" x14ac:dyDescent="0.25">
      <c r="A7755" t="s">
        <v>260</v>
      </c>
      <c r="B7755">
        <v>62808</v>
      </c>
      <c r="C7755" s="385">
        <v>6.7500000000000004E-2</v>
      </c>
    </row>
    <row r="7756" spans="1:3" x14ac:dyDescent="0.25">
      <c r="A7756" t="s">
        <v>260</v>
      </c>
      <c r="B7756">
        <v>62809</v>
      </c>
      <c r="C7756" s="385">
        <v>7.0000000000000007E-2</v>
      </c>
    </row>
    <row r="7757" spans="1:3" x14ac:dyDescent="0.25">
      <c r="A7757" t="s">
        <v>260</v>
      </c>
      <c r="B7757">
        <v>62810</v>
      </c>
      <c r="C7757" s="385">
        <v>8.2500000000000004E-2</v>
      </c>
    </row>
    <row r="7758" spans="1:3" x14ac:dyDescent="0.25">
      <c r="A7758" t="s">
        <v>260</v>
      </c>
      <c r="B7758">
        <v>62811</v>
      </c>
      <c r="C7758" s="385">
        <v>7.2499999999999995E-2</v>
      </c>
    </row>
    <row r="7759" spans="1:3" x14ac:dyDescent="0.25">
      <c r="A7759" t="s">
        <v>260</v>
      </c>
      <c r="B7759">
        <v>62812</v>
      </c>
      <c r="C7759" s="385">
        <v>9.5000000000000001E-2</v>
      </c>
    </row>
    <row r="7760" spans="1:3" x14ac:dyDescent="0.25">
      <c r="A7760" t="s">
        <v>260</v>
      </c>
      <c r="B7760">
        <v>62814</v>
      </c>
      <c r="C7760" s="385">
        <v>7.0000000000000007E-2</v>
      </c>
    </row>
    <row r="7761" spans="1:3" x14ac:dyDescent="0.25">
      <c r="A7761" t="s">
        <v>260</v>
      </c>
      <c r="B7761">
        <v>62815</v>
      </c>
      <c r="C7761" s="385">
        <v>7.2499999999999995E-2</v>
      </c>
    </row>
    <row r="7762" spans="1:3" x14ac:dyDescent="0.25">
      <c r="A7762" t="s">
        <v>260</v>
      </c>
      <c r="B7762">
        <v>62816</v>
      </c>
      <c r="C7762" s="385">
        <v>6.7500000000000004E-2</v>
      </c>
    </row>
    <row r="7763" spans="1:3" x14ac:dyDescent="0.25">
      <c r="A7763" t="s">
        <v>260</v>
      </c>
      <c r="B7763">
        <v>62817</v>
      </c>
      <c r="C7763" s="385">
        <v>8.2500000000000004E-2</v>
      </c>
    </row>
    <row r="7764" spans="1:3" x14ac:dyDescent="0.25">
      <c r="A7764" t="s">
        <v>260</v>
      </c>
      <c r="B7764">
        <v>62818</v>
      </c>
      <c r="C7764" s="385">
        <v>7.2499999999999995E-2</v>
      </c>
    </row>
    <row r="7765" spans="1:3" x14ac:dyDescent="0.25">
      <c r="A7765" t="s">
        <v>260</v>
      </c>
      <c r="B7765">
        <v>62819</v>
      </c>
      <c r="C7765" s="385">
        <v>8.2500000000000004E-2</v>
      </c>
    </row>
    <row r="7766" spans="1:3" x14ac:dyDescent="0.25">
      <c r="A7766" t="s">
        <v>260</v>
      </c>
      <c r="B7766">
        <v>62820</v>
      </c>
      <c r="C7766" s="385">
        <v>7.2499999999999995E-2</v>
      </c>
    </row>
    <row r="7767" spans="1:3" x14ac:dyDescent="0.25">
      <c r="A7767" t="s">
        <v>260</v>
      </c>
      <c r="B7767">
        <v>62821</v>
      </c>
      <c r="C7767" s="385">
        <v>0.08</v>
      </c>
    </row>
    <row r="7768" spans="1:3" x14ac:dyDescent="0.25">
      <c r="A7768" t="s">
        <v>260</v>
      </c>
      <c r="B7768">
        <v>62822</v>
      </c>
      <c r="C7768" s="385">
        <v>9.2499999999999999E-2</v>
      </c>
    </row>
    <row r="7769" spans="1:3" x14ac:dyDescent="0.25">
      <c r="A7769" t="s">
        <v>260</v>
      </c>
      <c r="B7769">
        <v>62823</v>
      </c>
      <c r="C7769" s="385">
        <v>7.0000000000000007E-2</v>
      </c>
    </row>
    <row r="7770" spans="1:3" x14ac:dyDescent="0.25">
      <c r="A7770" t="s">
        <v>260</v>
      </c>
      <c r="B7770">
        <v>62824</v>
      </c>
      <c r="C7770" s="385">
        <v>7.7499999999999999E-2</v>
      </c>
    </row>
    <row r="7771" spans="1:3" x14ac:dyDescent="0.25">
      <c r="A7771" t="s">
        <v>260</v>
      </c>
      <c r="B7771">
        <v>62825</v>
      </c>
      <c r="C7771" s="385">
        <v>8.2500000000000004E-2</v>
      </c>
    </row>
    <row r="7772" spans="1:3" x14ac:dyDescent="0.25">
      <c r="A7772" t="s">
        <v>260</v>
      </c>
      <c r="B7772">
        <v>62827</v>
      </c>
      <c r="C7772" s="385">
        <v>0.08</v>
      </c>
    </row>
    <row r="7773" spans="1:3" x14ac:dyDescent="0.25">
      <c r="A7773" t="s">
        <v>260</v>
      </c>
      <c r="B7773">
        <v>62828</v>
      </c>
      <c r="C7773" s="385">
        <v>8.2500000000000004E-2</v>
      </c>
    </row>
    <row r="7774" spans="1:3" x14ac:dyDescent="0.25">
      <c r="A7774" t="s">
        <v>260</v>
      </c>
      <c r="B7774">
        <v>62829</v>
      </c>
      <c r="C7774" s="385">
        <v>8.2500000000000004E-2</v>
      </c>
    </row>
    <row r="7775" spans="1:3" x14ac:dyDescent="0.25">
      <c r="A7775" t="s">
        <v>260</v>
      </c>
      <c r="B7775">
        <v>62830</v>
      </c>
      <c r="C7775" s="385">
        <v>7.7499999999999999E-2</v>
      </c>
    </row>
    <row r="7776" spans="1:3" x14ac:dyDescent="0.25">
      <c r="A7776" t="s">
        <v>260</v>
      </c>
      <c r="B7776">
        <v>62831</v>
      </c>
      <c r="C7776" s="385">
        <v>7.7499999999999999E-2</v>
      </c>
    </row>
    <row r="7777" spans="1:3" x14ac:dyDescent="0.25">
      <c r="A7777" t="s">
        <v>260</v>
      </c>
      <c r="B7777">
        <v>62832</v>
      </c>
      <c r="C7777" s="385">
        <v>9.7500000000000003E-2</v>
      </c>
    </row>
    <row r="7778" spans="1:3" x14ac:dyDescent="0.25">
      <c r="A7778" t="s">
        <v>260</v>
      </c>
      <c r="B7778">
        <v>62833</v>
      </c>
      <c r="C7778" s="385">
        <v>7.2499999999999995E-2</v>
      </c>
    </row>
    <row r="7779" spans="1:3" x14ac:dyDescent="0.25">
      <c r="A7779" t="s">
        <v>260</v>
      </c>
      <c r="B7779">
        <v>62834</v>
      </c>
      <c r="C7779" s="385">
        <v>7.2499999999999995E-2</v>
      </c>
    </row>
    <row r="7780" spans="1:3" x14ac:dyDescent="0.25">
      <c r="A7780" t="s">
        <v>260</v>
      </c>
      <c r="B7780">
        <v>62835</v>
      </c>
      <c r="C7780" s="385">
        <v>8.2500000000000004E-2</v>
      </c>
    </row>
    <row r="7781" spans="1:3" x14ac:dyDescent="0.25">
      <c r="A7781" t="s">
        <v>260</v>
      </c>
      <c r="B7781">
        <v>62836</v>
      </c>
      <c r="C7781" s="385">
        <v>8.2500000000000004E-2</v>
      </c>
    </row>
    <row r="7782" spans="1:3" x14ac:dyDescent="0.25">
      <c r="A7782" t="s">
        <v>260</v>
      </c>
      <c r="B7782">
        <v>62837</v>
      </c>
      <c r="C7782" s="385">
        <v>7.0000000000000007E-2</v>
      </c>
    </row>
    <row r="7783" spans="1:3" x14ac:dyDescent="0.25">
      <c r="A7783" t="s">
        <v>260</v>
      </c>
      <c r="B7783">
        <v>62838</v>
      </c>
      <c r="C7783" s="385">
        <v>7.4999999999999997E-2</v>
      </c>
    </row>
    <row r="7784" spans="1:3" x14ac:dyDescent="0.25">
      <c r="A7784" t="s">
        <v>260</v>
      </c>
      <c r="B7784">
        <v>62839</v>
      </c>
      <c r="C7784" s="385">
        <v>7.7499999999999999E-2</v>
      </c>
    </row>
    <row r="7785" spans="1:3" x14ac:dyDescent="0.25">
      <c r="A7785" t="s">
        <v>260</v>
      </c>
      <c r="B7785">
        <v>62840</v>
      </c>
      <c r="C7785" s="385">
        <v>9.2499999999999999E-2</v>
      </c>
    </row>
    <row r="7786" spans="1:3" x14ac:dyDescent="0.25">
      <c r="A7786" t="s">
        <v>260</v>
      </c>
      <c r="B7786">
        <v>62841</v>
      </c>
      <c r="C7786" s="385">
        <v>8.2500000000000004E-2</v>
      </c>
    </row>
    <row r="7787" spans="1:3" x14ac:dyDescent="0.25">
      <c r="A7787" t="s">
        <v>260</v>
      </c>
      <c r="B7787">
        <v>62842</v>
      </c>
      <c r="C7787" s="385">
        <v>7.0000000000000007E-2</v>
      </c>
    </row>
    <row r="7788" spans="1:3" x14ac:dyDescent="0.25">
      <c r="A7788" t="s">
        <v>260</v>
      </c>
      <c r="B7788">
        <v>62843</v>
      </c>
      <c r="C7788" s="385">
        <v>7.0000000000000007E-2</v>
      </c>
    </row>
    <row r="7789" spans="1:3" x14ac:dyDescent="0.25">
      <c r="A7789" t="s">
        <v>260</v>
      </c>
      <c r="B7789">
        <v>62844</v>
      </c>
      <c r="C7789" s="385">
        <v>7.2499999999999995E-2</v>
      </c>
    </row>
    <row r="7790" spans="1:3" x14ac:dyDescent="0.25">
      <c r="A7790" t="s">
        <v>260</v>
      </c>
      <c r="B7790">
        <v>62846</v>
      </c>
      <c r="C7790" s="385">
        <v>6.7500000000000004E-2</v>
      </c>
    </row>
    <row r="7791" spans="1:3" x14ac:dyDescent="0.25">
      <c r="A7791" t="s">
        <v>260</v>
      </c>
      <c r="B7791">
        <v>62848</v>
      </c>
      <c r="C7791" s="385">
        <v>6.25E-2</v>
      </c>
    </row>
    <row r="7792" spans="1:3" x14ac:dyDescent="0.25">
      <c r="A7792" t="s">
        <v>260</v>
      </c>
      <c r="B7792">
        <v>62849</v>
      </c>
      <c r="C7792" s="385">
        <v>7.4999999999999997E-2</v>
      </c>
    </row>
    <row r="7793" spans="1:3" x14ac:dyDescent="0.25">
      <c r="A7793" t="s">
        <v>260</v>
      </c>
      <c r="B7793">
        <v>62850</v>
      </c>
      <c r="C7793" s="385">
        <v>7.0000000000000007E-2</v>
      </c>
    </row>
    <row r="7794" spans="1:3" x14ac:dyDescent="0.25">
      <c r="A7794" t="s">
        <v>260</v>
      </c>
      <c r="B7794">
        <v>62851</v>
      </c>
      <c r="C7794" s="385">
        <v>7.4999999999999997E-2</v>
      </c>
    </row>
    <row r="7795" spans="1:3" x14ac:dyDescent="0.25">
      <c r="A7795" t="s">
        <v>260</v>
      </c>
      <c r="B7795">
        <v>62852</v>
      </c>
      <c r="C7795" s="385">
        <v>7.2499999999999995E-2</v>
      </c>
    </row>
    <row r="7796" spans="1:3" x14ac:dyDescent="0.25">
      <c r="A7796" t="s">
        <v>260</v>
      </c>
      <c r="B7796">
        <v>62853</v>
      </c>
      <c r="C7796" s="385">
        <v>7.4999999999999997E-2</v>
      </c>
    </row>
    <row r="7797" spans="1:3" x14ac:dyDescent="0.25">
      <c r="A7797" t="s">
        <v>260</v>
      </c>
      <c r="B7797">
        <v>62854</v>
      </c>
      <c r="C7797" s="385">
        <v>7.4999999999999997E-2</v>
      </c>
    </row>
    <row r="7798" spans="1:3" x14ac:dyDescent="0.25">
      <c r="A7798" t="s">
        <v>260</v>
      </c>
      <c r="B7798">
        <v>62856</v>
      </c>
      <c r="C7798" s="385">
        <v>8.2500000000000004E-2</v>
      </c>
    </row>
    <row r="7799" spans="1:3" x14ac:dyDescent="0.25">
      <c r="A7799" t="s">
        <v>260</v>
      </c>
      <c r="B7799">
        <v>62858</v>
      </c>
      <c r="C7799" s="385">
        <v>6.7500000000000004E-2</v>
      </c>
    </row>
    <row r="7800" spans="1:3" x14ac:dyDescent="0.25">
      <c r="A7800" t="s">
        <v>260</v>
      </c>
      <c r="B7800">
        <v>62859</v>
      </c>
      <c r="C7800" s="385">
        <v>8.2500000000000004E-2</v>
      </c>
    </row>
    <row r="7801" spans="1:3" x14ac:dyDescent="0.25">
      <c r="A7801" t="s">
        <v>260</v>
      </c>
      <c r="B7801">
        <v>62860</v>
      </c>
      <c r="C7801" s="385">
        <v>8.2500000000000004E-2</v>
      </c>
    </row>
    <row r="7802" spans="1:3" x14ac:dyDescent="0.25">
      <c r="A7802" t="s">
        <v>260</v>
      </c>
      <c r="B7802">
        <v>62861</v>
      </c>
      <c r="C7802" s="385">
        <v>7.2499999999999995E-2</v>
      </c>
    </row>
    <row r="7803" spans="1:3" x14ac:dyDescent="0.25">
      <c r="A7803" t="s">
        <v>260</v>
      </c>
      <c r="B7803">
        <v>62862</v>
      </c>
      <c r="C7803" s="385">
        <v>7.2499999999999995E-2</v>
      </c>
    </row>
    <row r="7804" spans="1:3" x14ac:dyDescent="0.25">
      <c r="A7804" t="s">
        <v>260</v>
      </c>
      <c r="B7804">
        <v>62863</v>
      </c>
      <c r="C7804" s="385">
        <v>7.2499999999999995E-2</v>
      </c>
    </row>
    <row r="7805" spans="1:3" x14ac:dyDescent="0.25">
      <c r="A7805" t="s">
        <v>260</v>
      </c>
      <c r="B7805">
        <v>62864</v>
      </c>
      <c r="C7805" s="385">
        <v>9.5000000000000001E-2</v>
      </c>
    </row>
    <row r="7806" spans="1:3" x14ac:dyDescent="0.25">
      <c r="A7806" t="s">
        <v>260</v>
      </c>
      <c r="B7806">
        <v>62865</v>
      </c>
      <c r="C7806" s="385">
        <v>9.2499999999999999E-2</v>
      </c>
    </row>
    <row r="7807" spans="1:3" x14ac:dyDescent="0.25">
      <c r="A7807" t="s">
        <v>260</v>
      </c>
      <c r="B7807">
        <v>62866</v>
      </c>
      <c r="C7807" s="385">
        <v>6.7500000000000004E-2</v>
      </c>
    </row>
    <row r="7808" spans="1:3" x14ac:dyDescent="0.25">
      <c r="A7808" t="s">
        <v>260</v>
      </c>
      <c r="B7808">
        <v>62867</v>
      </c>
      <c r="C7808" s="385">
        <v>7.2499999999999995E-2</v>
      </c>
    </row>
    <row r="7809" spans="1:3" x14ac:dyDescent="0.25">
      <c r="A7809" t="s">
        <v>260</v>
      </c>
      <c r="B7809">
        <v>62868</v>
      </c>
      <c r="C7809" s="385">
        <v>7.7499999999999999E-2</v>
      </c>
    </row>
    <row r="7810" spans="1:3" x14ac:dyDescent="0.25">
      <c r="A7810" t="s">
        <v>260</v>
      </c>
      <c r="B7810">
        <v>62869</v>
      </c>
      <c r="C7810" s="385">
        <v>8.2500000000000004E-2</v>
      </c>
    </row>
    <row r="7811" spans="1:3" x14ac:dyDescent="0.25">
      <c r="A7811" t="s">
        <v>260</v>
      </c>
      <c r="B7811">
        <v>62870</v>
      </c>
      <c r="C7811" s="385">
        <v>8.5000000000000006E-2</v>
      </c>
    </row>
    <row r="7812" spans="1:3" x14ac:dyDescent="0.25">
      <c r="A7812" t="s">
        <v>260</v>
      </c>
      <c r="B7812">
        <v>62871</v>
      </c>
      <c r="C7812" s="385">
        <v>7.2499999999999995E-2</v>
      </c>
    </row>
    <row r="7813" spans="1:3" x14ac:dyDescent="0.25">
      <c r="A7813" t="s">
        <v>260</v>
      </c>
      <c r="B7813">
        <v>62872</v>
      </c>
      <c r="C7813" s="385">
        <v>6.7500000000000004E-2</v>
      </c>
    </row>
    <row r="7814" spans="1:3" x14ac:dyDescent="0.25">
      <c r="A7814" t="s">
        <v>260</v>
      </c>
      <c r="B7814">
        <v>62874</v>
      </c>
      <c r="C7814" s="385">
        <v>8.2500000000000004E-2</v>
      </c>
    </row>
    <row r="7815" spans="1:3" x14ac:dyDescent="0.25">
      <c r="A7815" t="s">
        <v>260</v>
      </c>
      <c r="B7815">
        <v>62875</v>
      </c>
      <c r="C7815" s="385">
        <v>7.4999999999999997E-2</v>
      </c>
    </row>
    <row r="7816" spans="1:3" x14ac:dyDescent="0.25">
      <c r="A7816" t="s">
        <v>260</v>
      </c>
      <c r="B7816">
        <v>62876</v>
      </c>
      <c r="C7816" s="385">
        <v>6.25E-2</v>
      </c>
    </row>
    <row r="7817" spans="1:3" x14ac:dyDescent="0.25">
      <c r="A7817" t="s">
        <v>260</v>
      </c>
      <c r="B7817">
        <v>62877</v>
      </c>
      <c r="C7817" s="385">
        <v>6.7500000000000004E-2</v>
      </c>
    </row>
    <row r="7818" spans="1:3" x14ac:dyDescent="0.25">
      <c r="A7818" t="s">
        <v>260</v>
      </c>
      <c r="B7818">
        <v>62878</v>
      </c>
      <c r="C7818" s="385">
        <v>7.0000000000000007E-2</v>
      </c>
    </row>
    <row r="7819" spans="1:3" x14ac:dyDescent="0.25">
      <c r="A7819" t="s">
        <v>260</v>
      </c>
      <c r="B7819">
        <v>62879</v>
      </c>
      <c r="C7819" s="385">
        <v>6.7500000000000004E-2</v>
      </c>
    </row>
    <row r="7820" spans="1:3" x14ac:dyDescent="0.25">
      <c r="A7820" t="s">
        <v>260</v>
      </c>
      <c r="B7820">
        <v>62880</v>
      </c>
      <c r="C7820" s="385">
        <v>7.2499999999999995E-2</v>
      </c>
    </row>
    <row r="7821" spans="1:3" x14ac:dyDescent="0.25">
      <c r="A7821" t="s">
        <v>260</v>
      </c>
      <c r="B7821">
        <v>62881</v>
      </c>
      <c r="C7821" s="385">
        <v>9.5000000000000001E-2</v>
      </c>
    </row>
    <row r="7822" spans="1:3" x14ac:dyDescent="0.25">
      <c r="A7822" t="s">
        <v>260</v>
      </c>
      <c r="B7822">
        <v>62882</v>
      </c>
      <c r="C7822" s="385">
        <v>8.5000000000000006E-2</v>
      </c>
    </row>
    <row r="7823" spans="1:3" x14ac:dyDescent="0.25">
      <c r="A7823" t="s">
        <v>260</v>
      </c>
      <c r="B7823">
        <v>62883</v>
      </c>
      <c r="C7823" s="385">
        <v>8.2500000000000004E-2</v>
      </c>
    </row>
    <row r="7824" spans="1:3" x14ac:dyDescent="0.25">
      <c r="A7824" t="s">
        <v>260</v>
      </c>
      <c r="B7824">
        <v>62884</v>
      </c>
      <c r="C7824" s="385">
        <v>9.5000000000000001E-2</v>
      </c>
    </row>
    <row r="7825" spans="1:3" x14ac:dyDescent="0.25">
      <c r="A7825" t="s">
        <v>260</v>
      </c>
      <c r="B7825">
        <v>62885</v>
      </c>
      <c r="C7825" s="385">
        <v>7.4999999999999997E-2</v>
      </c>
    </row>
    <row r="7826" spans="1:3" x14ac:dyDescent="0.25">
      <c r="A7826" t="s">
        <v>260</v>
      </c>
      <c r="B7826">
        <v>62886</v>
      </c>
      <c r="C7826" s="385">
        <v>7.0000000000000007E-2</v>
      </c>
    </row>
    <row r="7827" spans="1:3" x14ac:dyDescent="0.25">
      <c r="A7827" t="s">
        <v>260</v>
      </c>
      <c r="B7827">
        <v>62887</v>
      </c>
      <c r="C7827" s="385">
        <v>8.2500000000000004E-2</v>
      </c>
    </row>
    <row r="7828" spans="1:3" x14ac:dyDescent="0.25">
      <c r="A7828" t="s">
        <v>260</v>
      </c>
      <c r="B7828">
        <v>62888</v>
      </c>
      <c r="C7828" s="385">
        <v>8.2500000000000004E-2</v>
      </c>
    </row>
    <row r="7829" spans="1:3" x14ac:dyDescent="0.25">
      <c r="A7829" t="s">
        <v>260</v>
      </c>
      <c r="B7829">
        <v>62889</v>
      </c>
      <c r="C7829" s="385">
        <v>7.4999999999999997E-2</v>
      </c>
    </row>
    <row r="7830" spans="1:3" x14ac:dyDescent="0.25">
      <c r="A7830" t="s">
        <v>260</v>
      </c>
      <c r="B7830">
        <v>62890</v>
      </c>
      <c r="C7830" s="385">
        <v>8.2500000000000004E-2</v>
      </c>
    </row>
    <row r="7831" spans="1:3" x14ac:dyDescent="0.25">
      <c r="A7831" t="s">
        <v>260</v>
      </c>
      <c r="B7831">
        <v>62891</v>
      </c>
      <c r="C7831" s="385">
        <v>9.2499999999999999E-2</v>
      </c>
    </row>
    <row r="7832" spans="1:3" x14ac:dyDescent="0.25">
      <c r="A7832" t="s">
        <v>260</v>
      </c>
      <c r="B7832">
        <v>62892</v>
      </c>
      <c r="C7832" s="385">
        <v>7.4999999999999997E-2</v>
      </c>
    </row>
    <row r="7833" spans="1:3" x14ac:dyDescent="0.25">
      <c r="A7833" t="s">
        <v>260</v>
      </c>
      <c r="B7833">
        <v>62893</v>
      </c>
      <c r="C7833" s="385">
        <v>7.4999999999999997E-2</v>
      </c>
    </row>
    <row r="7834" spans="1:3" x14ac:dyDescent="0.25">
      <c r="A7834" t="s">
        <v>260</v>
      </c>
      <c r="B7834">
        <v>62894</v>
      </c>
      <c r="C7834" s="385">
        <v>6.7500000000000004E-2</v>
      </c>
    </row>
    <row r="7835" spans="1:3" x14ac:dyDescent="0.25">
      <c r="A7835" t="s">
        <v>260</v>
      </c>
      <c r="B7835">
        <v>62895</v>
      </c>
      <c r="C7835" s="385">
        <v>8.2500000000000004E-2</v>
      </c>
    </row>
    <row r="7836" spans="1:3" x14ac:dyDescent="0.25">
      <c r="A7836" t="s">
        <v>260</v>
      </c>
      <c r="B7836">
        <v>62896</v>
      </c>
      <c r="C7836" s="385">
        <v>9.2499999999999999E-2</v>
      </c>
    </row>
    <row r="7837" spans="1:3" x14ac:dyDescent="0.25">
      <c r="A7837" t="s">
        <v>260</v>
      </c>
      <c r="B7837">
        <v>62897</v>
      </c>
      <c r="C7837" s="385">
        <v>9.5000000000000001E-2</v>
      </c>
    </row>
    <row r="7838" spans="1:3" x14ac:dyDescent="0.25">
      <c r="A7838" t="s">
        <v>260</v>
      </c>
      <c r="B7838">
        <v>62898</v>
      </c>
      <c r="C7838" s="385">
        <v>6.7500000000000004E-2</v>
      </c>
    </row>
    <row r="7839" spans="1:3" x14ac:dyDescent="0.25">
      <c r="A7839" t="s">
        <v>260</v>
      </c>
      <c r="B7839">
        <v>62899</v>
      </c>
      <c r="C7839" s="385">
        <v>7.4999999999999997E-2</v>
      </c>
    </row>
    <row r="7840" spans="1:3" x14ac:dyDescent="0.25">
      <c r="A7840" t="s">
        <v>260</v>
      </c>
      <c r="B7840">
        <v>62901</v>
      </c>
      <c r="C7840" s="385">
        <v>9.7500000000000003E-2</v>
      </c>
    </row>
    <row r="7841" spans="1:3" x14ac:dyDescent="0.25">
      <c r="A7841" t="s">
        <v>260</v>
      </c>
      <c r="B7841">
        <v>62902</v>
      </c>
      <c r="C7841" s="385">
        <v>9.7500000000000003E-2</v>
      </c>
    </row>
    <row r="7842" spans="1:3" x14ac:dyDescent="0.25">
      <c r="A7842" t="s">
        <v>260</v>
      </c>
      <c r="B7842">
        <v>62903</v>
      </c>
      <c r="C7842" s="385">
        <v>9.7500000000000003E-2</v>
      </c>
    </row>
    <row r="7843" spans="1:3" x14ac:dyDescent="0.25">
      <c r="A7843" t="s">
        <v>260</v>
      </c>
      <c r="B7843">
        <v>62905</v>
      </c>
      <c r="C7843" s="385">
        <v>8.5000000000000006E-2</v>
      </c>
    </row>
    <row r="7844" spans="1:3" x14ac:dyDescent="0.25">
      <c r="A7844" t="s">
        <v>260</v>
      </c>
      <c r="B7844">
        <v>62906</v>
      </c>
      <c r="C7844" s="385">
        <v>8.5000000000000006E-2</v>
      </c>
    </row>
    <row r="7845" spans="1:3" x14ac:dyDescent="0.25">
      <c r="A7845" t="s">
        <v>260</v>
      </c>
      <c r="B7845">
        <v>62907</v>
      </c>
      <c r="C7845" s="385">
        <v>7.7499999999999999E-2</v>
      </c>
    </row>
    <row r="7846" spans="1:3" x14ac:dyDescent="0.25">
      <c r="A7846" t="s">
        <v>260</v>
      </c>
      <c r="B7846">
        <v>62908</v>
      </c>
      <c r="C7846" s="385">
        <v>7.7499999999999999E-2</v>
      </c>
    </row>
    <row r="7847" spans="1:3" x14ac:dyDescent="0.25">
      <c r="A7847" t="s">
        <v>260</v>
      </c>
      <c r="B7847">
        <v>62909</v>
      </c>
      <c r="C7847" s="385">
        <v>7.7499999999999999E-2</v>
      </c>
    </row>
    <row r="7848" spans="1:3" x14ac:dyDescent="0.25">
      <c r="A7848" t="s">
        <v>260</v>
      </c>
      <c r="B7848">
        <v>62910</v>
      </c>
      <c r="C7848" s="385">
        <v>6.25E-2</v>
      </c>
    </row>
    <row r="7849" spans="1:3" x14ac:dyDescent="0.25">
      <c r="A7849" t="s">
        <v>260</v>
      </c>
      <c r="B7849">
        <v>62912</v>
      </c>
      <c r="C7849" s="385">
        <v>8.5000000000000006E-2</v>
      </c>
    </row>
    <row r="7850" spans="1:3" x14ac:dyDescent="0.25">
      <c r="A7850" t="s">
        <v>260</v>
      </c>
      <c r="B7850">
        <v>62914</v>
      </c>
      <c r="C7850" s="385">
        <v>7.2499999999999995E-2</v>
      </c>
    </row>
    <row r="7851" spans="1:3" x14ac:dyDescent="0.25">
      <c r="A7851" t="s">
        <v>260</v>
      </c>
      <c r="B7851">
        <v>62915</v>
      </c>
      <c r="C7851" s="385">
        <v>7.2499999999999995E-2</v>
      </c>
    </row>
    <row r="7852" spans="1:3" x14ac:dyDescent="0.25">
      <c r="A7852" t="s">
        <v>260</v>
      </c>
      <c r="B7852">
        <v>62916</v>
      </c>
      <c r="C7852" s="385">
        <v>7.7499999999999999E-2</v>
      </c>
    </row>
    <row r="7853" spans="1:3" x14ac:dyDescent="0.25">
      <c r="A7853" t="s">
        <v>260</v>
      </c>
      <c r="B7853">
        <v>62917</v>
      </c>
      <c r="C7853" s="385">
        <v>0.08</v>
      </c>
    </row>
    <row r="7854" spans="1:3" x14ac:dyDescent="0.25">
      <c r="A7854" t="s">
        <v>260</v>
      </c>
      <c r="B7854">
        <v>62918</v>
      </c>
      <c r="C7854" s="385">
        <v>9.5000000000000001E-2</v>
      </c>
    </row>
    <row r="7855" spans="1:3" x14ac:dyDescent="0.25">
      <c r="A7855" t="s">
        <v>260</v>
      </c>
      <c r="B7855">
        <v>62919</v>
      </c>
      <c r="C7855" s="385">
        <v>8.2500000000000004E-2</v>
      </c>
    </row>
    <row r="7856" spans="1:3" x14ac:dyDescent="0.25">
      <c r="A7856" t="s">
        <v>260</v>
      </c>
      <c r="B7856">
        <v>62920</v>
      </c>
      <c r="C7856" s="385">
        <v>8.5000000000000006E-2</v>
      </c>
    </row>
    <row r="7857" spans="1:3" x14ac:dyDescent="0.25">
      <c r="A7857" t="s">
        <v>260</v>
      </c>
      <c r="B7857">
        <v>62921</v>
      </c>
      <c r="C7857" s="385">
        <v>7.2499999999999995E-2</v>
      </c>
    </row>
    <row r="7858" spans="1:3" x14ac:dyDescent="0.25">
      <c r="A7858" t="s">
        <v>260</v>
      </c>
      <c r="B7858">
        <v>62922</v>
      </c>
      <c r="C7858" s="385">
        <v>0.1</v>
      </c>
    </row>
    <row r="7859" spans="1:3" x14ac:dyDescent="0.25">
      <c r="A7859" t="s">
        <v>260</v>
      </c>
      <c r="B7859">
        <v>62923</v>
      </c>
      <c r="C7859" s="385">
        <v>8.5000000000000006E-2</v>
      </c>
    </row>
    <row r="7860" spans="1:3" x14ac:dyDescent="0.25">
      <c r="A7860" t="s">
        <v>260</v>
      </c>
      <c r="B7860">
        <v>62924</v>
      </c>
      <c r="C7860" s="385">
        <v>8.2500000000000004E-2</v>
      </c>
    </row>
    <row r="7861" spans="1:3" x14ac:dyDescent="0.25">
      <c r="A7861" t="s">
        <v>260</v>
      </c>
      <c r="B7861">
        <v>62926</v>
      </c>
      <c r="C7861" s="385">
        <v>9.5000000000000001E-2</v>
      </c>
    </row>
    <row r="7862" spans="1:3" x14ac:dyDescent="0.25">
      <c r="A7862" t="s">
        <v>260</v>
      </c>
      <c r="B7862">
        <v>62927</v>
      </c>
      <c r="C7862" s="385">
        <v>7.2499999999999995E-2</v>
      </c>
    </row>
    <row r="7863" spans="1:3" x14ac:dyDescent="0.25">
      <c r="A7863" t="s">
        <v>260</v>
      </c>
      <c r="B7863">
        <v>62928</v>
      </c>
      <c r="C7863" s="385">
        <v>6.25E-2</v>
      </c>
    </row>
    <row r="7864" spans="1:3" x14ac:dyDescent="0.25">
      <c r="A7864" t="s">
        <v>260</v>
      </c>
      <c r="B7864">
        <v>62930</v>
      </c>
      <c r="C7864" s="385">
        <v>8.2500000000000004E-2</v>
      </c>
    </row>
    <row r="7865" spans="1:3" x14ac:dyDescent="0.25">
      <c r="A7865" t="s">
        <v>260</v>
      </c>
      <c r="B7865">
        <v>62931</v>
      </c>
      <c r="C7865" s="385">
        <v>8.2500000000000004E-2</v>
      </c>
    </row>
    <row r="7866" spans="1:3" x14ac:dyDescent="0.25">
      <c r="A7866" t="s">
        <v>260</v>
      </c>
      <c r="B7866">
        <v>62932</v>
      </c>
      <c r="C7866" s="385">
        <v>8.2500000000000004E-2</v>
      </c>
    </row>
    <row r="7867" spans="1:3" x14ac:dyDescent="0.25">
      <c r="A7867" t="s">
        <v>260</v>
      </c>
      <c r="B7867">
        <v>62933</v>
      </c>
      <c r="C7867" s="385">
        <v>8.7499999999999994E-2</v>
      </c>
    </row>
    <row r="7868" spans="1:3" x14ac:dyDescent="0.25">
      <c r="A7868" t="s">
        <v>260</v>
      </c>
      <c r="B7868">
        <v>62934</v>
      </c>
      <c r="C7868" s="385">
        <v>8.2500000000000004E-2</v>
      </c>
    </row>
    <row r="7869" spans="1:3" x14ac:dyDescent="0.25">
      <c r="A7869" t="s">
        <v>260</v>
      </c>
      <c r="B7869">
        <v>62935</v>
      </c>
      <c r="C7869" s="385">
        <v>8.2500000000000004E-2</v>
      </c>
    </row>
    <row r="7870" spans="1:3" x14ac:dyDescent="0.25">
      <c r="A7870" t="s">
        <v>260</v>
      </c>
      <c r="B7870">
        <v>62938</v>
      </c>
      <c r="C7870" s="385">
        <v>8.2500000000000004E-2</v>
      </c>
    </row>
    <row r="7871" spans="1:3" x14ac:dyDescent="0.25">
      <c r="A7871" t="s">
        <v>260</v>
      </c>
      <c r="B7871">
        <v>62939</v>
      </c>
      <c r="C7871" s="385">
        <v>8.5000000000000006E-2</v>
      </c>
    </row>
    <row r="7872" spans="1:3" x14ac:dyDescent="0.25">
      <c r="A7872" t="s">
        <v>260</v>
      </c>
      <c r="B7872">
        <v>62940</v>
      </c>
      <c r="C7872" s="385">
        <v>7.2499999999999995E-2</v>
      </c>
    </row>
    <row r="7873" spans="1:3" x14ac:dyDescent="0.25">
      <c r="A7873" t="s">
        <v>260</v>
      </c>
      <c r="B7873">
        <v>62941</v>
      </c>
      <c r="C7873" s="385">
        <v>6.25E-2</v>
      </c>
    </row>
    <row r="7874" spans="1:3" x14ac:dyDescent="0.25">
      <c r="A7874" t="s">
        <v>260</v>
      </c>
      <c r="B7874">
        <v>62942</v>
      </c>
      <c r="C7874" s="385">
        <v>7.2499999999999995E-2</v>
      </c>
    </row>
    <row r="7875" spans="1:3" x14ac:dyDescent="0.25">
      <c r="A7875" t="s">
        <v>260</v>
      </c>
      <c r="B7875">
        <v>62943</v>
      </c>
      <c r="C7875" s="385">
        <v>7.7499999999999999E-2</v>
      </c>
    </row>
    <row r="7876" spans="1:3" x14ac:dyDescent="0.25">
      <c r="A7876" t="s">
        <v>260</v>
      </c>
      <c r="B7876">
        <v>62946</v>
      </c>
      <c r="C7876" s="385">
        <v>8.7499999999999994E-2</v>
      </c>
    </row>
    <row r="7877" spans="1:3" x14ac:dyDescent="0.25">
      <c r="A7877" t="s">
        <v>260</v>
      </c>
      <c r="B7877">
        <v>62947</v>
      </c>
      <c r="C7877" s="385">
        <v>8.2500000000000004E-2</v>
      </c>
    </row>
    <row r="7878" spans="1:3" x14ac:dyDescent="0.25">
      <c r="A7878" t="s">
        <v>260</v>
      </c>
      <c r="B7878">
        <v>62948</v>
      </c>
      <c r="C7878" s="385">
        <v>8.7499999999999994E-2</v>
      </c>
    </row>
    <row r="7879" spans="1:3" x14ac:dyDescent="0.25">
      <c r="A7879" t="s">
        <v>260</v>
      </c>
      <c r="B7879">
        <v>62949</v>
      </c>
      <c r="C7879" s="385">
        <v>8.2500000000000004E-2</v>
      </c>
    </row>
    <row r="7880" spans="1:3" x14ac:dyDescent="0.25">
      <c r="A7880" t="s">
        <v>260</v>
      </c>
      <c r="B7880">
        <v>62950</v>
      </c>
      <c r="C7880" s="385">
        <v>7.2499999999999995E-2</v>
      </c>
    </row>
    <row r="7881" spans="1:3" x14ac:dyDescent="0.25">
      <c r="A7881" t="s">
        <v>260</v>
      </c>
      <c r="B7881">
        <v>62951</v>
      </c>
      <c r="C7881" s="385">
        <v>8.7499999999999994E-2</v>
      </c>
    </row>
    <row r="7882" spans="1:3" x14ac:dyDescent="0.25">
      <c r="A7882" t="s">
        <v>260</v>
      </c>
      <c r="B7882">
        <v>62952</v>
      </c>
      <c r="C7882" s="385">
        <v>8.5000000000000006E-2</v>
      </c>
    </row>
    <row r="7883" spans="1:3" x14ac:dyDescent="0.25">
      <c r="A7883" t="s">
        <v>260</v>
      </c>
      <c r="B7883">
        <v>62953</v>
      </c>
      <c r="C7883" s="385">
        <v>6.25E-2</v>
      </c>
    </row>
    <row r="7884" spans="1:3" x14ac:dyDescent="0.25">
      <c r="A7884" t="s">
        <v>260</v>
      </c>
      <c r="B7884">
        <v>62954</v>
      </c>
      <c r="C7884" s="385">
        <v>7.2499999999999995E-2</v>
      </c>
    </row>
    <row r="7885" spans="1:3" x14ac:dyDescent="0.25">
      <c r="A7885" t="s">
        <v>260</v>
      </c>
      <c r="B7885">
        <v>62956</v>
      </c>
      <c r="C7885" s="385">
        <v>7.7499999999999999E-2</v>
      </c>
    </row>
    <row r="7886" spans="1:3" x14ac:dyDescent="0.25">
      <c r="A7886" t="s">
        <v>260</v>
      </c>
      <c r="B7886">
        <v>62957</v>
      </c>
      <c r="C7886" s="385">
        <v>8.5000000000000006E-2</v>
      </c>
    </row>
    <row r="7887" spans="1:3" x14ac:dyDescent="0.25">
      <c r="A7887" t="s">
        <v>260</v>
      </c>
      <c r="B7887">
        <v>62958</v>
      </c>
      <c r="C7887" s="385">
        <v>8.5000000000000006E-2</v>
      </c>
    </row>
    <row r="7888" spans="1:3" x14ac:dyDescent="0.25">
      <c r="A7888" t="s">
        <v>260</v>
      </c>
      <c r="B7888">
        <v>62959</v>
      </c>
      <c r="C7888" s="385">
        <v>9.5000000000000001E-2</v>
      </c>
    </row>
    <row r="7889" spans="1:3" x14ac:dyDescent="0.25">
      <c r="A7889" t="s">
        <v>260</v>
      </c>
      <c r="B7889">
        <v>62960</v>
      </c>
      <c r="C7889" s="385">
        <v>7.2499999999999995E-2</v>
      </c>
    </row>
    <row r="7890" spans="1:3" x14ac:dyDescent="0.25">
      <c r="A7890" t="s">
        <v>260</v>
      </c>
      <c r="B7890">
        <v>62961</v>
      </c>
      <c r="C7890" s="385">
        <v>8.5000000000000006E-2</v>
      </c>
    </row>
    <row r="7891" spans="1:3" x14ac:dyDescent="0.25">
      <c r="A7891" t="s">
        <v>260</v>
      </c>
      <c r="B7891">
        <v>62962</v>
      </c>
      <c r="C7891" s="385">
        <v>6.25E-2</v>
      </c>
    </row>
    <row r="7892" spans="1:3" x14ac:dyDescent="0.25">
      <c r="A7892" t="s">
        <v>260</v>
      </c>
      <c r="B7892">
        <v>62963</v>
      </c>
      <c r="C7892" s="385">
        <v>6.25E-2</v>
      </c>
    </row>
    <row r="7893" spans="1:3" x14ac:dyDescent="0.25">
      <c r="A7893" t="s">
        <v>260</v>
      </c>
      <c r="B7893">
        <v>62964</v>
      </c>
      <c r="C7893" s="385">
        <v>7.2499999999999995E-2</v>
      </c>
    </row>
    <row r="7894" spans="1:3" x14ac:dyDescent="0.25">
      <c r="A7894" t="s">
        <v>260</v>
      </c>
      <c r="B7894">
        <v>62965</v>
      </c>
      <c r="C7894" s="385">
        <v>0.08</v>
      </c>
    </row>
    <row r="7895" spans="1:3" x14ac:dyDescent="0.25">
      <c r="A7895" t="s">
        <v>260</v>
      </c>
      <c r="B7895">
        <v>62966</v>
      </c>
      <c r="C7895" s="385">
        <v>9.7500000000000003E-2</v>
      </c>
    </row>
    <row r="7896" spans="1:3" x14ac:dyDescent="0.25">
      <c r="A7896" t="s">
        <v>260</v>
      </c>
      <c r="B7896">
        <v>62967</v>
      </c>
      <c r="C7896" s="385">
        <v>7.7499999999999999E-2</v>
      </c>
    </row>
    <row r="7897" spans="1:3" x14ac:dyDescent="0.25">
      <c r="A7897" t="s">
        <v>260</v>
      </c>
      <c r="B7897">
        <v>62969</v>
      </c>
      <c r="C7897" s="385">
        <v>6.25E-2</v>
      </c>
    </row>
    <row r="7898" spans="1:3" x14ac:dyDescent="0.25">
      <c r="A7898" t="s">
        <v>260</v>
      </c>
      <c r="B7898">
        <v>62970</v>
      </c>
      <c r="C7898" s="385">
        <v>6.25E-2</v>
      </c>
    </row>
    <row r="7899" spans="1:3" x14ac:dyDescent="0.25">
      <c r="A7899" t="s">
        <v>260</v>
      </c>
      <c r="B7899">
        <v>62972</v>
      </c>
      <c r="C7899" s="385">
        <v>7.7499999999999999E-2</v>
      </c>
    </row>
    <row r="7900" spans="1:3" x14ac:dyDescent="0.25">
      <c r="A7900" t="s">
        <v>260</v>
      </c>
      <c r="B7900">
        <v>62973</v>
      </c>
      <c r="C7900" s="385">
        <v>6.25E-2</v>
      </c>
    </row>
    <row r="7901" spans="1:3" x14ac:dyDescent="0.25">
      <c r="A7901" t="s">
        <v>260</v>
      </c>
      <c r="B7901">
        <v>62974</v>
      </c>
      <c r="C7901" s="385">
        <v>8.2500000000000004E-2</v>
      </c>
    </row>
    <row r="7902" spans="1:3" x14ac:dyDescent="0.25">
      <c r="A7902" t="s">
        <v>260</v>
      </c>
      <c r="B7902">
        <v>62975</v>
      </c>
      <c r="C7902" s="385">
        <v>7.2499999999999995E-2</v>
      </c>
    </row>
    <row r="7903" spans="1:3" x14ac:dyDescent="0.25">
      <c r="A7903" t="s">
        <v>260</v>
      </c>
      <c r="B7903">
        <v>62976</v>
      </c>
      <c r="C7903" s="385">
        <v>6.25E-2</v>
      </c>
    </row>
    <row r="7904" spans="1:3" x14ac:dyDescent="0.25">
      <c r="A7904" t="s">
        <v>260</v>
      </c>
      <c r="B7904">
        <v>62977</v>
      </c>
      <c r="C7904" s="385">
        <v>0.08</v>
      </c>
    </row>
    <row r="7905" spans="1:3" x14ac:dyDescent="0.25">
      <c r="A7905" t="s">
        <v>260</v>
      </c>
      <c r="B7905">
        <v>62979</v>
      </c>
      <c r="C7905" s="385">
        <v>7.2499999999999995E-2</v>
      </c>
    </row>
    <row r="7906" spans="1:3" x14ac:dyDescent="0.25">
      <c r="A7906" t="s">
        <v>260</v>
      </c>
      <c r="B7906">
        <v>62982</v>
      </c>
      <c r="C7906" s="385">
        <v>8.2500000000000004E-2</v>
      </c>
    </row>
    <row r="7907" spans="1:3" x14ac:dyDescent="0.25">
      <c r="A7907" t="s">
        <v>260</v>
      </c>
      <c r="B7907">
        <v>62983</v>
      </c>
      <c r="C7907" s="385">
        <v>8.2500000000000004E-2</v>
      </c>
    </row>
    <row r="7908" spans="1:3" x14ac:dyDescent="0.25">
      <c r="A7908" t="s">
        <v>260</v>
      </c>
      <c r="B7908">
        <v>62984</v>
      </c>
      <c r="C7908" s="385">
        <v>7.2499999999999995E-2</v>
      </c>
    </row>
    <row r="7909" spans="1:3" x14ac:dyDescent="0.25">
      <c r="A7909" t="s">
        <v>260</v>
      </c>
      <c r="B7909">
        <v>62985</v>
      </c>
      <c r="C7909" s="385">
        <v>7.7499999999999999E-2</v>
      </c>
    </row>
    <row r="7910" spans="1:3" x14ac:dyDescent="0.25">
      <c r="A7910" t="s">
        <v>260</v>
      </c>
      <c r="B7910">
        <v>62987</v>
      </c>
      <c r="C7910" s="385">
        <v>0.08</v>
      </c>
    </row>
    <row r="7911" spans="1:3" x14ac:dyDescent="0.25">
      <c r="A7911" t="s">
        <v>260</v>
      </c>
      <c r="B7911">
        <v>62988</v>
      </c>
      <c r="C7911" s="385">
        <v>8.5000000000000006E-2</v>
      </c>
    </row>
    <row r="7912" spans="1:3" x14ac:dyDescent="0.25">
      <c r="A7912" t="s">
        <v>260</v>
      </c>
      <c r="B7912">
        <v>62990</v>
      </c>
      <c r="C7912" s="385">
        <v>6.25E-2</v>
      </c>
    </row>
    <row r="7913" spans="1:3" x14ac:dyDescent="0.25">
      <c r="A7913" t="s">
        <v>260</v>
      </c>
      <c r="B7913">
        <v>62992</v>
      </c>
      <c r="C7913" s="385">
        <v>6.25E-2</v>
      </c>
    </row>
    <row r="7914" spans="1:3" x14ac:dyDescent="0.25">
      <c r="A7914" t="s">
        <v>260</v>
      </c>
      <c r="B7914">
        <v>62993</v>
      </c>
      <c r="C7914" s="385">
        <v>6.25E-2</v>
      </c>
    </row>
    <row r="7915" spans="1:3" x14ac:dyDescent="0.25">
      <c r="A7915" t="s">
        <v>260</v>
      </c>
      <c r="B7915">
        <v>62994</v>
      </c>
      <c r="C7915" s="385">
        <v>7.2499999999999995E-2</v>
      </c>
    </row>
    <row r="7916" spans="1:3" x14ac:dyDescent="0.25">
      <c r="A7916" t="s">
        <v>260</v>
      </c>
      <c r="B7916">
        <v>62995</v>
      </c>
      <c r="C7916" s="385">
        <v>7.7499999999999999E-2</v>
      </c>
    </row>
    <row r="7917" spans="1:3" x14ac:dyDescent="0.25">
      <c r="A7917" t="s">
        <v>260</v>
      </c>
      <c r="B7917">
        <v>62996</v>
      </c>
      <c r="C7917" s="385">
        <v>6.25E-2</v>
      </c>
    </row>
    <row r="7918" spans="1:3" x14ac:dyDescent="0.25">
      <c r="A7918" t="s">
        <v>260</v>
      </c>
      <c r="B7918">
        <v>62997</v>
      </c>
      <c r="C7918" s="385">
        <v>7.7499999999999999E-2</v>
      </c>
    </row>
    <row r="7919" spans="1:3" x14ac:dyDescent="0.25">
      <c r="A7919" t="s">
        <v>260</v>
      </c>
      <c r="B7919">
        <v>62998</v>
      </c>
      <c r="C7919" s="385">
        <v>8.5000000000000006E-2</v>
      </c>
    </row>
    <row r="7920" spans="1:3" x14ac:dyDescent="0.25">
      <c r="A7920" t="s">
        <v>260</v>
      </c>
      <c r="B7920">
        <v>62999</v>
      </c>
      <c r="C7920" s="385">
        <v>8.2500000000000004E-2</v>
      </c>
    </row>
    <row r="7921" spans="1:3" x14ac:dyDescent="0.25">
      <c r="A7921" t="s">
        <v>261</v>
      </c>
      <c r="B7921">
        <v>40003</v>
      </c>
      <c r="C7921" s="385">
        <v>0.06</v>
      </c>
    </row>
    <row r="7922" spans="1:3" x14ac:dyDescent="0.25">
      <c r="A7922" t="s">
        <v>261</v>
      </c>
      <c r="B7922">
        <v>40004</v>
      </c>
      <c r="C7922" s="385">
        <v>0.06</v>
      </c>
    </row>
    <row r="7923" spans="1:3" x14ac:dyDescent="0.25">
      <c r="A7923" t="s">
        <v>261</v>
      </c>
      <c r="B7923">
        <v>40006</v>
      </c>
      <c r="C7923" s="385">
        <v>0.06</v>
      </c>
    </row>
    <row r="7924" spans="1:3" x14ac:dyDescent="0.25">
      <c r="A7924" t="s">
        <v>261</v>
      </c>
      <c r="B7924">
        <v>40007</v>
      </c>
      <c r="C7924" s="385">
        <v>0.06</v>
      </c>
    </row>
    <row r="7925" spans="1:3" x14ac:dyDescent="0.25">
      <c r="A7925" t="s">
        <v>261</v>
      </c>
      <c r="B7925">
        <v>40008</v>
      </c>
      <c r="C7925" s="385">
        <v>0.06</v>
      </c>
    </row>
    <row r="7926" spans="1:3" x14ac:dyDescent="0.25">
      <c r="A7926" t="s">
        <v>261</v>
      </c>
      <c r="B7926">
        <v>40009</v>
      </c>
      <c r="C7926" s="385">
        <v>0.06</v>
      </c>
    </row>
    <row r="7927" spans="1:3" x14ac:dyDescent="0.25">
      <c r="A7927" t="s">
        <v>261</v>
      </c>
      <c r="B7927">
        <v>40010</v>
      </c>
      <c r="C7927" s="385">
        <v>0.06</v>
      </c>
    </row>
    <row r="7928" spans="1:3" x14ac:dyDescent="0.25">
      <c r="A7928" t="s">
        <v>261</v>
      </c>
      <c r="B7928">
        <v>40011</v>
      </c>
      <c r="C7928" s="385">
        <v>0.06</v>
      </c>
    </row>
    <row r="7929" spans="1:3" x14ac:dyDescent="0.25">
      <c r="A7929" t="s">
        <v>261</v>
      </c>
      <c r="B7929">
        <v>40012</v>
      </c>
      <c r="C7929" s="385">
        <v>0.06</v>
      </c>
    </row>
    <row r="7930" spans="1:3" x14ac:dyDescent="0.25">
      <c r="A7930" t="s">
        <v>261</v>
      </c>
      <c r="B7930">
        <v>40013</v>
      </c>
      <c r="C7930" s="385">
        <v>0.06</v>
      </c>
    </row>
    <row r="7931" spans="1:3" x14ac:dyDescent="0.25">
      <c r="A7931" t="s">
        <v>261</v>
      </c>
      <c r="B7931">
        <v>40014</v>
      </c>
      <c r="C7931" s="385">
        <v>0.06</v>
      </c>
    </row>
    <row r="7932" spans="1:3" x14ac:dyDescent="0.25">
      <c r="A7932" t="s">
        <v>261</v>
      </c>
      <c r="B7932">
        <v>40018</v>
      </c>
      <c r="C7932" s="385">
        <v>0.06</v>
      </c>
    </row>
    <row r="7933" spans="1:3" x14ac:dyDescent="0.25">
      <c r="A7933" t="s">
        <v>261</v>
      </c>
      <c r="B7933">
        <v>40019</v>
      </c>
      <c r="C7933" s="385">
        <v>0.06</v>
      </c>
    </row>
    <row r="7934" spans="1:3" x14ac:dyDescent="0.25">
      <c r="A7934" t="s">
        <v>261</v>
      </c>
      <c r="B7934">
        <v>40020</v>
      </c>
      <c r="C7934" s="385">
        <v>0.06</v>
      </c>
    </row>
    <row r="7935" spans="1:3" x14ac:dyDescent="0.25">
      <c r="A7935" t="s">
        <v>261</v>
      </c>
      <c r="B7935">
        <v>40022</v>
      </c>
      <c r="C7935" s="385">
        <v>0.06</v>
      </c>
    </row>
    <row r="7936" spans="1:3" x14ac:dyDescent="0.25">
      <c r="A7936" t="s">
        <v>261</v>
      </c>
      <c r="B7936">
        <v>40023</v>
      </c>
      <c r="C7936" s="385">
        <v>0.06</v>
      </c>
    </row>
    <row r="7937" spans="1:3" x14ac:dyDescent="0.25">
      <c r="A7937" t="s">
        <v>261</v>
      </c>
      <c r="B7937">
        <v>40025</v>
      </c>
      <c r="C7937" s="385">
        <v>0.06</v>
      </c>
    </row>
    <row r="7938" spans="1:3" x14ac:dyDescent="0.25">
      <c r="A7938" t="s">
        <v>261</v>
      </c>
      <c r="B7938">
        <v>40026</v>
      </c>
      <c r="C7938" s="385">
        <v>0.06</v>
      </c>
    </row>
    <row r="7939" spans="1:3" x14ac:dyDescent="0.25">
      <c r="A7939" t="s">
        <v>261</v>
      </c>
      <c r="B7939">
        <v>40027</v>
      </c>
      <c r="C7939" s="385">
        <v>0.06</v>
      </c>
    </row>
    <row r="7940" spans="1:3" x14ac:dyDescent="0.25">
      <c r="A7940" t="s">
        <v>261</v>
      </c>
      <c r="B7940">
        <v>40031</v>
      </c>
      <c r="C7940" s="385">
        <v>0.06</v>
      </c>
    </row>
    <row r="7941" spans="1:3" x14ac:dyDescent="0.25">
      <c r="A7941" t="s">
        <v>261</v>
      </c>
      <c r="B7941">
        <v>40032</v>
      </c>
      <c r="C7941" s="385">
        <v>0.06</v>
      </c>
    </row>
    <row r="7942" spans="1:3" x14ac:dyDescent="0.25">
      <c r="A7942" t="s">
        <v>261</v>
      </c>
      <c r="B7942">
        <v>40033</v>
      </c>
      <c r="C7942" s="385">
        <v>0.06</v>
      </c>
    </row>
    <row r="7943" spans="1:3" x14ac:dyDescent="0.25">
      <c r="A7943" t="s">
        <v>261</v>
      </c>
      <c r="B7943">
        <v>40036</v>
      </c>
      <c r="C7943" s="385">
        <v>0.06</v>
      </c>
    </row>
    <row r="7944" spans="1:3" x14ac:dyDescent="0.25">
      <c r="A7944" t="s">
        <v>261</v>
      </c>
      <c r="B7944">
        <v>40037</v>
      </c>
      <c r="C7944" s="385">
        <v>0.06</v>
      </c>
    </row>
    <row r="7945" spans="1:3" x14ac:dyDescent="0.25">
      <c r="A7945" t="s">
        <v>261</v>
      </c>
      <c r="B7945">
        <v>40040</v>
      </c>
      <c r="C7945" s="385">
        <v>0.06</v>
      </c>
    </row>
    <row r="7946" spans="1:3" x14ac:dyDescent="0.25">
      <c r="A7946" t="s">
        <v>261</v>
      </c>
      <c r="B7946">
        <v>40041</v>
      </c>
      <c r="C7946" s="385">
        <v>0.06</v>
      </c>
    </row>
    <row r="7947" spans="1:3" x14ac:dyDescent="0.25">
      <c r="A7947" t="s">
        <v>261</v>
      </c>
      <c r="B7947">
        <v>40045</v>
      </c>
      <c r="C7947" s="385">
        <v>0.06</v>
      </c>
    </row>
    <row r="7948" spans="1:3" x14ac:dyDescent="0.25">
      <c r="A7948" t="s">
        <v>261</v>
      </c>
      <c r="B7948">
        <v>40046</v>
      </c>
      <c r="C7948" s="385">
        <v>0.06</v>
      </c>
    </row>
    <row r="7949" spans="1:3" x14ac:dyDescent="0.25">
      <c r="A7949" t="s">
        <v>261</v>
      </c>
      <c r="B7949">
        <v>40047</v>
      </c>
      <c r="C7949" s="385">
        <v>0.06</v>
      </c>
    </row>
    <row r="7950" spans="1:3" x14ac:dyDescent="0.25">
      <c r="A7950" t="s">
        <v>261</v>
      </c>
      <c r="B7950">
        <v>40048</v>
      </c>
      <c r="C7950" s="385">
        <v>0.06</v>
      </c>
    </row>
    <row r="7951" spans="1:3" x14ac:dyDescent="0.25">
      <c r="A7951" t="s">
        <v>261</v>
      </c>
      <c r="B7951">
        <v>40049</v>
      </c>
      <c r="C7951" s="385">
        <v>0.06</v>
      </c>
    </row>
    <row r="7952" spans="1:3" x14ac:dyDescent="0.25">
      <c r="A7952" t="s">
        <v>261</v>
      </c>
      <c r="B7952">
        <v>40050</v>
      </c>
      <c r="C7952" s="385">
        <v>0.06</v>
      </c>
    </row>
    <row r="7953" spans="1:3" x14ac:dyDescent="0.25">
      <c r="A7953" t="s">
        <v>261</v>
      </c>
      <c r="B7953">
        <v>40051</v>
      </c>
      <c r="C7953" s="385">
        <v>0.06</v>
      </c>
    </row>
    <row r="7954" spans="1:3" x14ac:dyDescent="0.25">
      <c r="A7954" t="s">
        <v>261</v>
      </c>
      <c r="B7954">
        <v>40052</v>
      </c>
      <c r="C7954" s="385">
        <v>0.06</v>
      </c>
    </row>
    <row r="7955" spans="1:3" x14ac:dyDescent="0.25">
      <c r="A7955" t="s">
        <v>261</v>
      </c>
      <c r="B7955">
        <v>40055</v>
      </c>
      <c r="C7955" s="385">
        <v>0.06</v>
      </c>
    </row>
    <row r="7956" spans="1:3" x14ac:dyDescent="0.25">
      <c r="A7956" t="s">
        <v>261</v>
      </c>
      <c r="B7956">
        <v>40056</v>
      </c>
      <c r="C7956" s="385">
        <v>0.06</v>
      </c>
    </row>
    <row r="7957" spans="1:3" x14ac:dyDescent="0.25">
      <c r="A7957" t="s">
        <v>261</v>
      </c>
      <c r="B7957">
        <v>40057</v>
      </c>
      <c r="C7957" s="385">
        <v>0.06</v>
      </c>
    </row>
    <row r="7958" spans="1:3" x14ac:dyDescent="0.25">
      <c r="A7958" t="s">
        <v>261</v>
      </c>
      <c r="B7958">
        <v>40058</v>
      </c>
      <c r="C7958" s="385">
        <v>0.06</v>
      </c>
    </row>
    <row r="7959" spans="1:3" x14ac:dyDescent="0.25">
      <c r="A7959" t="s">
        <v>261</v>
      </c>
      <c r="B7959">
        <v>40059</v>
      </c>
      <c r="C7959" s="385">
        <v>0.06</v>
      </c>
    </row>
    <row r="7960" spans="1:3" x14ac:dyDescent="0.25">
      <c r="A7960" t="s">
        <v>261</v>
      </c>
      <c r="B7960">
        <v>40060</v>
      </c>
      <c r="C7960" s="385">
        <v>0.06</v>
      </c>
    </row>
    <row r="7961" spans="1:3" x14ac:dyDescent="0.25">
      <c r="A7961" t="s">
        <v>261</v>
      </c>
      <c r="B7961">
        <v>40061</v>
      </c>
      <c r="C7961" s="385">
        <v>0.06</v>
      </c>
    </row>
    <row r="7962" spans="1:3" x14ac:dyDescent="0.25">
      <c r="A7962" t="s">
        <v>261</v>
      </c>
      <c r="B7962">
        <v>40062</v>
      </c>
      <c r="C7962" s="385">
        <v>0.06</v>
      </c>
    </row>
    <row r="7963" spans="1:3" x14ac:dyDescent="0.25">
      <c r="A7963" t="s">
        <v>261</v>
      </c>
      <c r="B7963">
        <v>40063</v>
      </c>
      <c r="C7963" s="385">
        <v>0.06</v>
      </c>
    </row>
    <row r="7964" spans="1:3" x14ac:dyDescent="0.25">
      <c r="A7964" t="s">
        <v>261</v>
      </c>
      <c r="B7964">
        <v>40065</v>
      </c>
      <c r="C7964" s="385">
        <v>0.06</v>
      </c>
    </row>
    <row r="7965" spans="1:3" x14ac:dyDescent="0.25">
      <c r="A7965" t="s">
        <v>261</v>
      </c>
      <c r="B7965">
        <v>40066</v>
      </c>
      <c r="C7965" s="385">
        <v>0.06</v>
      </c>
    </row>
    <row r="7966" spans="1:3" x14ac:dyDescent="0.25">
      <c r="A7966" t="s">
        <v>261</v>
      </c>
      <c r="B7966">
        <v>40067</v>
      </c>
      <c r="C7966" s="385">
        <v>0.06</v>
      </c>
    </row>
    <row r="7967" spans="1:3" x14ac:dyDescent="0.25">
      <c r="A7967" t="s">
        <v>261</v>
      </c>
      <c r="B7967">
        <v>40068</v>
      </c>
      <c r="C7967" s="385">
        <v>0.06</v>
      </c>
    </row>
    <row r="7968" spans="1:3" x14ac:dyDescent="0.25">
      <c r="A7968" t="s">
        <v>261</v>
      </c>
      <c r="B7968">
        <v>40069</v>
      </c>
      <c r="C7968" s="385">
        <v>0.06</v>
      </c>
    </row>
    <row r="7969" spans="1:3" x14ac:dyDescent="0.25">
      <c r="A7969" t="s">
        <v>261</v>
      </c>
      <c r="B7969">
        <v>40070</v>
      </c>
      <c r="C7969" s="385">
        <v>0.06</v>
      </c>
    </row>
    <row r="7970" spans="1:3" x14ac:dyDescent="0.25">
      <c r="A7970" t="s">
        <v>261</v>
      </c>
      <c r="B7970">
        <v>40071</v>
      </c>
      <c r="C7970" s="385">
        <v>0.06</v>
      </c>
    </row>
    <row r="7971" spans="1:3" x14ac:dyDescent="0.25">
      <c r="A7971" t="s">
        <v>261</v>
      </c>
      <c r="B7971">
        <v>40075</v>
      </c>
      <c r="C7971" s="385">
        <v>0.06</v>
      </c>
    </row>
    <row r="7972" spans="1:3" x14ac:dyDescent="0.25">
      <c r="A7972" t="s">
        <v>261</v>
      </c>
      <c r="B7972">
        <v>40076</v>
      </c>
      <c r="C7972" s="385">
        <v>0.06</v>
      </c>
    </row>
    <row r="7973" spans="1:3" x14ac:dyDescent="0.25">
      <c r="A7973" t="s">
        <v>261</v>
      </c>
      <c r="B7973">
        <v>40077</v>
      </c>
      <c r="C7973" s="385">
        <v>0.06</v>
      </c>
    </row>
    <row r="7974" spans="1:3" x14ac:dyDescent="0.25">
      <c r="A7974" t="s">
        <v>261</v>
      </c>
      <c r="B7974">
        <v>40078</v>
      </c>
      <c r="C7974" s="385">
        <v>0.06</v>
      </c>
    </row>
    <row r="7975" spans="1:3" x14ac:dyDescent="0.25">
      <c r="A7975" t="s">
        <v>261</v>
      </c>
      <c r="B7975">
        <v>40104</v>
      </c>
      <c r="C7975" s="385">
        <v>0.06</v>
      </c>
    </row>
    <row r="7976" spans="1:3" x14ac:dyDescent="0.25">
      <c r="A7976" t="s">
        <v>261</v>
      </c>
      <c r="B7976">
        <v>40107</v>
      </c>
      <c r="C7976" s="385">
        <v>0.06</v>
      </c>
    </row>
    <row r="7977" spans="1:3" x14ac:dyDescent="0.25">
      <c r="A7977" t="s">
        <v>261</v>
      </c>
      <c r="B7977">
        <v>40108</v>
      </c>
      <c r="C7977" s="385">
        <v>0.06</v>
      </c>
    </row>
    <row r="7978" spans="1:3" x14ac:dyDescent="0.25">
      <c r="A7978" t="s">
        <v>261</v>
      </c>
      <c r="B7978">
        <v>40109</v>
      </c>
      <c r="C7978" s="385">
        <v>0.06</v>
      </c>
    </row>
    <row r="7979" spans="1:3" x14ac:dyDescent="0.25">
      <c r="A7979" t="s">
        <v>261</v>
      </c>
      <c r="B7979">
        <v>40110</v>
      </c>
      <c r="C7979" s="385">
        <v>0.06</v>
      </c>
    </row>
    <row r="7980" spans="1:3" x14ac:dyDescent="0.25">
      <c r="A7980" t="s">
        <v>261</v>
      </c>
      <c r="B7980">
        <v>40111</v>
      </c>
      <c r="C7980" s="385">
        <v>0.06</v>
      </c>
    </row>
    <row r="7981" spans="1:3" x14ac:dyDescent="0.25">
      <c r="A7981" t="s">
        <v>261</v>
      </c>
      <c r="B7981">
        <v>40115</v>
      </c>
      <c r="C7981" s="385">
        <v>0.06</v>
      </c>
    </row>
    <row r="7982" spans="1:3" x14ac:dyDescent="0.25">
      <c r="A7982" t="s">
        <v>261</v>
      </c>
      <c r="B7982">
        <v>40117</v>
      </c>
      <c r="C7982" s="385">
        <v>0.06</v>
      </c>
    </row>
    <row r="7983" spans="1:3" x14ac:dyDescent="0.25">
      <c r="A7983" t="s">
        <v>261</v>
      </c>
      <c r="B7983">
        <v>40118</v>
      </c>
      <c r="C7983" s="385">
        <v>0.06</v>
      </c>
    </row>
    <row r="7984" spans="1:3" x14ac:dyDescent="0.25">
      <c r="A7984" t="s">
        <v>261</v>
      </c>
      <c r="B7984">
        <v>40119</v>
      </c>
      <c r="C7984" s="385">
        <v>0.06</v>
      </c>
    </row>
    <row r="7985" spans="1:3" x14ac:dyDescent="0.25">
      <c r="A7985" t="s">
        <v>261</v>
      </c>
      <c r="B7985">
        <v>40121</v>
      </c>
      <c r="C7985" s="385">
        <v>0.06</v>
      </c>
    </row>
    <row r="7986" spans="1:3" x14ac:dyDescent="0.25">
      <c r="A7986" t="s">
        <v>261</v>
      </c>
      <c r="B7986">
        <v>40122</v>
      </c>
      <c r="C7986" s="385">
        <v>0.06</v>
      </c>
    </row>
    <row r="7987" spans="1:3" x14ac:dyDescent="0.25">
      <c r="A7987" t="s">
        <v>261</v>
      </c>
      <c r="B7987">
        <v>40129</v>
      </c>
      <c r="C7987" s="385">
        <v>0.06</v>
      </c>
    </row>
    <row r="7988" spans="1:3" x14ac:dyDescent="0.25">
      <c r="A7988" t="s">
        <v>261</v>
      </c>
      <c r="B7988">
        <v>40140</v>
      </c>
      <c r="C7988" s="385">
        <v>0.06</v>
      </c>
    </row>
    <row r="7989" spans="1:3" x14ac:dyDescent="0.25">
      <c r="A7989" t="s">
        <v>261</v>
      </c>
      <c r="B7989">
        <v>40142</v>
      </c>
      <c r="C7989" s="385">
        <v>0.06</v>
      </c>
    </row>
    <row r="7990" spans="1:3" x14ac:dyDescent="0.25">
      <c r="A7990" t="s">
        <v>261</v>
      </c>
      <c r="B7990">
        <v>40143</v>
      </c>
      <c r="C7990" s="385">
        <v>0.06</v>
      </c>
    </row>
    <row r="7991" spans="1:3" x14ac:dyDescent="0.25">
      <c r="A7991" t="s">
        <v>261</v>
      </c>
      <c r="B7991">
        <v>40144</v>
      </c>
      <c r="C7991" s="385">
        <v>0.06</v>
      </c>
    </row>
    <row r="7992" spans="1:3" x14ac:dyDescent="0.25">
      <c r="A7992" t="s">
        <v>261</v>
      </c>
      <c r="B7992">
        <v>40145</v>
      </c>
      <c r="C7992" s="385">
        <v>0.06</v>
      </c>
    </row>
    <row r="7993" spans="1:3" x14ac:dyDescent="0.25">
      <c r="A7993" t="s">
        <v>261</v>
      </c>
      <c r="B7993">
        <v>40146</v>
      </c>
      <c r="C7993" s="385">
        <v>0.06</v>
      </c>
    </row>
    <row r="7994" spans="1:3" x14ac:dyDescent="0.25">
      <c r="A7994" t="s">
        <v>261</v>
      </c>
      <c r="B7994">
        <v>40150</v>
      </c>
      <c r="C7994" s="385">
        <v>0.06</v>
      </c>
    </row>
    <row r="7995" spans="1:3" x14ac:dyDescent="0.25">
      <c r="A7995" t="s">
        <v>261</v>
      </c>
      <c r="B7995">
        <v>40152</v>
      </c>
      <c r="C7995" s="385">
        <v>0.06</v>
      </c>
    </row>
    <row r="7996" spans="1:3" x14ac:dyDescent="0.25">
      <c r="A7996" t="s">
        <v>261</v>
      </c>
      <c r="B7996">
        <v>40153</v>
      </c>
      <c r="C7996" s="385">
        <v>0.06</v>
      </c>
    </row>
    <row r="7997" spans="1:3" x14ac:dyDescent="0.25">
      <c r="A7997" t="s">
        <v>261</v>
      </c>
      <c r="B7997">
        <v>40155</v>
      </c>
      <c r="C7997" s="385">
        <v>0.06</v>
      </c>
    </row>
    <row r="7998" spans="1:3" x14ac:dyDescent="0.25">
      <c r="A7998" t="s">
        <v>261</v>
      </c>
      <c r="B7998">
        <v>40157</v>
      </c>
      <c r="C7998" s="385">
        <v>0.06</v>
      </c>
    </row>
    <row r="7999" spans="1:3" x14ac:dyDescent="0.25">
      <c r="A7999" t="s">
        <v>261</v>
      </c>
      <c r="B7999">
        <v>40159</v>
      </c>
      <c r="C7999" s="385">
        <v>0.06</v>
      </c>
    </row>
    <row r="8000" spans="1:3" x14ac:dyDescent="0.25">
      <c r="A8000" t="s">
        <v>261</v>
      </c>
      <c r="B8000">
        <v>40160</v>
      </c>
      <c r="C8000" s="385">
        <v>0.06</v>
      </c>
    </row>
    <row r="8001" spans="1:3" x14ac:dyDescent="0.25">
      <c r="A8001" t="s">
        <v>261</v>
      </c>
      <c r="B8001">
        <v>40161</v>
      </c>
      <c r="C8001" s="385">
        <v>0.06</v>
      </c>
    </row>
    <row r="8002" spans="1:3" x14ac:dyDescent="0.25">
      <c r="A8002" t="s">
        <v>261</v>
      </c>
      <c r="B8002">
        <v>40162</v>
      </c>
      <c r="C8002" s="385">
        <v>0.06</v>
      </c>
    </row>
    <row r="8003" spans="1:3" x14ac:dyDescent="0.25">
      <c r="A8003" t="s">
        <v>261</v>
      </c>
      <c r="B8003">
        <v>40165</v>
      </c>
      <c r="C8003" s="385">
        <v>0.06</v>
      </c>
    </row>
    <row r="8004" spans="1:3" x14ac:dyDescent="0.25">
      <c r="A8004" t="s">
        <v>261</v>
      </c>
      <c r="B8004">
        <v>40166</v>
      </c>
      <c r="C8004" s="385">
        <v>0.06</v>
      </c>
    </row>
    <row r="8005" spans="1:3" x14ac:dyDescent="0.25">
      <c r="A8005" t="s">
        <v>261</v>
      </c>
      <c r="B8005">
        <v>40170</v>
      </c>
      <c r="C8005" s="385">
        <v>0.06</v>
      </c>
    </row>
    <row r="8006" spans="1:3" x14ac:dyDescent="0.25">
      <c r="A8006" t="s">
        <v>261</v>
      </c>
      <c r="B8006">
        <v>40171</v>
      </c>
      <c r="C8006" s="385">
        <v>0.06</v>
      </c>
    </row>
    <row r="8007" spans="1:3" x14ac:dyDescent="0.25">
      <c r="A8007" t="s">
        <v>261</v>
      </c>
      <c r="B8007">
        <v>40175</v>
      </c>
      <c r="C8007" s="385">
        <v>0.06</v>
      </c>
    </row>
    <row r="8008" spans="1:3" x14ac:dyDescent="0.25">
      <c r="A8008" t="s">
        <v>261</v>
      </c>
      <c r="B8008">
        <v>40176</v>
      </c>
      <c r="C8008" s="385">
        <v>0.06</v>
      </c>
    </row>
    <row r="8009" spans="1:3" x14ac:dyDescent="0.25">
      <c r="A8009" t="s">
        <v>261</v>
      </c>
      <c r="B8009">
        <v>40177</v>
      </c>
      <c r="C8009" s="385">
        <v>0.06</v>
      </c>
    </row>
    <row r="8010" spans="1:3" x14ac:dyDescent="0.25">
      <c r="A8010" t="s">
        <v>261</v>
      </c>
      <c r="B8010">
        <v>40178</v>
      </c>
      <c r="C8010" s="385">
        <v>0.06</v>
      </c>
    </row>
    <row r="8011" spans="1:3" x14ac:dyDescent="0.25">
      <c r="A8011" t="s">
        <v>261</v>
      </c>
      <c r="B8011">
        <v>40201</v>
      </c>
      <c r="C8011" s="385">
        <v>0.06</v>
      </c>
    </row>
    <row r="8012" spans="1:3" x14ac:dyDescent="0.25">
      <c r="A8012" t="s">
        <v>261</v>
      </c>
      <c r="B8012">
        <v>40202</v>
      </c>
      <c r="C8012" s="385">
        <v>0.06</v>
      </c>
    </row>
    <row r="8013" spans="1:3" x14ac:dyDescent="0.25">
      <c r="A8013" t="s">
        <v>261</v>
      </c>
      <c r="B8013">
        <v>40203</v>
      </c>
      <c r="C8013" s="385">
        <v>0.06</v>
      </c>
    </row>
    <row r="8014" spans="1:3" x14ac:dyDescent="0.25">
      <c r="A8014" t="s">
        <v>261</v>
      </c>
      <c r="B8014">
        <v>40204</v>
      </c>
      <c r="C8014" s="385">
        <v>0.06</v>
      </c>
    </row>
    <row r="8015" spans="1:3" x14ac:dyDescent="0.25">
      <c r="A8015" t="s">
        <v>261</v>
      </c>
      <c r="B8015">
        <v>40205</v>
      </c>
      <c r="C8015" s="385">
        <v>0.06</v>
      </c>
    </row>
    <row r="8016" spans="1:3" x14ac:dyDescent="0.25">
      <c r="A8016" t="s">
        <v>261</v>
      </c>
      <c r="B8016">
        <v>40206</v>
      </c>
      <c r="C8016" s="385">
        <v>0.06</v>
      </c>
    </row>
    <row r="8017" spans="1:3" x14ac:dyDescent="0.25">
      <c r="A8017" t="s">
        <v>261</v>
      </c>
      <c r="B8017">
        <v>40207</v>
      </c>
      <c r="C8017" s="385">
        <v>0.06</v>
      </c>
    </row>
    <row r="8018" spans="1:3" x14ac:dyDescent="0.25">
      <c r="A8018" t="s">
        <v>261</v>
      </c>
      <c r="B8018">
        <v>40208</v>
      </c>
      <c r="C8018" s="385">
        <v>0.06</v>
      </c>
    </row>
    <row r="8019" spans="1:3" x14ac:dyDescent="0.25">
      <c r="A8019" t="s">
        <v>261</v>
      </c>
      <c r="B8019">
        <v>40209</v>
      </c>
      <c r="C8019" s="385">
        <v>0.06</v>
      </c>
    </row>
    <row r="8020" spans="1:3" x14ac:dyDescent="0.25">
      <c r="A8020" t="s">
        <v>261</v>
      </c>
      <c r="B8020">
        <v>40210</v>
      </c>
      <c r="C8020" s="385">
        <v>0.06</v>
      </c>
    </row>
    <row r="8021" spans="1:3" x14ac:dyDescent="0.25">
      <c r="A8021" t="s">
        <v>261</v>
      </c>
      <c r="B8021">
        <v>40211</v>
      </c>
      <c r="C8021" s="385">
        <v>0.06</v>
      </c>
    </row>
    <row r="8022" spans="1:3" x14ac:dyDescent="0.25">
      <c r="A8022" t="s">
        <v>261</v>
      </c>
      <c r="B8022">
        <v>40212</v>
      </c>
      <c r="C8022" s="385">
        <v>0.06</v>
      </c>
    </row>
    <row r="8023" spans="1:3" x14ac:dyDescent="0.25">
      <c r="A8023" t="s">
        <v>261</v>
      </c>
      <c r="B8023">
        <v>40213</v>
      </c>
      <c r="C8023" s="385">
        <v>0.06</v>
      </c>
    </row>
    <row r="8024" spans="1:3" x14ac:dyDescent="0.25">
      <c r="A8024" t="s">
        <v>261</v>
      </c>
      <c r="B8024">
        <v>40214</v>
      </c>
      <c r="C8024" s="385">
        <v>0.06</v>
      </c>
    </row>
    <row r="8025" spans="1:3" x14ac:dyDescent="0.25">
      <c r="A8025" t="s">
        <v>261</v>
      </c>
      <c r="B8025">
        <v>40215</v>
      </c>
      <c r="C8025" s="385">
        <v>0.06</v>
      </c>
    </row>
    <row r="8026" spans="1:3" x14ac:dyDescent="0.25">
      <c r="A8026" t="s">
        <v>261</v>
      </c>
      <c r="B8026">
        <v>40216</v>
      </c>
      <c r="C8026" s="385">
        <v>0.06</v>
      </c>
    </row>
    <row r="8027" spans="1:3" x14ac:dyDescent="0.25">
      <c r="A8027" t="s">
        <v>261</v>
      </c>
      <c r="B8027">
        <v>40217</v>
      </c>
      <c r="C8027" s="385">
        <v>0.06</v>
      </c>
    </row>
    <row r="8028" spans="1:3" x14ac:dyDescent="0.25">
      <c r="A8028" t="s">
        <v>261</v>
      </c>
      <c r="B8028">
        <v>40218</v>
      </c>
      <c r="C8028" s="385">
        <v>0.06</v>
      </c>
    </row>
    <row r="8029" spans="1:3" x14ac:dyDescent="0.25">
      <c r="A8029" t="s">
        <v>261</v>
      </c>
      <c r="B8029">
        <v>40219</v>
      </c>
      <c r="C8029" s="385">
        <v>0.06</v>
      </c>
    </row>
    <row r="8030" spans="1:3" x14ac:dyDescent="0.25">
      <c r="A8030" t="s">
        <v>261</v>
      </c>
      <c r="B8030">
        <v>40220</v>
      </c>
      <c r="C8030" s="385">
        <v>0.06</v>
      </c>
    </row>
    <row r="8031" spans="1:3" x14ac:dyDescent="0.25">
      <c r="A8031" t="s">
        <v>261</v>
      </c>
      <c r="B8031">
        <v>40221</v>
      </c>
      <c r="C8031" s="385">
        <v>0.06</v>
      </c>
    </row>
    <row r="8032" spans="1:3" x14ac:dyDescent="0.25">
      <c r="A8032" t="s">
        <v>261</v>
      </c>
      <c r="B8032">
        <v>40222</v>
      </c>
      <c r="C8032" s="385">
        <v>0.06</v>
      </c>
    </row>
    <row r="8033" spans="1:3" x14ac:dyDescent="0.25">
      <c r="A8033" t="s">
        <v>261</v>
      </c>
      <c r="B8033">
        <v>40223</v>
      </c>
      <c r="C8033" s="385">
        <v>0.06</v>
      </c>
    </row>
    <row r="8034" spans="1:3" x14ac:dyDescent="0.25">
      <c r="A8034" t="s">
        <v>261</v>
      </c>
      <c r="B8034">
        <v>40224</v>
      </c>
      <c r="C8034" s="385">
        <v>0.06</v>
      </c>
    </row>
    <row r="8035" spans="1:3" x14ac:dyDescent="0.25">
      <c r="A8035" t="s">
        <v>261</v>
      </c>
      <c r="B8035">
        <v>40225</v>
      </c>
      <c r="C8035" s="385">
        <v>0.06</v>
      </c>
    </row>
    <row r="8036" spans="1:3" x14ac:dyDescent="0.25">
      <c r="A8036" t="s">
        <v>261</v>
      </c>
      <c r="B8036">
        <v>40228</v>
      </c>
      <c r="C8036" s="385">
        <v>0.06</v>
      </c>
    </row>
    <row r="8037" spans="1:3" x14ac:dyDescent="0.25">
      <c r="A8037" t="s">
        <v>261</v>
      </c>
      <c r="B8037">
        <v>40229</v>
      </c>
      <c r="C8037" s="385">
        <v>0.06</v>
      </c>
    </row>
    <row r="8038" spans="1:3" x14ac:dyDescent="0.25">
      <c r="A8038" t="s">
        <v>261</v>
      </c>
      <c r="B8038">
        <v>40231</v>
      </c>
      <c r="C8038" s="385">
        <v>0.06</v>
      </c>
    </row>
    <row r="8039" spans="1:3" x14ac:dyDescent="0.25">
      <c r="A8039" t="s">
        <v>261</v>
      </c>
      <c r="B8039">
        <v>40232</v>
      </c>
      <c r="C8039" s="385">
        <v>0.06</v>
      </c>
    </row>
    <row r="8040" spans="1:3" x14ac:dyDescent="0.25">
      <c r="A8040" t="s">
        <v>261</v>
      </c>
      <c r="B8040">
        <v>40233</v>
      </c>
      <c r="C8040" s="385">
        <v>0.06</v>
      </c>
    </row>
    <row r="8041" spans="1:3" x14ac:dyDescent="0.25">
      <c r="A8041" t="s">
        <v>261</v>
      </c>
      <c r="B8041">
        <v>40241</v>
      </c>
      <c r="C8041" s="385">
        <v>0.06</v>
      </c>
    </row>
    <row r="8042" spans="1:3" x14ac:dyDescent="0.25">
      <c r="A8042" t="s">
        <v>261</v>
      </c>
      <c r="B8042">
        <v>40242</v>
      </c>
      <c r="C8042" s="385">
        <v>0.06</v>
      </c>
    </row>
    <row r="8043" spans="1:3" x14ac:dyDescent="0.25">
      <c r="A8043" t="s">
        <v>261</v>
      </c>
      <c r="B8043">
        <v>40243</v>
      </c>
      <c r="C8043" s="385">
        <v>0.06</v>
      </c>
    </row>
    <row r="8044" spans="1:3" x14ac:dyDescent="0.25">
      <c r="A8044" t="s">
        <v>261</v>
      </c>
      <c r="B8044">
        <v>40245</v>
      </c>
      <c r="C8044" s="385">
        <v>0.06</v>
      </c>
    </row>
    <row r="8045" spans="1:3" x14ac:dyDescent="0.25">
      <c r="A8045" t="s">
        <v>261</v>
      </c>
      <c r="B8045">
        <v>40250</v>
      </c>
      <c r="C8045" s="385">
        <v>0.06</v>
      </c>
    </row>
    <row r="8046" spans="1:3" x14ac:dyDescent="0.25">
      <c r="A8046" t="s">
        <v>261</v>
      </c>
      <c r="B8046">
        <v>40251</v>
      </c>
      <c r="C8046" s="385">
        <v>0.06</v>
      </c>
    </row>
    <row r="8047" spans="1:3" x14ac:dyDescent="0.25">
      <c r="A8047" t="s">
        <v>261</v>
      </c>
      <c r="B8047">
        <v>40252</v>
      </c>
      <c r="C8047" s="385">
        <v>0.06</v>
      </c>
    </row>
    <row r="8048" spans="1:3" x14ac:dyDescent="0.25">
      <c r="A8048" t="s">
        <v>261</v>
      </c>
      <c r="B8048">
        <v>40253</v>
      </c>
      <c r="C8048" s="385">
        <v>0.06</v>
      </c>
    </row>
    <row r="8049" spans="1:3" x14ac:dyDescent="0.25">
      <c r="A8049" t="s">
        <v>261</v>
      </c>
      <c r="B8049">
        <v>40255</v>
      </c>
      <c r="C8049" s="385">
        <v>0.06</v>
      </c>
    </row>
    <row r="8050" spans="1:3" x14ac:dyDescent="0.25">
      <c r="A8050" t="s">
        <v>261</v>
      </c>
      <c r="B8050">
        <v>40256</v>
      </c>
      <c r="C8050" s="385">
        <v>0.06</v>
      </c>
    </row>
    <row r="8051" spans="1:3" x14ac:dyDescent="0.25">
      <c r="A8051" t="s">
        <v>261</v>
      </c>
      <c r="B8051">
        <v>40257</v>
      </c>
      <c r="C8051" s="385">
        <v>0.06</v>
      </c>
    </row>
    <row r="8052" spans="1:3" x14ac:dyDescent="0.25">
      <c r="A8052" t="s">
        <v>261</v>
      </c>
      <c r="B8052">
        <v>40258</v>
      </c>
      <c r="C8052" s="385">
        <v>0.06</v>
      </c>
    </row>
    <row r="8053" spans="1:3" x14ac:dyDescent="0.25">
      <c r="A8053" t="s">
        <v>261</v>
      </c>
      <c r="B8053">
        <v>40259</v>
      </c>
      <c r="C8053" s="385">
        <v>0.06</v>
      </c>
    </row>
    <row r="8054" spans="1:3" x14ac:dyDescent="0.25">
      <c r="A8054" t="s">
        <v>261</v>
      </c>
      <c r="B8054">
        <v>40261</v>
      </c>
      <c r="C8054" s="385">
        <v>0.06</v>
      </c>
    </row>
    <row r="8055" spans="1:3" x14ac:dyDescent="0.25">
      <c r="A8055" t="s">
        <v>261</v>
      </c>
      <c r="B8055">
        <v>40266</v>
      </c>
      <c r="C8055" s="385">
        <v>0.06</v>
      </c>
    </row>
    <row r="8056" spans="1:3" x14ac:dyDescent="0.25">
      <c r="A8056" t="s">
        <v>261</v>
      </c>
      <c r="B8056">
        <v>40268</v>
      </c>
      <c r="C8056" s="385">
        <v>0.06</v>
      </c>
    </row>
    <row r="8057" spans="1:3" x14ac:dyDescent="0.25">
      <c r="A8057" t="s">
        <v>261</v>
      </c>
      <c r="B8057">
        <v>40269</v>
      </c>
      <c r="C8057" s="385">
        <v>0.06</v>
      </c>
    </row>
    <row r="8058" spans="1:3" x14ac:dyDescent="0.25">
      <c r="A8058" t="s">
        <v>261</v>
      </c>
      <c r="B8058">
        <v>40270</v>
      </c>
      <c r="C8058" s="385">
        <v>0.06</v>
      </c>
    </row>
    <row r="8059" spans="1:3" x14ac:dyDescent="0.25">
      <c r="A8059" t="s">
        <v>261</v>
      </c>
      <c r="B8059">
        <v>40272</v>
      </c>
      <c r="C8059" s="385">
        <v>0.06</v>
      </c>
    </row>
    <row r="8060" spans="1:3" x14ac:dyDescent="0.25">
      <c r="A8060" t="s">
        <v>261</v>
      </c>
      <c r="B8060">
        <v>40280</v>
      </c>
      <c r="C8060" s="385">
        <v>0.06</v>
      </c>
    </row>
    <row r="8061" spans="1:3" x14ac:dyDescent="0.25">
      <c r="A8061" t="s">
        <v>261</v>
      </c>
      <c r="B8061">
        <v>40281</v>
      </c>
      <c r="C8061" s="385">
        <v>0.06</v>
      </c>
    </row>
    <row r="8062" spans="1:3" x14ac:dyDescent="0.25">
      <c r="A8062" t="s">
        <v>261</v>
      </c>
      <c r="B8062">
        <v>40282</v>
      </c>
      <c r="C8062" s="385">
        <v>0.06</v>
      </c>
    </row>
    <row r="8063" spans="1:3" x14ac:dyDescent="0.25">
      <c r="A8063" t="s">
        <v>261</v>
      </c>
      <c r="B8063">
        <v>40283</v>
      </c>
      <c r="C8063" s="385">
        <v>0.06</v>
      </c>
    </row>
    <row r="8064" spans="1:3" x14ac:dyDescent="0.25">
      <c r="A8064" t="s">
        <v>261</v>
      </c>
      <c r="B8064">
        <v>40285</v>
      </c>
      <c r="C8064" s="385">
        <v>0.06</v>
      </c>
    </row>
    <row r="8065" spans="1:3" x14ac:dyDescent="0.25">
      <c r="A8065" t="s">
        <v>261</v>
      </c>
      <c r="B8065">
        <v>40287</v>
      </c>
      <c r="C8065" s="385">
        <v>0.06</v>
      </c>
    </row>
    <row r="8066" spans="1:3" x14ac:dyDescent="0.25">
      <c r="A8066" t="s">
        <v>261</v>
      </c>
      <c r="B8066">
        <v>40289</v>
      </c>
      <c r="C8066" s="385">
        <v>0.06</v>
      </c>
    </row>
    <row r="8067" spans="1:3" x14ac:dyDescent="0.25">
      <c r="A8067" t="s">
        <v>261</v>
      </c>
      <c r="B8067">
        <v>40290</v>
      </c>
      <c r="C8067" s="385">
        <v>0.06</v>
      </c>
    </row>
    <row r="8068" spans="1:3" x14ac:dyDescent="0.25">
      <c r="A8068" t="s">
        <v>261</v>
      </c>
      <c r="B8068">
        <v>40291</v>
      </c>
      <c r="C8068" s="385">
        <v>0.06</v>
      </c>
    </row>
    <row r="8069" spans="1:3" x14ac:dyDescent="0.25">
      <c r="A8069" t="s">
        <v>261</v>
      </c>
      <c r="B8069">
        <v>40292</v>
      </c>
      <c r="C8069" s="385">
        <v>0.06</v>
      </c>
    </row>
    <row r="8070" spans="1:3" x14ac:dyDescent="0.25">
      <c r="A8070" t="s">
        <v>261</v>
      </c>
      <c r="B8070">
        <v>40293</v>
      </c>
      <c r="C8070" s="385">
        <v>0.06</v>
      </c>
    </row>
    <row r="8071" spans="1:3" x14ac:dyDescent="0.25">
      <c r="A8071" t="s">
        <v>261</v>
      </c>
      <c r="B8071">
        <v>40294</v>
      </c>
      <c r="C8071" s="385">
        <v>0.06</v>
      </c>
    </row>
    <row r="8072" spans="1:3" x14ac:dyDescent="0.25">
      <c r="A8072" t="s">
        <v>261</v>
      </c>
      <c r="B8072">
        <v>40295</v>
      </c>
      <c r="C8072" s="385">
        <v>0.06</v>
      </c>
    </row>
    <row r="8073" spans="1:3" x14ac:dyDescent="0.25">
      <c r="A8073" t="s">
        <v>261</v>
      </c>
      <c r="B8073">
        <v>40296</v>
      </c>
      <c r="C8073" s="385">
        <v>0.06</v>
      </c>
    </row>
    <row r="8074" spans="1:3" x14ac:dyDescent="0.25">
      <c r="A8074" t="s">
        <v>261</v>
      </c>
      <c r="B8074">
        <v>40297</v>
      </c>
      <c r="C8074" s="385">
        <v>0.06</v>
      </c>
    </row>
    <row r="8075" spans="1:3" x14ac:dyDescent="0.25">
      <c r="A8075" t="s">
        <v>261</v>
      </c>
      <c r="B8075">
        <v>40298</v>
      </c>
      <c r="C8075" s="385">
        <v>0.06</v>
      </c>
    </row>
    <row r="8076" spans="1:3" x14ac:dyDescent="0.25">
      <c r="A8076" t="s">
        <v>261</v>
      </c>
      <c r="B8076">
        <v>40299</v>
      </c>
      <c r="C8076" s="385">
        <v>0.06</v>
      </c>
    </row>
    <row r="8077" spans="1:3" x14ac:dyDescent="0.25">
      <c r="A8077" t="s">
        <v>261</v>
      </c>
      <c r="B8077">
        <v>40310</v>
      </c>
      <c r="C8077" s="385">
        <v>0.06</v>
      </c>
    </row>
    <row r="8078" spans="1:3" x14ac:dyDescent="0.25">
      <c r="A8078" t="s">
        <v>261</v>
      </c>
      <c r="B8078">
        <v>40311</v>
      </c>
      <c r="C8078" s="385">
        <v>0.06</v>
      </c>
    </row>
    <row r="8079" spans="1:3" x14ac:dyDescent="0.25">
      <c r="A8079" t="s">
        <v>261</v>
      </c>
      <c r="B8079">
        <v>40312</v>
      </c>
      <c r="C8079" s="385">
        <v>0.06</v>
      </c>
    </row>
    <row r="8080" spans="1:3" x14ac:dyDescent="0.25">
      <c r="A8080" t="s">
        <v>261</v>
      </c>
      <c r="B8080">
        <v>40313</v>
      </c>
      <c r="C8080" s="385">
        <v>0.06</v>
      </c>
    </row>
    <row r="8081" spans="1:3" x14ac:dyDescent="0.25">
      <c r="A8081" t="s">
        <v>261</v>
      </c>
      <c r="B8081">
        <v>40316</v>
      </c>
      <c r="C8081" s="385">
        <v>0.06</v>
      </c>
    </row>
    <row r="8082" spans="1:3" x14ac:dyDescent="0.25">
      <c r="A8082" t="s">
        <v>261</v>
      </c>
      <c r="B8082">
        <v>40317</v>
      </c>
      <c r="C8082" s="385">
        <v>0.06</v>
      </c>
    </row>
    <row r="8083" spans="1:3" x14ac:dyDescent="0.25">
      <c r="A8083" t="s">
        <v>261</v>
      </c>
      <c r="B8083">
        <v>40319</v>
      </c>
      <c r="C8083" s="385">
        <v>0.06</v>
      </c>
    </row>
    <row r="8084" spans="1:3" x14ac:dyDescent="0.25">
      <c r="A8084" t="s">
        <v>261</v>
      </c>
      <c r="B8084">
        <v>40322</v>
      </c>
      <c r="C8084" s="385">
        <v>0.06</v>
      </c>
    </row>
    <row r="8085" spans="1:3" x14ac:dyDescent="0.25">
      <c r="A8085" t="s">
        <v>261</v>
      </c>
      <c r="B8085">
        <v>40324</v>
      </c>
      <c r="C8085" s="385">
        <v>0.06</v>
      </c>
    </row>
    <row r="8086" spans="1:3" x14ac:dyDescent="0.25">
      <c r="A8086" t="s">
        <v>261</v>
      </c>
      <c r="B8086">
        <v>40328</v>
      </c>
      <c r="C8086" s="385">
        <v>0.06</v>
      </c>
    </row>
    <row r="8087" spans="1:3" x14ac:dyDescent="0.25">
      <c r="A8087" t="s">
        <v>261</v>
      </c>
      <c r="B8087">
        <v>40330</v>
      </c>
      <c r="C8087" s="385">
        <v>0.06</v>
      </c>
    </row>
    <row r="8088" spans="1:3" x14ac:dyDescent="0.25">
      <c r="A8088" t="s">
        <v>261</v>
      </c>
      <c r="B8088">
        <v>40334</v>
      </c>
      <c r="C8088" s="385">
        <v>0.06</v>
      </c>
    </row>
    <row r="8089" spans="1:3" x14ac:dyDescent="0.25">
      <c r="A8089" t="s">
        <v>261</v>
      </c>
      <c r="B8089">
        <v>40336</v>
      </c>
      <c r="C8089" s="385">
        <v>0.06</v>
      </c>
    </row>
    <row r="8090" spans="1:3" x14ac:dyDescent="0.25">
      <c r="A8090" t="s">
        <v>261</v>
      </c>
      <c r="B8090">
        <v>40337</v>
      </c>
      <c r="C8090" s="385">
        <v>0.06</v>
      </c>
    </row>
    <row r="8091" spans="1:3" x14ac:dyDescent="0.25">
      <c r="A8091" t="s">
        <v>261</v>
      </c>
      <c r="B8091">
        <v>40339</v>
      </c>
      <c r="C8091" s="385">
        <v>0.06</v>
      </c>
    </row>
    <row r="8092" spans="1:3" x14ac:dyDescent="0.25">
      <c r="A8092" t="s">
        <v>261</v>
      </c>
      <c r="B8092">
        <v>40340</v>
      </c>
      <c r="C8092" s="385">
        <v>0.06</v>
      </c>
    </row>
    <row r="8093" spans="1:3" x14ac:dyDescent="0.25">
      <c r="A8093" t="s">
        <v>261</v>
      </c>
      <c r="B8093">
        <v>40342</v>
      </c>
      <c r="C8093" s="385">
        <v>0.06</v>
      </c>
    </row>
    <row r="8094" spans="1:3" x14ac:dyDescent="0.25">
      <c r="A8094" t="s">
        <v>261</v>
      </c>
      <c r="B8094">
        <v>40346</v>
      </c>
      <c r="C8094" s="385">
        <v>0.06</v>
      </c>
    </row>
    <row r="8095" spans="1:3" x14ac:dyDescent="0.25">
      <c r="A8095" t="s">
        <v>261</v>
      </c>
      <c r="B8095">
        <v>40347</v>
      </c>
      <c r="C8095" s="385">
        <v>0.06</v>
      </c>
    </row>
    <row r="8096" spans="1:3" x14ac:dyDescent="0.25">
      <c r="A8096" t="s">
        <v>261</v>
      </c>
      <c r="B8096">
        <v>40348</v>
      </c>
      <c r="C8096" s="385">
        <v>0.06</v>
      </c>
    </row>
    <row r="8097" spans="1:3" x14ac:dyDescent="0.25">
      <c r="A8097" t="s">
        <v>261</v>
      </c>
      <c r="B8097">
        <v>40350</v>
      </c>
      <c r="C8097" s="385">
        <v>0.06</v>
      </c>
    </row>
    <row r="8098" spans="1:3" x14ac:dyDescent="0.25">
      <c r="A8098" t="s">
        <v>261</v>
      </c>
      <c r="B8098">
        <v>40351</v>
      </c>
      <c r="C8098" s="385">
        <v>0.06</v>
      </c>
    </row>
    <row r="8099" spans="1:3" x14ac:dyDescent="0.25">
      <c r="A8099" t="s">
        <v>261</v>
      </c>
      <c r="B8099">
        <v>40353</v>
      </c>
      <c r="C8099" s="385">
        <v>0.06</v>
      </c>
    </row>
    <row r="8100" spans="1:3" x14ac:dyDescent="0.25">
      <c r="A8100" t="s">
        <v>261</v>
      </c>
      <c r="B8100">
        <v>40355</v>
      </c>
      <c r="C8100" s="385">
        <v>0.06</v>
      </c>
    </row>
    <row r="8101" spans="1:3" x14ac:dyDescent="0.25">
      <c r="A8101" t="s">
        <v>261</v>
      </c>
      <c r="B8101">
        <v>40356</v>
      </c>
      <c r="C8101" s="385">
        <v>0.06</v>
      </c>
    </row>
    <row r="8102" spans="1:3" x14ac:dyDescent="0.25">
      <c r="A8102" t="s">
        <v>261</v>
      </c>
      <c r="B8102">
        <v>40357</v>
      </c>
      <c r="C8102" s="385">
        <v>0.06</v>
      </c>
    </row>
    <row r="8103" spans="1:3" x14ac:dyDescent="0.25">
      <c r="A8103" t="s">
        <v>261</v>
      </c>
      <c r="B8103">
        <v>40358</v>
      </c>
      <c r="C8103" s="385">
        <v>0.06</v>
      </c>
    </row>
    <row r="8104" spans="1:3" x14ac:dyDescent="0.25">
      <c r="A8104" t="s">
        <v>261</v>
      </c>
      <c r="B8104">
        <v>40359</v>
      </c>
      <c r="C8104" s="385">
        <v>0.06</v>
      </c>
    </row>
    <row r="8105" spans="1:3" x14ac:dyDescent="0.25">
      <c r="A8105" t="s">
        <v>261</v>
      </c>
      <c r="B8105">
        <v>40360</v>
      </c>
      <c r="C8105" s="385">
        <v>0.06</v>
      </c>
    </row>
    <row r="8106" spans="1:3" x14ac:dyDescent="0.25">
      <c r="A8106" t="s">
        <v>261</v>
      </c>
      <c r="B8106">
        <v>40361</v>
      </c>
      <c r="C8106" s="385">
        <v>0.06</v>
      </c>
    </row>
    <row r="8107" spans="1:3" x14ac:dyDescent="0.25">
      <c r="A8107" t="s">
        <v>261</v>
      </c>
      <c r="B8107">
        <v>40362</v>
      </c>
      <c r="C8107" s="385">
        <v>0.06</v>
      </c>
    </row>
    <row r="8108" spans="1:3" x14ac:dyDescent="0.25">
      <c r="A8108" t="s">
        <v>261</v>
      </c>
      <c r="B8108">
        <v>40363</v>
      </c>
      <c r="C8108" s="385">
        <v>0.06</v>
      </c>
    </row>
    <row r="8109" spans="1:3" x14ac:dyDescent="0.25">
      <c r="A8109" t="s">
        <v>261</v>
      </c>
      <c r="B8109">
        <v>40370</v>
      </c>
      <c r="C8109" s="385">
        <v>0.06</v>
      </c>
    </row>
    <row r="8110" spans="1:3" x14ac:dyDescent="0.25">
      <c r="A8110" t="s">
        <v>261</v>
      </c>
      <c r="B8110">
        <v>40371</v>
      </c>
      <c r="C8110" s="385">
        <v>0.06</v>
      </c>
    </row>
    <row r="8111" spans="1:3" x14ac:dyDescent="0.25">
      <c r="A8111" t="s">
        <v>261</v>
      </c>
      <c r="B8111">
        <v>40372</v>
      </c>
      <c r="C8111" s="385">
        <v>0.06</v>
      </c>
    </row>
    <row r="8112" spans="1:3" x14ac:dyDescent="0.25">
      <c r="A8112" t="s">
        <v>261</v>
      </c>
      <c r="B8112">
        <v>40374</v>
      </c>
      <c r="C8112" s="385">
        <v>0.06</v>
      </c>
    </row>
    <row r="8113" spans="1:3" x14ac:dyDescent="0.25">
      <c r="A8113" t="s">
        <v>261</v>
      </c>
      <c r="B8113">
        <v>40376</v>
      </c>
      <c r="C8113" s="385">
        <v>0.06</v>
      </c>
    </row>
    <row r="8114" spans="1:3" x14ac:dyDescent="0.25">
      <c r="A8114" t="s">
        <v>261</v>
      </c>
      <c r="B8114">
        <v>40379</v>
      </c>
      <c r="C8114" s="385">
        <v>0.06</v>
      </c>
    </row>
    <row r="8115" spans="1:3" x14ac:dyDescent="0.25">
      <c r="A8115" t="s">
        <v>261</v>
      </c>
      <c r="B8115">
        <v>40380</v>
      </c>
      <c r="C8115" s="385">
        <v>0.06</v>
      </c>
    </row>
    <row r="8116" spans="1:3" x14ac:dyDescent="0.25">
      <c r="A8116" t="s">
        <v>261</v>
      </c>
      <c r="B8116">
        <v>40383</v>
      </c>
      <c r="C8116" s="385">
        <v>0.06</v>
      </c>
    </row>
    <row r="8117" spans="1:3" x14ac:dyDescent="0.25">
      <c r="A8117" t="s">
        <v>261</v>
      </c>
      <c r="B8117">
        <v>40384</v>
      </c>
      <c r="C8117" s="385">
        <v>0.06</v>
      </c>
    </row>
    <row r="8118" spans="1:3" x14ac:dyDescent="0.25">
      <c r="A8118" t="s">
        <v>261</v>
      </c>
      <c r="B8118">
        <v>40385</v>
      </c>
      <c r="C8118" s="385">
        <v>0.06</v>
      </c>
    </row>
    <row r="8119" spans="1:3" x14ac:dyDescent="0.25">
      <c r="A8119" t="s">
        <v>261</v>
      </c>
      <c r="B8119">
        <v>40387</v>
      </c>
      <c r="C8119" s="385">
        <v>0.06</v>
      </c>
    </row>
    <row r="8120" spans="1:3" x14ac:dyDescent="0.25">
      <c r="A8120" t="s">
        <v>261</v>
      </c>
      <c r="B8120">
        <v>40390</v>
      </c>
      <c r="C8120" s="385">
        <v>0.06</v>
      </c>
    </row>
    <row r="8121" spans="1:3" x14ac:dyDescent="0.25">
      <c r="A8121" t="s">
        <v>261</v>
      </c>
      <c r="B8121">
        <v>40391</v>
      </c>
      <c r="C8121" s="385">
        <v>0.06</v>
      </c>
    </row>
    <row r="8122" spans="1:3" x14ac:dyDescent="0.25">
      <c r="A8122" t="s">
        <v>261</v>
      </c>
      <c r="B8122">
        <v>40392</v>
      </c>
      <c r="C8122" s="385">
        <v>0.06</v>
      </c>
    </row>
    <row r="8123" spans="1:3" x14ac:dyDescent="0.25">
      <c r="A8123" t="s">
        <v>261</v>
      </c>
      <c r="B8123">
        <v>40402</v>
      </c>
      <c r="C8123" s="385">
        <v>0.06</v>
      </c>
    </row>
    <row r="8124" spans="1:3" x14ac:dyDescent="0.25">
      <c r="A8124" t="s">
        <v>261</v>
      </c>
      <c r="B8124">
        <v>40403</v>
      </c>
      <c r="C8124" s="385">
        <v>0.06</v>
      </c>
    </row>
    <row r="8125" spans="1:3" x14ac:dyDescent="0.25">
      <c r="A8125" t="s">
        <v>261</v>
      </c>
      <c r="B8125">
        <v>40404</v>
      </c>
      <c r="C8125" s="385">
        <v>0.06</v>
      </c>
    </row>
    <row r="8126" spans="1:3" x14ac:dyDescent="0.25">
      <c r="A8126" t="s">
        <v>261</v>
      </c>
      <c r="B8126">
        <v>40405</v>
      </c>
      <c r="C8126" s="385">
        <v>0.06</v>
      </c>
    </row>
    <row r="8127" spans="1:3" x14ac:dyDescent="0.25">
      <c r="A8127" t="s">
        <v>261</v>
      </c>
      <c r="B8127">
        <v>40409</v>
      </c>
      <c r="C8127" s="385">
        <v>0.06</v>
      </c>
    </row>
    <row r="8128" spans="1:3" x14ac:dyDescent="0.25">
      <c r="A8128" t="s">
        <v>261</v>
      </c>
      <c r="B8128">
        <v>40410</v>
      </c>
      <c r="C8128" s="385">
        <v>0.06</v>
      </c>
    </row>
    <row r="8129" spans="1:3" x14ac:dyDescent="0.25">
      <c r="A8129" t="s">
        <v>261</v>
      </c>
      <c r="B8129">
        <v>40419</v>
      </c>
      <c r="C8129" s="385">
        <v>0.06</v>
      </c>
    </row>
    <row r="8130" spans="1:3" x14ac:dyDescent="0.25">
      <c r="A8130" t="s">
        <v>261</v>
      </c>
      <c r="B8130">
        <v>40422</v>
      </c>
      <c r="C8130" s="385">
        <v>0.06</v>
      </c>
    </row>
    <row r="8131" spans="1:3" x14ac:dyDescent="0.25">
      <c r="A8131" t="s">
        <v>261</v>
      </c>
      <c r="B8131">
        <v>40423</v>
      </c>
      <c r="C8131" s="385">
        <v>0.06</v>
      </c>
    </row>
    <row r="8132" spans="1:3" x14ac:dyDescent="0.25">
      <c r="A8132" t="s">
        <v>261</v>
      </c>
      <c r="B8132">
        <v>40434</v>
      </c>
      <c r="C8132" s="385">
        <v>0.06</v>
      </c>
    </row>
    <row r="8133" spans="1:3" x14ac:dyDescent="0.25">
      <c r="A8133" t="s">
        <v>261</v>
      </c>
      <c r="B8133">
        <v>40437</v>
      </c>
      <c r="C8133" s="385">
        <v>0.06</v>
      </c>
    </row>
    <row r="8134" spans="1:3" x14ac:dyDescent="0.25">
      <c r="A8134" t="s">
        <v>261</v>
      </c>
      <c r="B8134">
        <v>40440</v>
      </c>
      <c r="C8134" s="385">
        <v>0.06</v>
      </c>
    </row>
    <row r="8135" spans="1:3" x14ac:dyDescent="0.25">
      <c r="A8135" t="s">
        <v>261</v>
      </c>
      <c r="B8135">
        <v>40442</v>
      </c>
      <c r="C8135" s="385">
        <v>0.06</v>
      </c>
    </row>
    <row r="8136" spans="1:3" x14ac:dyDescent="0.25">
      <c r="A8136" t="s">
        <v>261</v>
      </c>
      <c r="B8136">
        <v>40444</v>
      </c>
      <c r="C8136" s="385">
        <v>0.06</v>
      </c>
    </row>
    <row r="8137" spans="1:3" x14ac:dyDescent="0.25">
      <c r="A8137" t="s">
        <v>261</v>
      </c>
      <c r="B8137">
        <v>40445</v>
      </c>
      <c r="C8137" s="385">
        <v>0.06</v>
      </c>
    </row>
    <row r="8138" spans="1:3" x14ac:dyDescent="0.25">
      <c r="A8138" t="s">
        <v>261</v>
      </c>
      <c r="B8138">
        <v>40447</v>
      </c>
      <c r="C8138" s="385">
        <v>0.06</v>
      </c>
    </row>
    <row r="8139" spans="1:3" x14ac:dyDescent="0.25">
      <c r="A8139" t="s">
        <v>261</v>
      </c>
      <c r="B8139">
        <v>40448</v>
      </c>
      <c r="C8139" s="385">
        <v>0.06</v>
      </c>
    </row>
    <row r="8140" spans="1:3" x14ac:dyDescent="0.25">
      <c r="A8140" t="s">
        <v>261</v>
      </c>
      <c r="B8140">
        <v>40452</v>
      </c>
      <c r="C8140" s="385">
        <v>0.06</v>
      </c>
    </row>
    <row r="8141" spans="1:3" x14ac:dyDescent="0.25">
      <c r="A8141" t="s">
        <v>261</v>
      </c>
      <c r="B8141">
        <v>40456</v>
      </c>
      <c r="C8141" s="385">
        <v>0.06</v>
      </c>
    </row>
    <row r="8142" spans="1:3" x14ac:dyDescent="0.25">
      <c r="A8142" t="s">
        <v>261</v>
      </c>
      <c r="B8142">
        <v>40460</v>
      </c>
      <c r="C8142" s="385">
        <v>0.06</v>
      </c>
    </row>
    <row r="8143" spans="1:3" x14ac:dyDescent="0.25">
      <c r="A8143" t="s">
        <v>261</v>
      </c>
      <c r="B8143">
        <v>40461</v>
      </c>
      <c r="C8143" s="385">
        <v>0.06</v>
      </c>
    </row>
    <row r="8144" spans="1:3" x14ac:dyDescent="0.25">
      <c r="A8144" t="s">
        <v>261</v>
      </c>
      <c r="B8144">
        <v>40464</v>
      </c>
      <c r="C8144" s="385">
        <v>0.06</v>
      </c>
    </row>
    <row r="8145" spans="1:3" x14ac:dyDescent="0.25">
      <c r="A8145" t="s">
        <v>261</v>
      </c>
      <c r="B8145">
        <v>40468</v>
      </c>
      <c r="C8145" s="385">
        <v>0.06</v>
      </c>
    </row>
    <row r="8146" spans="1:3" x14ac:dyDescent="0.25">
      <c r="A8146" t="s">
        <v>261</v>
      </c>
      <c r="B8146">
        <v>40472</v>
      </c>
      <c r="C8146" s="385">
        <v>0.06</v>
      </c>
    </row>
    <row r="8147" spans="1:3" x14ac:dyDescent="0.25">
      <c r="A8147" t="s">
        <v>261</v>
      </c>
      <c r="B8147">
        <v>40473</v>
      </c>
      <c r="C8147" s="385">
        <v>0.06</v>
      </c>
    </row>
    <row r="8148" spans="1:3" x14ac:dyDescent="0.25">
      <c r="A8148" t="s">
        <v>261</v>
      </c>
      <c r="B8148">
        <v>40475</v>
      </c>
      <c r="C8148" s="385">
        <v>0.06</v>
      </c>
    </row>
    <row r="8149" spans="1:3" x14ac:dyDescent="0.25">
      <c r="A8149" t="s">
        <v>261</v>
      </c>
      <c r="B8149">
        <v>40476</v>
      </c>
      <c r="C8149" s="385">
        <v>0.06</v>
      </c>
    </row>
    <row r="8150" spans="1:3" x14ac:dyDescent="0.25">
      <c r="A8150" t="s">
        <v>261</v>
      </c>
      <c r="B8150">
        <v>40481</v>
      </c>
      <c r="C8150" s="385">
        <v>0.06</v>
      </c>
    </row>
    <row r="8151" spans="1:3" x14ac:dyDescent="0.25">
      <c r="A8151" t="s">
        <v>261</v>
      </c>
      <c r="B8151">
        <v>40484</v>
      </c>
      <c r="C8151" s="385">
        <v>0.06</v>
      </c>
    </row>
    <row r="8152" spans="1:3" x14ac:dyDescent="0.25">
      <c r="A8152" t="s">
        <v>261</v>
      </c>
      <c r="B8152">
        <v>40486</v>
      </c>
      <c r="C8152" s="385">
        <v>0.06</v>
      </c>
    </row>
    <row r="8153" spans="1:3" x14ac:dyDescent="0.25">
      <c r="A8153" t="s">
        <v>261</v>
      </c>
      <c r="B8153">
        <v>40488</v>
      </c>
      <c r="C8153" s="385">
        <v>0.06</v>
      </c>
    </row>
    <row r="8154" spans="1:3" x14ac:dyDescent="0.25">
      <c r="A8154" t="s">
        <v>261</v>
      </c>
      <c r="B8154">
        <v>40489</v>
      </c>
      <c r="C8154" s="385">
        <v>0.06</v>
      </c>
    </row>
    <row r="8155" spans="1:3" x14ac:dyDescent="0.25">
      <c r="A8155" t="s">
        <v>261</v>
      </c>
      <c r="B8155">
        <v>40492</v>
      </c>
      <c r="C8155" s="385">
        <v>0.06</v>
      </c>
    </row>
    <row r="8156" spans="1:3" x14ac:dyDescent="0.25">
      <c r="A8156" t="s">
        <v>261</v>
      </c>
      <c r="B8156">
        <v>40502</v>
      </c>
      <c r="C8156" s="385">
        <v>0.06</v>
      </c>
    </row>
    <row r="8157" spans="1:3" x14ac:dyDescent="0.25">
      <c r="A8157" t="s">
        <v>261</v>
      </c>
      <c r="B8157">
        <v>40503</v>
      </c>
      <c r="C8157" s="385">
        <v>0.06</v>
      </c>
    </row>
    <row r="8158" spans="1:3" x14ac:dyDescent="0.25">
      <c r="A8158" t="s">
        <v>261</v>
      </c>
      <c r="B8158">
        <v>40504</v>
      </c>
      <c r="C8158" s="385">
        <v>0.06</v>
      </c>
    </row>
    <row r="8159" spans="1:3" x14ac:dyDescent="0.25">
      <c r="A8159" t="s">
        <v>261</v>
      </c>
      <c r="B8159">
        <v>40505</v>
      </c>
      <c r="C8159" s="385">
        <v>0.06</v>
      </c>
    </row>
    <row r="8160" spans="1:3" x14ac:dyDescent="0.25">
      <c r="A8160" t="s">
        <v>261</v>
      </c>
      <c r="B8160">
        <v>40506</v>
      </c>
      <c r="C8160" s="385">
        <v>0.06</v>
      </c>
    </row>
    <row r="8161" spans="1:3" x14ac:dyDescent="0.25">
      <c r="A8161" t="s">
        <v>261</v>
      </c>
      <c r="B8161">
        <v>40507</v>
      </c>
      <c r="C8161" s="385">
        <v>0.06</v>
      </c>
    </row>
    <row r="8162" spans="1:3" x14ac:dyDescent="0.25">
      <c r="A8162" t="s">
        <v>261</v>
      </c>
      <c r="B8162">
        <v>40508</v>
      </c>
      <c r="C8162" s="385">
        <v>0.06</v>
      </c>
    </row>
    <row r="8163" spans="1:3" x14ac:dyDescent="0.25">
      <c r="A8163" t="s">
        <v>261</v>
      </c>
      <c r="B8163">
        <v>40509</v>
      </c>
      <c r="C8163" s="385">
        <v>0.06</v>
      </c>
    </row>
    <row r="8164" spans="1:3" x14ac:dyDescent="0.25">
      <c r="A8164" t="s">
        <v>261</v>
      </c>
      <c r="B8164">
        <v>40510</v>
      </c>
      <c r="C8164" s="385">
        <v>0.06</v>
      </c>
    </row>
    <row r="8165" spans="1:3" x14ac:dyDescent="0.25">
      <c r="A8165" t="s">
        <v>261</v>
      </c>
      <c r="B8165">
        <v>40511</v>
      </c>
      <c r="C8165" s="385">
        <v>0.06</v>
      </c>
    </row>
    <row r="8166" spans="1:3" x14ac:dyDescent="0.25">
      <c r="A8166" t="s">
        <v>261</v>
      </c>
      <c r="B8166">
        <v>40512</v>
      </c>
      <c r="C8166" s="385">
        <v>0.06</v>
      </c>
    </row>
    <row r="8167" spans="1:3" x14ac:dyDescent="0.25">
      <c r="A8167" t="s">
        <v>261</v>
      </c>
      <c r="B8167">
        <v>40513</v>
      </c>
      <c r="C8167" s="385">
        <v>0.06</v>
      </c>
    </row>
    <row r="8168" spans="1:3" x14ac:dyDescent="0.25">
      <c r="A8168" t="s">
        <v>261</v>
      </c>
      <c r="B8168">
        <v>40514</v>
      </c>
      <c r="C8168" s="385">
        <v>0.06</v>
      </c>
    </row>
    <row r="8169" spans="1:3" x14ac:dyDescent="0.25">
      <c r="A8169" t="s">
        <v>261</v>
      </c>
      <c r="B8169">
        <v>40515</v>
      </c>
      <c r="C8169" s="385">
        <v>0.06</v>
      </c>
    </row>
    <row r="8170" spans="1:3" x14ac:dyDescent="0.25">
      <c r="A8170" t="s">
        <v>261</v>
      </c>
      <c r="B8170">
        <v>40516</v>
      </c>
      <c r="C8170" s="385">
        <v>0.06</v>
      </c>
    </row>
    <row r="8171" spans="1:3" x14ac:dyDescent="0.25">
      <c r="A8171" t="s">
        <v>261</v>
      </c>
      <c r="B8171">
        <v>40517</v>
      </c>
      <c r="C8171" s="385">
        <v>0.06</v>
      </c>
    </row>
    <row r="8172" spans="1:3" x14ac:dyDescent="0.25">
      <c r="A8172" t="s">
        <v>261</v>
      </c>
      <c r="B8172">
        <v>40522</v>
      </c>
      <c r="C8172" s="385">
        <v>0.06</v>
      </c>
    </row>
    <row r="8173" spans="1:3" x14ac:dyDescent="0.25">
      <c r="A8173" t="s">
        <v>261</v>
      </c>
      <c r="B8173">
        <v>40523</v>
      </c>
      <c r="C8173" s="385">
        <v>0.06</v>
      </c>
    </row>
    <row r="8174" spans="1:3" x14ac:dyDescent="0.25">
      <c r="A8174" t="s">
        <v>261</v>
      </c>
      <c r="B8174">
        <v>40524</v>
      </c>
      <c r="C8174" s="385">
        <v>0.06</v>
      </c>
    </row>
    <row r="8175" spans="1:3" x14ac:dyDescent="0.25">
      <c r="A8175" t="s">
        <v>261</v>
      </c>
      <c r="B8175">
        <v>40526</v>
      </c>
      <c r="C8175" s="385">
        <v>0.06</v>
      </c>
    </row>
    <row r="8176" spans="1:3" x14ac:dyDescent="0.25">
      <c r="A8176" t="s">
        <v>261</v>
      </c>
      <c r="B8176">
        <v>40533</v>
      </c>
      <c r="C8176" s="385">
        <v>0.06</v>
      </c>
    </row>
    <row r="8177" spans="1:3" x14ac:dyDescent="0.25">
      <c r="A8177" t="s">
        <v>261</v>
      </c>
      <c r="B8177">
        <v>40536</v>
      </c>
      <c r="C8177" s="385">
        <v>0.06</v>
      </c>
    </row>
    <row r="8178" spans="1:3" x14ac:dyDescent="0.25">
      <c r="A8178" t="s">
        <v>261</v>
      </c>
      <c r="B8178">
        <v>40544</v>
      </c>
      <c r="C8178" s="385">
        <v>0.06</v>
      </c>
    </row>
    <row r="8179" spans="1:3" x14ac:dyDescent="0.25">
      <c r="A8179" t="s">
        <v>261</v>
      </c>
      <c r="B8179">
        <v>40546</v>
      </c>
      <c r="C8179" s="385">
        <v>0.06</v>
      </c>
    </row>
    <row r="8180" spans="1:3" x14ac:dyDescent="0.25">
      <c r="A8180" t="s">
        <v>261</v>
      </c>
      <c r="B8180">
        <v>40550</v>
      </c>
      <c r="C8180" s="385">
        <v>0.06</v>
      </c>
    </row>
    <row r="8181" spans="1:3" x14ac:dyDescent="0.25">
      <c r="A8181" t="s">
        <v>261</v>
      </c>
      <c r="B8181">
        <v>40555</v>
      </c>
      <c r="C8181" s="385">
        <v>0.06</v>
      </c>
    </row>
    <row r="8182" spans="1:3" x14ac:dyDescent="0.25">
      <c r="A8182" t="s">
        <v>261</v>
      </c>
      <c r="B8182">
        <v>40574</v>
      </c>
      <c r="C8182" s="385">
        <v>0.06</v>
      </c>
    </row>
    <row r="8183" spans="1:3" x14ac:dyDescent="0.25">
      <c r="A8183" t="s">
        <v>261</v>
      </c>
      <c r="B8183">
        <v>40575</v>
      </c>
      <c r="C8183" s="385">
        <v>0.06</v>
      </c>
    </row>
    <row r="8184" spans="1:3" x14ac:dyDescent="0.25">
      <c r="A8184" t="s">
        <v>261</v>
      </c>
      <c r="B8184">
        <v>40576</v>
      </c>
      <c r="C8184" s="385">
        <v>0.06</v>
      </c>
    </row>
    <row r="8185" spans="1:3" x14ac:dyDescent="0.25">
      <c r="A8185" t="s">
        <v>261</v>
      </c>
      <c r="B8185">
        <v>40577</v>
      </c>
      <c r="C8185" s="385">
        <v>0.06</v>
      </c>
    </row>
    <row r="8186" spans="1:3" x14ac:dyDescent="0.25">
      <c r="A8186" t="s">
        <v>261</v>
      </c>
      <c r="B8186">
        <v>40578</v>
      </c>
      <c r="C8186" s="385">
        <v>0.06</v>
      </c>
    </row>
    <row r="8187" spans="1:3" x14ac:dyDescent="0.25">
      <c r="A8187" t="s">
        <v>261</v>
      </c>
      <c r="B8187">
        <v>40579</v>
      </c>
      <c r="C8187" s="385">
        <v>0.06</v>
      </c>
    </row>
    <row r="8188" spans="1:3" x14ac:dyDescent="0.25">
      <c r="A8188" t="s">
        <v>261</v>
      </c>
      <c r="B8188">
        <v>40580</v>
      </c>
      <c r="C8188" s="385">
        <v>0.06</v>
      </c>
    </row>
    <row r="8189" spans="1:3" x14ac:dyDescent="0.25">
      <c r="A8189" t="s">
        <v>261</v>
      </c>
      <c r="B8189">
        <v>40581</v>
      </c>
      <c r="C8189" s="385">
        <v>0.06</v>
      </c>
    </row>
    <row r="8190" spans="1:3" x14ac:dyDescent="0.25">
      <c r="A8190" t="s">
        <v>261</v>
      </c>
      <c r="B8190">
        <v>40582</v>
      </c>
      <c r="C8190" s="385">
        <v>0.06</v>
      </c>
    </row>
    <row r="8191" spans="1:3" x14ac:dyDescent="0.25">
      <c r="A8191" t="s">
        <v>261</v>
      </c>
      <c r="B8191">
        <v>40583</v>
      </c>
      <c r="C8191" s="385">
        <v>0.06</v>
      </c>
    </row>
    <row r="8192" spans="1:3" x14ac:dyDescent="0.25">
      <c r="A8192" t="s">
        <v>261</v>
      </c>
      <c r="B8192">
        <v>40588</v>
      </c>
      <c r="C8192" s="385">
        <v>0.06</v>
      </c>
    </row>
    <row r="8193" spans="1:3" x14ac:dyDescent="0.25">
      <c r="A8193" t="s">
        <v>261</v>
      </c>
      <c r="B8193">
        <v>40591</v>
      </c>
      <c r="C8193" s="385">
        <v>0.06</v>
      </c>
    </row>
    <row r="8194" spans="1:3" x14ac:dyDescent="0.25">
      <c r="A8194" t="s">
        <v>261</v>
      </c>
      <c r="B8194">
        <v>40598</v>
      </c>
      <c r="C8194" s="385">
        <v>0.06</v>
      </c>
    </row>
    <row r="8195" spans="1:3" x14ac:dyDescent="0.25">
      <c r="A8195" t="s">
        <v>261</v>
      </c>
      <c r="B8195">
        <v>40601</v>
      </c>
      <c r="C8195" s="385">
        <v>0.06</v>
      </c>
    </row>
    <row r="8196" spans="1:3" x14ac:dyDescent="0.25">
      <c r="A8196" t="s">
        <v>261</v>
      </c>
      <c r="B8196">
        <v>40602</v>
      </c>
      <c r="C8196" s="385">
        <v>0.06</v>
      </c>
    </row>
    <row r="8197" spans="1:3" x14ac:dyDescent="0.25">
      <c r="A8197" t="s">
        <v>261</v>
      </c>
      <c r="B8197">
        <v>40603</v>
      </c>
      <c r="C8197" s="385">
        <v>0.06</v>
      </c>
    </row>
    <row r="8198" spans="1:3" x14ac:dyDescent="0.25">
      <c r="A8198" t="s">
        <v>261</v>
      </c>
      <c r="B8198">
        <v>40604</v>
      </c>
      <c r="C8198" s="385">
        <v>0.06</v>
      </c>
    </row>
    <row r="8199" spans="1:3" x14ac:dyDescent="0.25">
      <c r="A8199" t="s">
        <v>261</v>
      </c>
      <c r="B8199">
        <v>40618</v>
      </c>
      <c r="C8199" s="385">
        <v>0.06</v>
      </c>
    </row>
    <row r="8200" spans="1:3" x14ac:dyDescent="0.25">
      <c r="A8200" t="s">
        <v>261</v>
      </c>
      <c r="B8200">
        <v>40619</v>
      </c>
      <c r="C8200" s="385">
        <v>0.06</v>
      </c>
    </row>
    <row r="8201" spans="1:3" x14ac:dyDescent="0.25">
      <c r="A8201" t="s">
        <v>261</v>
      </c>
      <c r="B8201">
        <v>40620</v>
      </c>
      <c r="C8201" s="385">
        <v>0.06</v>
      </c>
    </row>
    <row r="8202" spans="1:3" x14ac:dyDescent="0.25">
      <c r="A8202" t="s">
        <v>261</v>
      </c>
      <c r="B8202">
        <v>40621</v>
      </c>
      <c r="C8202" s="385">
        <v>0.06</v>
      </c>
    </row>
    <row r="8203" spans="1:3" x14ac:dyDescent="0.25">
      <c r="A8203" t="s">
        <v>261</v>
      </c>
      <c r="B8203">
        <v>40622</v>
      </c>
      <c r="C8203" s="385">
        <v>0.06</v>
      </c>
    </row>
    <row r="8204" spans="1:3" x14ac:dyDescent="0.25">
      <c r="A8204" t="s">
        <v>261</v>
      </c>
      <c r="B8204">
        <v>40701</v>
      </c>
      <c r="C8204" s="385">
        <v>0.06</v>
      </c>
    </row>
    <row r="8205" spans="1:3" x14ac:dyDescent="0.25">
      <c r="A8205" t="s">
        <v>261</v>
      </c>
      <c r="B8205">
        <v>40702</v>
      </c>
      <c r="C8205" s="385">
        <v>0.06</v>
      </c>
    </row>
    <row r="8206" spans="1:3" x14ac:dyDescent="0.25">
      <c r="A8206" t="s">
        <v>261</v>
      </c>
      <c r="B8206">
        <v>40724</v>
      </c>
      <c r="C8206" s="385">
        <v>0.06</v>
      </c>
    </row>
    <row r="8207" spans="1:3" x14ac:dyDescent="0.25">
      <c r="A8207" t="s">
        <v>261</v>
      </c>
      <c r="B8207">
        <v>40729</v>
      </c>
      <c r="C8207" s="385">
        <v>0.06</v>
      </c>
    </row>
    <row r="8208" spans="1:3" x14ac:dyDescent="0.25">
      <c r="A8208" t="s">
        <v>261</v>
      </c>
      <c r="B8208">
        <v>40730</v>
      </c>
      <c r="C8208" s="385">
        <v>0.06</v>
      </c>
    </row>
    <row r="8209" spans="1:3" x14ac:dyDescent="0.25">
      <c r="A8209" t="s">
        <v>261</v>
      </c>
      <c r="B8209">
        <v>40734</v>
      </c>
      <c r="C8209" s="385">
        <v>0.06</v>
      </c>
    </row>
    <row r="8210" spans="1:3" x14ac:dyDescent="0.25">
      <c r="A8210" t="s">
        <v>261</v>
      </c>
      <c r="B8210">
        <v>40737</v>
      </c>
      <c r="C8210" s="385">
        <v>0.06</v>
      </c>
    </row>
    <row r="8211" spans="1:3" x14ac:dyDescent="0.25">
      <c r="A8211" t="s">
        <v>261</v>
      </c>
      <c r="B8211">
        <v>40740</v>
      </c>
      <c r="C8211" s="385">
        <v>0.06</v>
      </c>
    </row>
    <row r="8212" spans="1:3" x14ac:dyDescent="0.25">
      <c r="A8212" t="s">
        <v>261</v>
      </c>
      <c r="B8212">
        <v>40741</v>
      </c>
      <c r="C8212" s="385">
        <v>0.06</v>
      </c>
    </row>
    <row r="8213" spans="1:3" x14ac:dyDescent="0.25">
      <c r="A8213" t="s">
        <v>261</v>
      </c>
      <c r="B8213">
        <v>40742</v>
      </c>
      <c r="C8213" s="385">
        <v>0.06</v>
      </c>
    </row>
    <row r="8214" spans="1:3" x14ac:dyDescent="0.25">
      <c r="A8214" t="s">
        <v>261</v>
      </c>
      <c r="B8214">
        <v>40743</v>
      </c>
      <c r="C8214" s="385">
        <v>0.06</v>
      </c>
    </row>
    <row r="8215" spans="1:3" x14ac:dyDescent="0.25">
      <c r="A8215" t="s">
        <v>261</v>
      </c>
      <c r="B8215">
        <v>40744</v>
      </c>
      <c r="C8215" s="385">
        <v>0.06</v>
      </c>
    </row>
    <row r="8216" spans="1:3" x14ac:dyDescent="0.25">
      <c r="A8216" t="s">
        <v>261</v>
      </c>
      <c r="B8216">
        <v>40745</v>
      </c>
      <c r="C8216" s="385">
        <v>0.06</v>
      </c>
    </row>
    <row r="8217" spans="1:3" x14ac:dyDescent="0.25">
      <c r="A8217" t="s">
        <v>261</v>
      </c>
      <c r="B8217">
        <v>40750</v>
      </c>
      <c r="C8217" s="385">
        <v>0.06</v>
      </c>
    </row>
    <row r="8218" spans="1:3" x14ac:dyDescent="0.25">
      <c r="A8218" t="s">
        <v>261</v>
      </c>
      <c r="B8218">
        <v>40755</v>
      </c>
      <c r="C8218" s="385">
        <v>0.06</v>
      </c>
    </row>
    <row r="8219" spans="1:3" x14ac:dyDescent="0.25">
      <c r="A8219" t="s">
        <v>261</v>
      </c>
      <c r="B8219">
        <v>40759</v>
      </c>
      <c r="C8219" s="385">
        <v>0.06</v>
      </c>
    </row>
    <row r="8220" spans="1:3" x14ac:dyDescent="0.25">
      <c r="A8220" t="s">
        <v>261</v>
      </c>
      <c r="B8220">
        <v>40763</v>
      </c>
      <c r="C8220" s="385">
        <v>0.06</v>
      </c>
    </row>
    <row r="8221" spans="1:3" x14ac:dyDescent="0.25">
      <c r="A8221" t="s">
        <v>261</v>
      </c>
      <c r="B8221">
        <v>40769</v>
      </c>
      <c r="C8221" s="385">
        <v>0.06</v>
      </c>
    </row>
    <row r="8222" spans="1:3" x14ac:dyDescent="0.25">
      <c r="A8222" t="s">
        <v>261</v>
      </c>
      <c r="B8222">
        <v>40771</v>
      </c>
      <c r="C8222" s="385">
        <v>0.06</v>
      </c>
    </row>
    <row r="8223" spans="1:3" x14ac:dyDescent="0.25">
      <c r="A8223" t="s">
        <v>261</v>
      </c>
      <c r="B8223">
        <v>40801</v>
      </c>
      <c r="C8223" s="385">
        <v>0.06</v>
      </c>
    </row>
    <row r="8224" spans="1:3" x14ac:dyDescent="0.25">
      <c r="A8224" t="s">
        <v>261</v>
      </c>
      <c r="B8224">
        <v>40803</v>
      </c>
      <c r="C8224" s="385">
        <v>0.06</v>
      </c>
    </row>
    <row r="8225" spans="1:3" x14ac:dyDescent="0.25">
      <c r="A8225" t="s">
        <v>261</v>
      </c>
      <c r="B8225">
        <v>40806</v>
      </c>
      <c r="C8225" s="385">
        <v>0.06</v>
      </c>
    </row>
    <row r="8226" spans="1:3" x14ac:dyDescent="0.25">
      <c r="A8226" t="s">
        <v>261</v>
      </c>
      <c r="B8226">
        <v>40807</v>
      </c>
      <c r="C8226" s="385">
        <v>0.06</v>
      </c>
    </row>
    <row r="8227" spans="1:3" x14ac:dyDescent="0.25">
      <c r="A8227" t="s">
        <v>261</v>
      </c>
      <c r="B8227">
        <v>40808</v>
      </c>
      <c r="C8227" s="385">
        <v>0.06</v>
      </c>
    </row>
    <row r="8228" spans="1:3" x14ac:dyDescent="0.25">
      <c r="A8228" t="s">
        <v>261</v>
      </c>
      <c r="B8228">
        <v>40810</v>
      </c>
      <c r="C8228" s="385">
        <v>0.06</v>
      </c>
    </row>
    <row r="8229" spans="1:3" x14ac:dyDescent="0.25">
      <c r="A8229" t="s">
        <v>261</v>
      </c>
      <c r="B8229">
        <v>40813</v>
      </c>
      <c r="C8229" s="385">
        <v>0.06</v>
      </c>
    </row>
    <row r="8230" spans="1:3" x14ac:dyDescent="0.25">
      <c r="A8230" t="s">
        <v>261</v>
      </c>
      <c r="B8230">
        <v>40815</v>
      </c>
      <c r="C8230" s="385">
        <v>0.06</v>
      </c>
    </row>
    <row r="8231" spans="1:3" x14ac:dyDescent="0.25">
      <c r="A8231" t="s">
        <v>261</v>
      </c>
      <c r="B8231">
        <v>40816</v>
      </c>
      <c r="C8231" s="385">
        <v>0.06</v>
      </c>
    </row>
    <row r="8232" spans="1:3" x14ac:dyDescent="0.25">
      <c r="A8232" t="s">
        <v>261</v>
      </c>
      <c r="B8232">
        <v>40818</v>
      </c>
      <c r="C8232" s="385">
        <v>0.06</v>
      </c>
    </row>
    <row r="8233" spans="1:3" x14ac:dyDescent="0.25">
      <c r="A8233" t="s">
        <v>261</v>
      </c>
      <c r="B8233">
        <v>40819</v>
      </c>
      <c r="C8233" s="385">
        <v>0.06</v>
      </c>
    </row>
    <row r="8234" spans="1:3" x14ac:dyDescent="0.25">
      <c r="A8234" t="s">
        <v>261</v>
      </c>
      <c r="B8234">
        <v>40820</v>
      </c>
      <c r="C8234" s="385">
        <v>0.06</v>
      </c>
    </row>
    <row r="8235" spans="1:3" x14ac:dyDescent="0.25">
      <c r="A8235" t="s">
        <v>261</v>
      </c>
      <c r="B8235">
        <v>40823</v>
      </c>
      <c r="C8235" s="385">
        <v>0.06</v>
      </c>
    </row>
    <row r="8236" spans="1:3" x14ac:dyDescent="0.25">
      <c r="A8236" t="s">
        <v>261</v>
      </c>
      <c r="B8236">
        <v>40824</v>
      </c>
      <c r="C8236" s="385">
        <v>0.06</v>
      </c>
    </row>
    <row r="8237" spans="1:3" x14ac:dyDescent="0.25">
      <c r="A8237" t="s">
        <v>261</v>
      </c>
      <c r="B8237">
        <v>40826</v>
      </c>
      <c r="C8237" s="385">
        <v>0.06</v>
      </c>
    </row>
    <row r="8238" spans="1:3" x14ac:dyDescent="0.25">
      <c r="A8238" t="s">
        <v>261</v>
      </c>
      <c r="B8238">
        <v>40827</v>
      </c>
      <c r="C8238" s="385">
        <v>0.06</v>
      </c>
    </row>
    <row r="8239" spans="1:3" x14ac:dyDescent="0.25">
      <c r="A8239" t="s">
        <v>261</v>
      </c>
      <c r="B8239">
        <v>40828</v>
      </c>
      <c r="C8239" s="385">
        <v>0.06</v>
      </c>
    </row>
    <row r="8240" spans="1:3" x14ac:dyDescent="0.25">
      <c r="A8240" t="s">
        <v>261</v>
      </c>
      <c r="B8240">
        <v>40829</v>
      </c>
      <c r="C8240" s="385">
        <v>0.06</v>
      </c>
    </row>
    <row r="8241" spans="1:3" x14ac:dyDescent="0.25">
      <c r="A8241" t="s">
        <v>261</v>
      </c>
      <c r="B8241">
        <v>40830</v>
      </c>
      <c r="C8241" s="385">
        <v>0.06</v>
      </c>
    </row>
    <row r="8242" spans="1:3" x14ac:dyDescent="0.25">
      <c r="A8242" t="s">
        <v>261</v>
      </c>
      <c r="B8242">
        <v>40831</v>
      </c>
      <c r="C8242" s="385">
        <v>0.06</v>
      </c>
    </row>
    <row r="8243" spans="1:3" x14ac:dyDescent="0.25">
      <c r="A8243" t="s">
        <v>261</v>
      </c>
      <c r="B8243">
        <v>40840</v>
      </c>
      <c r="C8243" s="385">
        <v>0.06</v>
      </c>
    </row>
    <row r="8244" spans="1:3" x14ac:dyDescent="0.25">
      <c r="A8244" t="s">
        <v>261</v>
      </c>
      <c r="B8244">
        <v>40843</v>
      </c>
      <c r="C8244" s="385">
        <v>0.06</v>
      </c>
    </row>
    <row r="8245" spans="1:3" x14ac:dyDescent="0.25">
      <c r="A8245" t="s">
        <v>261</v>
      </c>
      <c r="B8245">
        <v>40844</v>
      </c>
      <c r="C8245" s="385">
        <v>0.06</v>
      </c>
    </row>
    <row r="8246" spans="1:3" x14ac:dyDescent="0.25">
      <c r="A8246" t="s">
        <v>261</v>
      </c>
      <c r="B8246">
        <v>40845</v>
      </c>
      <c r="C8246" s="385">
        <v>0.06</v>
      </c>
    </row>
    <row r="8247" spans="1:3" x14ac:dyDescent="0.25">
      <c r="A8247" t="s">
        <v>261</v>
      </c>
      <c r="B8247">
        <v>40847</v>
      </c>
      <c r="C8247" s="385">
        <v>0.06</v>
      </c>
    </row>
    <row r="8248" spans="1:3" x14ac:dyDescent="0.25">
      <c r="A8248" t="s">
        <v>261</v>
      </c>
      <c r="B8248">
        <v>40849</v>
      </c>
      <c r="C8248" s="385">
        <v>0.06</v>
      </c>
    </row>
    <row r="8249" spans="1:3" x14ac:dyDescent="0.25">
      <c r="A8249" t="s">
        <v>261</v>
      </c>
      <c r="B8249">
        <v>40854</v>
      </c>
      <c r="C8249" s="385">
        <v>0.06</v>
      </c>
    </row>
    <row r="8250" spans="1:3" x14ac:dyDescent="0.25">
      <c r="A8250" t="s">
        <v>261</v>
      </c>
      <c r="B8250">
        <v>40855</v>
      </c>
      <c r="C8250" s="385">
        <v>0.06</v>
      </c>
    </row>
    <row r="8251" spans="1:3" x14ac:dyDescent="0.25">
      <c r="A8251" t="s">
        <v>261</v>
      </c>
      <c r="B8251">
        <v>40856</v>
      </c>
      <c r="C8251" s="385">
        <v>0.06</v>
      </c>
    </row>
    <row r="8252" spans="1:3" x14ac:dyDescent="0.25">
      <c r="A8252" t="s">
        <v>261</v>
      </c>
      <c r="B8252">
        <v>40858</v>
      </c>
      <c r="C8252" s="385">
        <v>0.06</v>
      </c>
    </row>
    <row r="8253" spans="1:3" x14ac:dyDescent="0.25">
      <c r="A8253" t="s">
        <v>261</v>
      </c>
      <c r="B8253">
        <v>40862</v>
      </c>
      <c r="C8253" s="385">
        <v>0.06</v>
      </c>
    </row>
    <row r="8254" spans="1:3" x14ac:dyDescent="0.25">
      <c r="A8254" t="s">
        <v>261</v>
      </c>
      <c r="B8254">
        <v>40863</v>
      </c>
      <c r="C8254" s="385">
        <v>0.06</v>
      </c>
    </row>
    <row r="8255" spans="1:3" x14ac:dyDescent="0.25">
      <c r="A8255" t="s">
        <v>261</v>
      </c>
      <c r="B8255">
        <v>40865</v>
      </c>
      <c r="C8255" s="385">
        <v>0.06</v>
      </c>
    </row>
    <row r="8256" spans="1:3" x14ac:dyDescent="0.25">
      <c r="A8256" t="s">
        <v>261</v>
      </c>
      <c r="B8256">
        <v>40868</v>
      </c>
      <c r="C8256" s="385">
        <v>0.06</v>
      </c>
    </row>
    <row r="8257" spans="1:3" x14ac:dyDescent="0.25">
      <c r="A8257" t="s">
        <v>261</v>
      </c>
      <c r="B8257">
        <v>40870</v>
      </c>
      <c r="C8257" s="385">
        <v>0.06</v>
      </c>
    </row>
    <row r="8258" spans="1:3" x14ac:dyDescent="0.25">
      <c r="A8258" t="s">
        <v>261</v>
      </c>
      <c r="B8258">
        <v>40873</v>
      </c>
      <c r="C8258" s="385">
        <v>0.06</v>
      </c>
    </row>
    <row r="8259" spans="1:3" x14ac:dyDescent="0.25">
      <c r="A8259" t="s">
        <v>261</v>
      </c>
      <c r="B8259">
        <v>40874</v>
      </c>
      <c r="C8259" s="385">
        <v>0.06</v>
      </c>
    </row>
    <row r="8260" spans="1:3" x14ac:dyDescent="0.25">
      <c r="A8260" t="s">
        <v>261</v>
      </c>
      <c r="B8260">
        <v>40902</v>
      </c>
      <c r="C8260" s="385">
        <v>0.06</v>
      </c>
    </row>
    <row r="8261" spans="1:3" x14ac:dyDescent="0.25">
      <c r="A8261" t="s">
        <v>261</v>
      </c>
      <c r="B8261">
        <v>40903</v>
      </c>
      <c r="C8261" s="385">
        <v>0.06</v>
      </c>
    </row>
    <row r="8262" spans="1:3" x14ac:dyDescent="0.25">
      <c r="A8262" t="s">
        <v>261</v>
      </c>
      <c r="B8262">
        <v>40906</v>
      </c>
      <c r="C8262" s="385">
        <v>0.06</v>
      </c>
    </row>
    <row r="8263" spans="1:3" x14ac:dyDescent="0.25">
      <c r="A8263" t="s">
        <v>261</v>
      </c>
      <c r="B8263">
        <v>40913</v>
      </c>
      <c r="C8263" s="385">
        <v>0.06</v>
      </c>
    </row>
    <row r="8264" spans="1:3" x14ac:dyDescent="0.25">
      <c r="A8264" t="s">
        <v>261</v>
      </c>
      <c r="B8264">
        <v>40914</v>
      </c>
      <c r="C8264" s="385">
        <v>0.06</v>
      </c>
    </row>
    <row r="8265" spans="1:3" x14ac:dyDescent="0.25">
      <c r="A8265" t="s">
        <v>261</v>
      </c>
      <c r="B8265">
        <v>40915</v>
      </c>
      <c r="C8265" s="385">
        <v>0.06</v>
      </c>
    </row>
    <row r="8266" spans="1:3" x14ac:dyDescent="0.25">
      <c r="A8266" t="s">
        <v>261</v>
      </c>
      <c r="B8266">
        <v>40921</v>
      </c>
      <c r="C8266" s="385">
        <v>0.06</v>
      </c>
    </row>
    <row r="8267" spans="1:3" x14ac:dyDescent="0.25">
      <c r="A8267" t="s">
        <v>261</v>
      </c>
      <c r="B8267">
        <v>40923</v>
      </c>
      <c r="C8267" s="385">
        <v>0.06</v>
      </c>
    </row>
    <row r="8268" spans="1:3" x14ac:dyDescent="0.25">
      <c r="A8268" t="s">
        <v>261</v>
      </c>
      <c r="B8268">
        <v>40927</v>
      </c>
      <c r="C8268" s="385">
        <v>0.06</v>
      </c>
    </row>
    <row r="8269" spans="1:3" x14ac:dyDescent="0.25">
      <c r="A8269" t="s">
        <v>261</v>
      </c>
      <c r="B8269">
        <v>40930</v>
      </c>
      <c r="C8269" s="385">
        <v>0.06</v>
      </c>
    </row>
    <row r="8270" spans="1:3" x14ac:dyDescent="0.25">
      <c r="A8270" t="s">
        <v>261</v>
      </c>
      <c r="B8270">
        <v>40932</v>
      </c>
      <c r="C8270" s="385">
        <v>0.06</v>
      </c>
    </row>
    <row r="8271" spans="1:3" x14ac:dyDescent="0.25">
      <c r="A8271" t="s">
        <v>261</v>
      </c>
      <c r="B8271">
        <v>40935</v>
      </c>
      <c r="C8271" s="385">
        <v>0.06</v>
      </c>
    </row>
    <row r="8272" spans="1:3" x14ac:dyDescent="0.25">
      <c r="A8272" t="s">
        <v>261</v>
      </c>
      <c r="B8272">
        <v>40939</v>
      </c>
      <c r="C8272" s="385">
        <v>0.06</v>
      </c>
    </row>
    <row r="8273" spans="1:3" x14ac:dyDescent="0.25">
      <c r="A8273" t="s">
        <v>261</v>
      </c>
      <c r="B8273">
        <v>40940</v>
      </c>
      <c r="C8273" s="385">
        <v>0.06</v>
      </c>
    </row>
    <row r="8274" spans="1:3" x14ac:dyDescent="0.25">
      <c r="A8274" t="s">
        <v>261</v>
      </c>
      <c r="B8274">
        <v>40941</v>
      </c>
      <c r="C8274" s="385">
        <v>0.06</v>
      </c>
    </row>
    <row r="8275" spans="1:3" x14ac:dyDescent="0.25">
      <c r="A8275" t="s">
        <v>261</v>
      </c>
      <c r="B8275">
        <v>40943</v>
      </c>
      <c r="C8275" s="385">
        <v>0.06</v>
      </c>
    </row>
    <row r="8276" spans="1:3" x14ac:dyDescent="0.25">
      <c r="A8276" t="s">
        <v>261</v>
      </c>
      <c r="B8276">
        <v>40944</v>
      </c>
      <c r="C8276" s="385">
        <v>0.06</v>
      </c>
    </row>
    <row r="8277" spans="1:3" x14ac:dyDescent="0.25">
      <c r="A8277" t="s">
        <v>261</v>
      </c>
      <c r="B8277">
        <v>40946</v>
      </c>
      <c r="C8277" s="385">
        <v>0.06</v>
      </c>
    </row>
    <row r="8278" spans="1:3" x14ac:dyDescent="0.25">
      <c r="A8278" t="s">
        <v>261</v>
      </c>
      <c r="B8278">
        <v>40949</v>
      </c>
      <c r="C8278" s="385">
        <v>0.06</v>
      </c>
    </row>
    <row r="8279" spans="1:3" x14ac:dyDescent="0.25">
      <c r="A8279" t="s">
        <v>261</v>
      </c>
      <c r="B8279">
        <v>40951</v>
      </c>
      <c r="C8279" s="385">
        <v>0.06</v>
      </c>
    </row>
    <row r="8280" spans="1:3" x14ac:dyDescent="0.25">
      <c r="A8280" t="s">
        <v>261</v>
      </c>
      <c r="B8280">
        <v>40953</v>
      </c>
      <c r="C8280" s="385">
        <v>0.06</v>
      </c>
    </row>
    <row r="8281" spans="1:3" x14ac:dyDescent="0.25">
      <c r="A8281" t="s">
        <v>261</v>
      </c>
      <c r="B8281">
        <v>40955</v>
      </c>
      <c r="C8281" s="385">
        <v>0.06</v>
      </c>
    </row>
    <row r="8282" spans="1:3" x14ac:dyDescent="0.25">
      <c r="A8282" t="s">
        <v>261</v>
      </c>
      <c r="B8282">
        <v>40958</v>
      </c>
      <c r="C8282" s="385">
        <v>0.06</v>
      </c>
    </row>
    <row r="8283" spans="1:3" x14ac:dyDescent="0.25">
      <c r="A8283" t="s">
        <v>261</v>
      </c>
      <c r="B8283">
        <v>40962</v>
      </c>
      <c r="C8283" s="385">
        <v>0.06</v>
      </c>
    </row>
    <row r="8284" spans="1:3" x14ac:dyDescent="0.25">
      <c r="A8284" t="s">
        <v>261</v>
      </c>
      <c r="B8284">
        <v>40964</v>
      </c>
      <c r="C8284" s="385">
        <v>0.06</v>
      </c>
    </row>
    <row r="8285" spans="1:3" x14ac:dyDescent="0.25">
      <c r="A8285" t="s">
        <v>261</v>
      </c>
      <c r="B8285">
        <v>40965</v>
      </c>
      <c r="C8285" s="385">
        <v>0.06</v>
      </c>
    </row>
    <row r="8286" spans="1:3" x14ac:dyDescent="0.25">
      <c r="A8286" t="s">
        <v>261</v>
      </c>
      <c r="B8286">
        <v>40972</v>
      </c>
      <c r="C8286" s="385">
        <v>0.06</v>
      </c>
    </row>
    <row r="8287" spans="1:3" x14ac:dyDescent="0.25">
      <c r="A8287" t="s">
        <v>261</v>
      </c>
      <c r="B8287">
        <v>40977</v>
      </c>
      <c r="C8287" s="385">
        <v>0.06</v>
      </c>
    </row>
    <row r="8288" spans="1:3" x14ac:dyDescent="0.25">
      <c r="A8288" t="s">
        <v>261</v>
      </c>
      <c r="B8288">
        <v>40979</v>
      </c>
      <c r="C8288" s="385">
        <v>0.06</v>
      </c>
    </row>
    <row r="8289" spans="1:3" x14ac:dyDescent="0.25">
      <c r="A8289" t="s">
        <v>261</v>
      </c>
      <c r="B8289">
        <v>40981</v>
      </c>
      <c r="C8289" s="385">
        <v>0.06</v>
      </c>
    </row>
    <row r="8290" spans="1:3" x14ac:dyDescent="0.25">
      <c r="A8290" t="s">
        <v>261</v>
      </c>
      <c r="B8290">
        <v>40982</v>
      </c>
      <c r="C8290" s="385">
        <v>0.06</v>
      </c>
    </row>
    <row r="8291" spans="1:3" x14ac:dyDescent="0.25">
      <c r="A8291" t="s">
        <v>261</v>
      </c>
      <c r="B8291">
        <v>40983</v>
      </c>
      <c r="C8291" s="385">
        <v>0.06</v>
      </c>
    </row>
    <row r="8292" spans="1:3" x14ac:dyDescent="0.25">
      <c r="A8292" t="s">
        <v>261</v>
      </c>
      <c r="B8292">
        <v>40988</v>
      </c>
      <c r="C8292" s="385">
        <v>0.06</v>
      </c>
    </row>
    <row r="8293" spans="1:3" x14ac:dyDescent="0.25">
      <c r="A8293" t="s">
        <v>261</v>
      </c>
      <c r="B8293">
        <v>40995</v>
      </c>
      <c r="C8293" s="385">
        <v>0.06</v>
      </c>
    </row>
    <row r="8294" spans="1:3" x14ac:dyDescent="0.25">
      <c r="A8294" t="s">
        <v>261</v>
      </c>
      <c r="B8294">
        <v>40997</v>
      </c>
      <c r="C8294" s="385">
        <v>0.06</v>
      </c>
    </row>
    <row r="8295" spans="1:3" x14ac:dyDescent="0.25">
      <c r="A8295" t="s">
        <v>261</v>
      </c>
      <c r="B8295">
        <v>41001</v>
      </c>
      <c r="C8295" s="385">
        <v>0.06</v>
      </c>
    </row>
    <row r="8296" spans="1:3" x14ac:dyDescent="0.25">
      <c r="A8296" t="s">
        <v>261</v>
      </c>
      <c r="B8296">
        <v>41002</v>
      </c>
      <c r="C8296" s="385">
        <v>0.06</v>
      </c>
    </row>
    <row r="8297" spans="1:3" x14ac:dyDescent="0.25">
      <c r="A8297" t="s">
        <v>261</v>
      </c>
      <c r="B8297">
        <v>41003</v>
      </c>
      <c r="C8297" s="385">
        <v>0.06</v>
      </c>
    </row>
    <row r="8298" spans="1:3" x14ac:dyDescent="0.25">
      <c r="A8298" t="s">
        <v>261</v>
      </c>
      <c r="B8298">
        <v>41004</v>
      </c>
      <c r="C8298" s="385">
        <v>0.06</v>
      </c>
    </row>
    <row r="8299" spans="1:3" x14ac:dyDescent="0.25">
      <c r="A8299" t="s">
        <v>261</v>
      </c>
      <c r="B8299">
        <v>41005</v>
      </c>
      <c r="C8299" s="385">
        <v>0.06</v>
      </c>
    </row>
    <row r="8300" spans="1:3" x14ac:dyDescent="0.25">
      <c r="A8300" t="s">
        <v>261</v>
      </c>
      <c r="B8300">
        <v>41006</v>
      </c>
      <c r="C8300" s="385">
        <v>0.06</v>
      </c>
    </row>
    <row r="8301" spans="1:3" x14ac:dyDescent="0.25">
      <c r="A8301" t="s">
        <v>261</v>
      </c>
      <c r="B8301">
        <v>41007</v>
      </c>
      <c r="C8301" s="385">
        <v>0.06</v>
      </c>
    </row>
    <row r="8302" spans="1:3" x14ac:dyDescent="0.25">
      <c r="A8302" t="s">
        <v>261</v>
      </c>
      <c r="B8302">
        <v>41008</v>
      </c>
      <c r="C8302" s="385">
        <v>0.06</v>
      </c>
    </row>
    <row r="8303" spans="1:3" x14ac:dyDescent="0.25">
      <c r="A8303" t="s">
        <v>261</v>
      </c>
      <c r="B8303">
        <v>41010</v>
      </c>
      <c r="C8303" s="385">
        <v>0.06</v>
      </c>
    </row>
    <row r="8304" spans="1:3" x14ac:dyDescent="0.25">
      <c r="A8304" t="s">
        <v>261</v>
      </c>
      <c r="B8304">
        <v>41011</v>
      </c>
      <c r="C8304" s="385">
        <v>0.06</v>
      </c>
    </row>
    <row r="8305" spans="1:3" x14ac:dyDescent="0.25">
      <c r="A8305" t="s">
        <v>261</v>
      </c>
      <c r="B8305">
        <v>41012</v>
      </c>
      <c r="C8305" s="385">
        <v>0.06</v>
      </c>
    </row>
    <row r="8306" spans="1:3" x14ac:dyDescent="0.25">
      <c r="A8306" t="s">
        <v>261</v>
      </c>
      <c r="B8306">
        <v>41014</v>
      </c>
      <c r="C8306" s="385">
        <v>0.06</v>
      </c>
    </row>
    <row r="8307" spans="1:3" x14ac:dyDescent="0.25">
      <c r="A8307" t="s">
        <v>261</v>
      </c>
      <c r="B8307">
        <v>41015</v>
      </c>
      <c r="C8307" s="385">
        <v>0.06</v>
      </c>
    </row>
    <row r="8308" spans="1:3" x14ac:dyDescent="0.25">
      <c r="A8308" t="s">
        <v>261</v>
      </c>
      <c r="B8308">
        <v>41016</v>
      </c>
      <c r="C8308" s="385">
        <v>0.06</v>
      </c>
    </row>
    <row r="8309" spans="1:3" x14ac:dyDescent="0.25">
      <c r="A8309" t="s">
        <v>261</v>
      </c>
      <c r="B8309">
        <v>41017</v>
      </c>
      <c r="C8309" s="385">
        <v>0.06</v>
      </c>
    </row>
    <row r="8310" spans="1:3" x14ac:dyDescent="0.25">
      <c r="A8310" t="s">
        <v>261</v>
      </c>
      <c r="B8310">
        <v>41018</v>
      </c>
      <c r="C8310" s="385">
        <v>0.06</v>
      </c>
    </row>
    <row r="8311" spans="1:3" x14ac:dyDescent="0.25">
      <c r="A8311" t="s">
        <v>261</v>
      </c>
      <c r="B8311">
        <v>41019</v>
      </c>
      <c r="C8311" s="385">
        <v>0.06</v>
      </c>
    </row>
    <row r="8312" spans="1:3" x14ac:dyDescent="0.25">
      <c r="A8312" t="s">
        <v>261</v>
      </c>
      <c r="B8312">
        <v>41021</v>
      </c>
      <c r="C8312" s="385">
        <v>0.06</v>
      </c>
    </row>
    <row r="8313" spans="1:3" x14ac:dyDescent="0.25">
      <c r="A8313" t="s">
        <v>261</v>
      </c>
      <c r="B8313">
        <v>41022</v>
      </c>
      <c r="C8313" s="385">
        <v>0.06</v>
      </c>
    </row>
    <row r="8314" spans="1:3" x14ac:dyDescent="0.25">
      <c r="A8314" t="s">
        <v>261</v>
      </c>
      <c r="B8314">
        <v>41025</v>
      </c>
      <c r="C8314" s="385">
        <v>0.06</v>
      </c>
    </row>
    <row r="8315" spans="1:3" x14ac:dyDescent="0.25">
      <c r="A8315" t="s">
        <v>261</v>
      </c>
      <c r="B8315">
        <v>41030</v>
      </c>
      <c r="C8315" s="385">
        <v>0.06</v>
      </c>
    </row>
    <row r="8316" spans="1:3" x14ac:dyDescent="0.25">
      <c r="A8316" t="s">
        <v>261</v>
      </c>
      <c r="B8316">
        <v>41031</v>
      </c>
      <c r="C8316" s="385">
        <v>0.06</v>
      </c>
    </row>
    <row r="8317" spans="1:3" x14ac:dyDescent="0.25">
      <c r="A8317" t="s">
        <v>261</v>
      </c>
      <c r="B8317">
        <v>41033</v>
      </c>
      <c r="C8317" s="385">
        <v>0.06</v>
      </c>
    </row>
    <row r="8318" spans="1:3" x14ac:dyDescent="0.25">
      <c r="A8318" t="s">
        <v>261</v>
      </c>
      <c r="B8318">
        <v>41034</v>
      </c>
      <c r="C8318" s="385">
        <v>0.06</v>
      </c>
    </row>
    <row r="8319" spans="1:3" x14ac:dyDescent="0.25">
      <c r="A8319" t="s">
        <v>261</v>
      </c>
      <c r="B8319">
        <v>41035</v>
      </c>
      <c r="C8319" s="385">
        <v>0.06</v>
      </c>
    </row>
    <row r="8320" spans="1:3" x14ac:dyDescent="0.25">
      <c r="A8320" t="s">
        <v>261</v>
      </c>
      <c r="B8320">
        <v>41037</v>
      </c>
      <c r="C8320" s="385">
        <v>0.06</v>
      </c>
    </row>
    <row r="8321" spans="1:3" x14ac:dyDescent="0.25">
      <c r="A8321" t="s">
        <v>261</v>
      </c>
      <c r="B8321">
        <v>41039</v>
      </c>
      <c r="C8321" s="385">
        <v>0.06</v>
      </c>
    </row>
    <row r="8322" spans="1:3" x14ac:dyDescent="0.25">
      <c r="A8322" t="s">
        <v>261</v>
      </c>
      <c r="B8322">
        <v>41040</v>
      </c>
      <c r="C8322" s="385">
        <v>0.06</v>
      </c>
    </row>
    <row r="8323" spans="1:3" x14ac:dyDescent="0.25">
      <c r="A8323" t="s">
        <v>261</v>
      </c>
      <c r="B8323">
        <v>41041</v>
      </c>
      <c r="C8323" s="385">
        <v>0.06</v>
      </c>
    </row>
    <row r="8324" spans="1:3" x14ac:dyDescent="0.25">
      <c r="A8324" t="s">
        <v>261</v>
      </c>
      <c r="B8324">
        <v>41042</v>
      </c>
      <c r="C8324" s="385">
        <v>0.06</v>
      </c>
    </row>
    <row r="8325" spans="1:3" x14ac:dyDescent="0.25">
      <c r="A8325" t="s">
        <v>261</v>
      </c>
      <c r="B8325">
        <v>41043</v>
      </c>
      <c r="C8325" s="385">
        <v>0.06</v>
      </c>
    </row>
    <row r="8326" spans="1:3" x14ac:dyDescent="0.25">
      <c r="A8326" t="s">
        <v>261</v>
      </c>
      <c r="B8326">
        <v>41044</v>
      </c>
      <c r="C8326" s="385">
        <v>0.06</v>
      </c>
    </row>
    <row r="8327" spans="1:3" x14ac:dyDescent="0.25">
      <c r="A8327" t="s">
        <v>261</v>
      </c>
      <c r="B8327">
        <v>41045</v>
      </c>
      <c r="C8327" s="385">
        <v>0.06</v>
      </c>
    </row>
    <row r="8328" spans="1:3" x14ac:dyDescent="0.25">
      <c r="A8328" t="s">
        <v>261</v>
      </c>
      <c r="B8328">
        <v>41046</v>
      </c>
      <c r="C8328" s="385">
        <v>0.06</v>
      </c>
    </row>
    <row r="8329" spans="1:3" x14ac:dyDescent="0.25">
      <c r="A8329" t="s">
        <v>261</v>
      </c>
      <c r="B8329">
        <v>41048</v>
      </c>
      <c r="C8329" s="385">
        <v>0.06</v>
      </c>
    </row>
    <row r="8330" spans="1:3" x14ac:dyDescent="0.25">
      <c r="A8330" t="s">
        <v>261</v>
      </c>
      <c r="B8330">
        <v>41049</v>
      </c>
      <c r="C8330" s="385">
        <v>0.06</v>
      </c>
    </row>
    <row r="8331" spans="1:3" x14ac:dyDescent="0.25">
      <c r="A8331" t="s">
        <v>261</v>
      </c>
      <c r="B8331">
        <v>41051</v>
      </c>
      <c r="C8331" s="385">
        <v>0.06</v>
      </c>
    </row>
    <row r="8332" spans="1:3" x14ac:dyDescent="0.25">
      <c r="A8332" t="s">
        <v>261</v>
      </c>
      <c r="B8332">
        <v>41052</v>
      </c>
      <c r="C8332" s="385">
        <v>0.06</v>
      </c>
    </row>
    <row r="8333" spans="1:3" x14ac:dyDescent="0.25">
      <c r="A8333" t="s">
        <v>261</v>
      </c>
      <c r="B8333">
        <v>41053</v>
      </c>
      <c r="C8333" s="385">
        <v>0.06</v>
      </c>
    </row>
    <row r="8334" spans="1:3" x14ac:dyDescent="0.25">
      <c r="A8334" t="s">
        <v>261</v>
      </c>
      <c r="B8334">
        <v>41054</v>
      </c>
      <c r="C8334" s="385">
        <v>0.06</v>
      </c>
    </row>
    <row r="8335" spans="1:3" x14ac:dyDescent="0.25">
      <c r="A8335" t="s">
        <v>261</v>
      </c>
      <c r="B8335">
        <v>41055</v>
      </c>
      <c r="C8335" s="385">
        <v>0.06</v>
      </c>
    </row>
    <row r="8336" spans="1:3" x14ac:dyDescent="0.25">
      <c r="A8336" t="s">
        <v>261</v>
      </c>
      <c r="B8336">
        <v>41056</v>
      </c>
      <c r="C8336" s="385">
        <v>0.06</v>
      </c>
    </row>
    <row r="8337" spans="1:3" x14ac:dyDescent="0.25">
      <c r="A8337" t="s">
        <v>261</v>
      </c>
      <c r="B8337">
        <v>41059</v>
      </c>
      <c r="C8337" s="385">
        <v>0.06</v>
      </c>
    </row>
    <row r="8338" spans="1:3" x14ac:dyDescent="0.25">
      <c r="A8338" t="s">
        <v>261</v>
      </c>
      <c r="B8338">
        <v>41061</v>
      </c>
      <c r="C8338" s="385">
        <v>0.06</v>
      </c>
    </row>
    <row r="8339" spans="1:3" x14ac:dyDescent="0.25">
      <c r="A8339" t="s">
        <v>261</v>
      </c>
      <c r="B8339">
        <v>41062</v>
      </c>
      <c r="C8339" s="385">
        <v>0.06</v>
      </c>
    </row>
    <row r="8340" spans="1:3" x14ac:dyDescent="0.25">
      <c r="A8340" t="s">
        <v>261</v>
      </c>
      <c r="B8340">
        <v>41063</v>
      </c>
      <c r="C8340" s="385">
        <v>0.06</v>
      </c>
    </row>
    <row r="8341" spans="1:3" x14ac:dyDescent="0.25">
      <c r="A8341" t="s">
        <v>261</v>
      </c>
      <c r="B8341">
        <v>41064</v>
      </c>
      <c r="C8341" s="385">
        <v>0.06</v>
      </c>
    </row>
    <row r="8342" spans="1:3" x14ac:dyDescent="0.25">
      <c r="A8342" t="s">
        <v>261</v>
      </c>
      <c r="B8342">
        <v>41071</v>
      </c>
      <c r="C8342" s="385">
        <v>0.06</v>
      </c>
    </row>
    <row r="8343" spans="1:3" x14ac:dyDescent="0.25">
      <c r="A8343" t="s">
        <v>261</v>
      </c>
      <c r="B8343">
        <v>41072</v>
      </c>
      <c r="C8343" s="385">
        <v>0.06</v>
      </c>
    </row>
    <row r="8344" spans="1:3" x14ac:dyDescent="0.25">
      <c r="A8344" t="s">
        <v>261</v>
      </c>
      <c r="B8344">
        <v>41073</v>
      </c>
      <c r="C8344" s="385">
        <v>0.06</v>
      </c>
    </row>
    <row r="8345" spans="1:3" x14ac:dyDescent="0.25">
      <c r="A8345" t="s">
        <v>261</v>
      </c>
      <c r="B8345">
        <v>41074</v>
      </c>
      <c r="C8345" s="385">
        <v>0.06</v>
      </c>
    </row>
    <row r="8346" spans="1:3" x14ac:dyDescent="0.25">
      <c r="A8346" t="s">
        <v>261</v>
      </c>
      <c r="B8346">
        <v>41075</v>
      </c>
      <c r="C8346" s="385">
        <v>0.06</v>
      </c>
    </row>
    <row r="8347" spans="1:3" x14ac:dyDescent="0.25">
      <c r="A8347" t="s">
        <v>261</v>
      </c>
      <c r="B8347">
        <v>41076</v>
      </c>
      <c r="C8347" s="385">
        <v>0.06</v>
      </c>
    </row>
    <row r="8348" spans="1:3" x14ac:dyDescent="0.25">
      <c r="A8348" t="s">
        <v>261</v>
      </c>
      <c r="B8348">
        <v>41080</v>
      </c>
      <c r="C8348" s="385">
        <v>0.06</v>
      </c>
    </row>
    <row r="8349" spans="1:3" x14ac:dyDescent="0.25">
      <c r="A8349" t="s">
        <v>261</v>
      </c>
      <c r="B8349">
        <v>41081</v>
      </c>
      <c r="C8349" s="385">
        <v>0.06</v>
      </c>
    </row>
    <row r="8350" spans="1:3" x14ac:dyDescent="0.25">
      <c r="A8350" t="s">
        <v>261</v>
      </c>
      <c r="B8350">
        <v>41083</v>
      </c>
      <c r="C8350" s="385">
        <v>0.06</v>
      </c>
    </row>
    <row r="8351" spans="1:3" x14ac:dyDescent="0.25">
      <c r="A8351" t="s">
        <v>261</v>
      </c>
      <c r="B8351">
        <v>41085</v>
      </c>
      <c r="C8351" s="385">
        <v>0.06</v>
      </c>
    </row>
    <row r="8352" spans="1:3" x14ac:dyDescent="0.25">
      <c r="A8352" t="s">
        <v>261</v>
      </c>
      <c r="B8352">
        <v>41086</v>
      </c>
      <c r="C8352" s="385">
        <v>0.06</v>
      </c>
    </row>
    <row r="8353" spans="1:3" x14ac:dyDescent="0.25">
      <c r="A8353" t="s">
        <v>261</v>
      </c>
      <c r="B8353">
        <v>41091</v>
      </c>
      <c r="C8353" s="385">
        <v>0.06</v>
      </c>
    </row>
    <row r="8354" spans="1:3" x14ac:dyDescent="0.25">
      <c r="A8354" t="s">
        <v>261</v>
      </c>
      <c r="B8354">
        <v>41092</v>
      </c>
      <c r="C8354" s="385">
        <v>0.06</v>
      </c>
    </row>
    <row r="8355" spans="1:3" x14ac:dyDescent="0.25">
      <c r="A8355" t="s">
        <v>261</v>
      </c>
      <c r="B8355">
        <v>41093</v>
      </c>
      <c r="C8355" s="385">
        <v>0.06</v>
      </c>
    </row>
    <row r="8356" spans="1:3" x14ac:dyDescent="0.25">
      <c r="A8356" t="s">
        <v>261</v>
      </c>
      <c r="B8356">
        <v>41094</v>
      </c>
      <c r="C8356" s="385">
        <v>0.06</v>
      </c>
    </row>
    <row r="8357" spans="1:3" x14ac:dyDescent="0.25">
      <c r="A8357" t="s">
        <v>261</v>
      </c>
      <c r="B8357">
        <v>41095</v>
      </c>
      <c r="C8357" s="385">
        <v>0.06</v>
      </c>
    </row>
    <row r="8358" spans="1:3" x14ac:dyDescent="0.25">
      <c r="A8358" t="s">
        <v>261</v>
      </c>
      <c r="B8358">
        <v>41096</v>
      </c>
      <c r="C8358" s="385">
        <v>0.06</v>
      </c>
    </row>
    <row r="8359" spans="1:3" x14ac:dyDescent="0.25">
      <c r="A8359" t="s">
        <v>261</v>
      </c>
      <c r="B8359">
        <v>41097</v>
      </c>
      <c r="C8359" s="385">
        <v>0.06</v>
      </c>
    </row>
    <row r="8360" spans="1:3" x14ac:dyDescent="0.25">
      <c r="A8360" t="s">
        <v>261</v>
      </c>
      <c r="B8360">
        <v>41098</v>
      </c>
      <c r="C8360" s="385">
        <v>0.06</v>
      </c>
    </row>
    <row r="8361" spans="1:3" x14ac:dyDescent="0.25">
      <c r="A8361" t="s">
        <v>261</v>
      </c>
      <c r="B8361">
        <v>41099</v>
      </c>
      <c r="C8361" s="385">
        <v>0.06</v>
      </c>
    </row>
    <row r="8362" spans="1:3" x14ac:dyDescent="0.25">
      <c r="A8362" t="s">
        <v>261</v>
      </c>
      <c r="B8362">
        <v>41101</v>
      </c>
      <c r="C8362" s="385">
        <v>0.06</v>
      </c>
    </row>
    <row r="8363" spans="1:3" x14ac:dyDescent="0.25">
      <c r="A8363" t="s">
        <v>261</v>
      </c>
      <c r="B8363">
        <v>41102</v>
      </c>
      <c r="C8363" s="385">
        <v>0.06</v>
      </c>
    </row>
    <row r="8364" spans="1:3" x14ac:dyDescent="0.25">
      <c r="A8364" t="s">
        <v>261</v>
      </c>
      <c r="B8364">
        <v>41105</v>
      </c>
      <c r="C8364" s="385">
        <v>0.06</v>
      </c>
    </row>
    <row r="8365" spans="1:3" x14ac:dyDescent="0.25">
      <c r="A8365" t="s">
        <v>261</v>
      </c>
      <c r="B8365">
        <v>41114</v>
      </c>
      <c r="C8365" s="385">
        <v>0.06</v>
      </c>
    </row>
    <row r="8366" spans="1:3" x14ac:dyDescent="0.25">
      <c r="A8366" t="s">
        <v>261</v>
      </c>
      <c r="B8366">
        <v>41121</v>
      </c>
      <c r="C8366" s="385">
        <v>0.06</v>
      </c>
    </row>
    <row r="8367" spans="1:3" x14ac:dyDescent="0.25">
      <c r="A8367" t="s">
        <v>261</v>
      </c>
      <c r="B8367">
        <v>41124</v>
      </c>
      <c r="C8367" s="385">
        <v>0.06</v>
      </c>
    </row>
    <row r="8368" spans="1:3" x14ac:dyDescent="0.25">
      <c r="A8368" t="s">
        <v>261</v>
      </c>
      <c r="B8368">
        <v>41128</v>
      </c>
      <c r="C8368" s="385">
        <v>0.06</v>
      </c>
    </row>
    <row r="8369" spans="1:3" x14ac:dyDescent="0.25">
      <c r="A8369" t="s">
        <v>261</v>
      </c>
      <c r="B8369">
        <v>41129</v>
      </c>
      <c r="C8369" s="385">
        <v>0.06</v>
      </c>
    </row>
    <row r="8370" spans="1:3" x14ac:dyDescent="0.25">
      <c r="A8370" t="s">
        <v>261</v>
      </c>
      <c r="B8370">
        <v>41132</v>
      </c>
      <c r="C8370" s="385">
        <v>0.06</v>
      </c>
    </row>
    <row r="8371" spans="1:3" x14ac:dyDescent="0.25">
      <c r="A8371" t="s">
        <v>261</v>
      </c>
      <c r="B8371">
        <v>41135</v>
      </c>
      <c r="C8371" s="385">
        <v>0.06</v>
      </c>
    </row>
    <row r="8372" spans="1:3" x14ac:dyDescent="0.25">
      <c r="A8372" t="s">
        <v>261</v>
      </c>
      <c r="B8372">
        <v>41139</v>
      </c>
      <c r="C8372" s="385">
        <v>0.06</v>
      </c>
    </row>
    <row r="8373" spans="1:3" x14ac:dyDescent="0.25">
      <c r="A8373" t="s">
        <v>261</v>
      </c>
      <c r="B8373">
        <v>41141</v>
      </c>
      <c r="C8373" s="385">
        <v>0.06</v>
      </c>
    </row>
    <row r="8374" spans="1:3" x14ac:dyDescent="0.25">
      <c r="A8374" t="s">
        <v>261</v>
      </c>
      <c r="B8374">
        <v>41142</v>
      </c>
      <c r="C8374" s="385">
        <v>0.06</v>
      </c>
    </row>
    <row r="8375" spans="1:3" x14ac:dyDescent="0.25">
      <c r="A8375" t="s">
        <v>261</v>
      </c>
      <c r="B8375">
        <v>41143</v>
      </c>
      <c r="C8375" s="385">
        <v>0.06</v>
      </c>
    </row>
    <row r="8376" spans="1:3" x14ac:dyDescent="0.25">
      <c r="A8376" t="s">
        <v>261</v>
      </c>
      <c r="B8376">
        <v>41144</v>
      </c>
      <c r="C8376" s="385">
        <v>0.06</v>
      </c>
    </row>
    <row r="8377" spans="1:3" x14ac:dyDescent="0.25">
      <c r="A8377" t="s">
        <v>261</v>
      </c>
      <c r="B8377">
        <v>41146</v>
      </c>
      <c r="C8377" s="385">
        <v>0.06</v>
      </c>
    </row>
    <row r="8378" spans="1:3" x14ac:dyDescent="0.25">
      <c r="A8378" t="s">
        <v>261</v>
      </c>
      <c r="B8378">
        <v>41149</v>
      </c>
      <c r="C8378" s="385">
        <v>0.06</v>
      </c>
    </row>
    <row r="8379" spans="1:3" x14ac:dyDescent="0.25">
      <c r="A8379" t="s">
        <v>261</v>
      </c>
      <c r="B8379">
        <v>41159</v>
      </c>
      <c r="C8379" s="385">
        <v>0.06</v>
      </c>
    </row>
    <row r="8380" spans="1:3" x14ac:dyDescent="0.25">
      <c r="A8380" t="s">
        <v>261</v>
      </c>
      <c r="B8380">
        <v>41160</v>
      </c>
      <c r="C8380" s="385">
        <v>0.06</v>
      </c>
    </row>
    <row r="8381" spans="1:3" x14ac:dyDescent="0.25">
      <c r="A8381" t="s">
        <v>261</v>
      </c>
      <c r="B8381">
        <v>41164</v>
      </c>
      <c r="C8381" s="385">
        <v>0.06</v>
      </c>
    </row>
    <row r="8382" spans="1:3" x14ac:dyDescent="0.25">
      <c r="A8382" t="s">
        <v>261</v>
      </c>
      <c r="B8382">
        <v>41166</v>
      </c>
      <c r="C8382" s="385">
        <v>0.06</v>
      </c>
    </row>
    <row r="8383" spans="1:3" x14ac:dyDescent="0.25">
      <c r="A8383" t="s">
        <v>261</v>
      </c>
      <c r="B8383">
        <v>41168</v>
      </c>
      <c r="C8383" s="385">
        <v>0.06</v>
      </c>
    </row>
    <row r="8384" spans="1:3" x14ac:dyDescent="0.25">
      <c r="A8384" t="s">
        <v>261</v>
      </c>
      <c r="B8384">
        <v>41169</v>
      </c>
      <c r="C8384" s="385">
        <v>0.06</v>
      </c>
    </row>
    <row r="8385" spans="1:3" x14ac:dyDescent="0.25">
      <c r="A8385" t="s">
        <v>261</v>
      </c>
      <c r="B8385">
        <v>41171</v>
      </c>
      <c r="C8385" s="385">
        <v>0.06</v>
      </c>
    </row>
    <row r="8386" spans="1:3" x14ac:dyDescent="0.25">
      <c r="A8386" t="s">
        <v>261</v>
      </c>
      <c r="B8386">
        <v>41173</v>
      </c>
      <c r="C8386" s="385">
        <v>0.06</v>
      </c>
    </row>
    <row r="8387" spans="1:3" x14ac:dyDescent="0.25">
      <c r="A8387" t="s">
        <v>261</v>
      </c>
      <c r="B8387">
        <v>41174</v>
      </c>
      <c r="C8387" s="385">
        <v>0.06</v>
      </c>
    </row>
    <row r="8388" spans="1:3" x14ac:dyDescent="0.25">
      <c r="A8388" t="s">
        <v>261</v>
      </c>
      <c r="B8388">
        <v>41175</v>
      </c>
      <c r="C8388" s="385">
        <v>0.06</v>
      </c>
    </row>
    <row r="8389" spans="1:3" x14ac:dyDescent="0.25">
      <c r="A8389" t="s">
        <v>261</v>
      </c>
      <c r="B8389">
        <v>41179</v>
      </c>
      <c r="C8389" s="385">
        <v>0.06</v>
      </c>
    </row>
    <row r="8390" spans="1:3" x14ac:dyDescent="0.25">
      <c r="A8390" t="s">
        <v>261</v>
      </c>
      <c r="B8390">
        <v>41180</v>
      </c>
      <c r="C8390" s="385">
        <v>0.06</v>
      </c>
    </row>
    <row r="8391" spans="1:3" x14ac:dyDescent="0.25">
      <c r="A8391" t="s">
        <v>261</v>
      </c>
      <c r="B8391">
        <v>41181</v>
      </c>
      <c r="C8391" s="385">
        <v>0.06</v>
      </c>
    </row>
    <row r="8392" spans="1:3" x14ac:dyDescent="0.25">
      <c r="A8392" t="s">
        <v>261</v>
      </c>
      <c r="B8392">
        <v>41183</v>
      </c>
      <c r="C8392" s="385">
        <v>0.06</v>
      </c>
    </row>
    <row r="8393" spans="1:3" x14ac:dyDescent="0.25">
      <c r="A8393" t="s">
        <v>261</v>
      </c>
      <c r="B8393">
        <v>41189</v>
      </c>
      <c r="C8393" s="385">
        <v>0.06</v>
      </c>
    </row>
    <row r="8394" spans="1:3" x14ac:dyDescent="0.25">
      <c r="A8394" t="s">
        <v>261</v>
      </c>
      <c r="B8394">
        <v>41201</v>
      </c>
      <c r="C8394" s="385">
        <v>0.06</v>
      </c>
    </row>
    <row r="8395" spans="1:3" x14ac:dyDescent="0.25">
      <c r="A8395" t="s">
        <v>261</v>
      </c>
      <c r="B8395">
        <v>41203</v>
      </c>
      <c r="C8395" s="385">
        <v>0.06</v>
      </c>
    </row>
    <row r="8396" spans="1:3" x14ac:dyDescent="0.25">
      <c r="A8396" t="s">
        <v>261</v>
      </c>
      <c r="B8396">
        <v>41204</v>
      </c>
      <c r="C8396" s="385">
        <v>0.06</v>
      </c>
    </row>
    <row r="8397" spans="1:3" x14ac:dyDescent="0.25">
      <c r="A8397" t="s">
        <v>261</v>
      </c>
      <c r="B8397">
        <v>41214</v>
      </c>
      <c r="C8397" s="385">
        <v>0.06</v>
      </c>
    </row>
    <row r="8398" spans="1:3" x14ac:dyDescent="0.25">
      <c r="A8398" t="s">
        <v>261</v>
      </c>
      <c r="B8398">
        <v>41216</v>
      </c>
      <c r="C8398" s="385">
        <v>0.06</v>
      </c>
    </row>
    <row r="8399" spans="1:3" x14ac:dyDescent="0.25">
      <c r="A8399" t="s">
        <v>261</v>
      </c>
      <c r="B8399">
        <v>41219</v>
      </c>
      <c r="C8399" s="385">
        <v>0.06</v>
      </c>
    </row>
    <row r="8400" spans="1:3" x14ac:dyDescent="0.25">
      <c r="A8400" t="s">
        <v>261</v>
      </c>
      <c r="B8400">
        <v>41222</v>
      </c>
      <c r="C8400" s="385">
        <v>0.06</v>
      </c>
    </row>
    <row r="8401" spans="1:3" x14ac:dyDescent="0.25">
      <c r="A8401" t="s">
        <v>261</v>
      </c>
      <c r="B8401">
        <v>41224</v>
      </c>
      <c r="C8401" s="385">
        <v>0.06</v>
      </c>
    </row>
    <row r="8402" spans="1:3" x14ac:dyDescent="0.25">
      <c r="A8402" t="s">
        <v>261</v>
      </c>
      <c r="B8402">
        <v>41226</v>
      </c>
      <c r="C8402" s="385">
        <v>0.06</v>
      </c>
    </row>
    <row r="8403" spans="1:3" x14ac:dyDescent="0.25">
      <c r="A8403" t="s">
        <v>261</v>
      </c>
      <c r="B8403">
        <v>41230</v>
      </c>
      <c r="C8403" s="385">
        <v>0.06</v>
      </c>
    </row>
    <row r="8404" spans="1:3" x14ac:dyDescent="0.25">
      <c r="A8404" t="s">
        <v>261</v>
      </c>
      <c r="B8404">
        <v>41231</v>
      </c>
      <c r="C8404" s="385">
        <v>0.06</v>
      </c>
    </row>
    <row r="8405" spans="1:3" x14ac:dyDescent="0.25">
      <c r="A8405" t="s">
        <v>261</v>
      </c>
      <c r="B8405">
        <v>41232</v>
      </c>
      <c r="C8405" s="385">
        <v>0.06</v>
      </c>
    </row>
    <row r="8406" spans="1:3" x14ac:dyDescent="0.25">
      <c r="A8406" t="s">
        <v>261</v>
      </c>
      <c r="B8406">
        <v>41234</v>
      </c>
      <c r="C8406" s="385">
        <v>0.06</v>
      </c>
    </row>
    <row r="8407" spans="1:3" x14ac:dyDescent="0.25">
      <c r="A8407" t="s">
        <v>261</v>
      </c>
      <c r="B8407">
        <v>41238</v>
      </c>
      <c r="C8407" s="385">
        <v>0.06</v>
      </c>
    </row>
    <row r="8408" spans="1:3" x14ac:dyDescent="0.25">
      <c r="A8408" t="s">
        <v>261</v>
      </c>
      <c r="B8408">
        <v>41240</v>
      </c>
      <c r="C8408" s="385">
        <v>0.06</v>
      </c>
    </row>
    <row r="8409" spans="1:3" x14ac:dyDescent="0.25">
      <c r="A8409" t="s">
        <v>261</v>
      </c>
      <c r="B8409">
        <v>41250</v>
      </c>
      <c r="C8409" s="385">
        <v>0.06</v>
      </c>
    </row>
    <row r="8410" spans="1:3" x14ac:dyDescent="0.25">
      <c r="A8410" t="s">
        <v>261</v>
      </c>
      <c r="B8410">
        <v>41254</v>
      </c>
      <c r="C8410" s="385">
        <v>0.06</v>
      </c>
    </row>
    <row r="8411" spans="1:3" x14ac:dyDescent="0.25">
      <c r="A8411" t="s">
        <v>261</v>
      </c>
      <c r="B8411">
        <v>41255</v>
      </c>
      <c r="C8411" s="385">
        <v>0.06</v>
      </c>
    </row>
    <row r="8412" spans="1:3" x14ac:dyDescent="0.25">
      <c r="A8412" t="s">
        <v>261</v>
      </c>
      <c r="B8412">
        <v>41256</v>
      </c>
      <c r="C8412" s="385">
        <v>0.06</v>
      </c>
    </row>
    <row r="8413" spans="1:3" x14ac:dyDescent="0.25">
      <c r="A8413" t="s">
        <v>261</v>
      </c>
      <c r="B8413">
        <v>41257</v>
      </c>
      <c r="C8413" s="385">
        <v>0.06</v>
      </c>
    </row>
    <row r="8414" spans="1:3" x14ac:dyDescent="0.25">
      <c r="A8414" t="s">
        <v>261</v>
      </c>
      <c r="B8414">
        <v>41260</v>
      </c>
      <c r="C8414" s="385">
        <v>0.06</v>
      </c>
    </row>
    <row r="8415" spans="1:3" x14ac:dyDescent="0.25">
      <c r="A8415" t="s">
        <v>261</v>
      </c>
      <c r="B8415">
        <v>41262</v>
      </c>
      <c r="C8415" s="385">
        <v>0.06</v>
      </c>
    </row>
    <row r="8416" spans="1:3" x14ac:dyDescent="0.25">
      <c r="A8416" t="s">
        <v>261</v>
      </c>
      <c r="B8416">
        <v>41263</v>
      </c>
      <c r="C8416" s="385">
        <v>0.06</v>
      </c>
    </row>
    <row r="8417" spans="1:3" x14ac:dyDescent="0.25">
      <c r="A8417" t="s">
        <v>261</v>
      </c>
      <c r="B8417">
        <v>41264</v>
      </c>
      <c r="C8417" s="385">
        <v>0.06</v>
      </c>
    </row>
    <row r="8418" spans="1:3" x14ac:dyDescent="0.25">
      <c r="A8418" t="s">
        <v>261</v>
      </c>
      <c r="B8418">
        <v>41265</v>
      </c>
      <c r="C8418" s="385">
        <v>0.06</v>
      </c>
    </row>
    <row r="8419" spans="1:3" x14ac:dyDescent="0.25">
      <c r="A8419" t="s">
        <v>261</v>
      </c>
      <c r="B8419">
        <v>41267</v>
      </c>
      <c r="C8419" s="385">
        <v>0.06</v>
      </c>
    </row>
    <row r="8420" spans="1:3" x14ac:dyDescent="0.25">
      <c r="A8420" t="s">
        <v>261</v>
      </c>
      <c r="B8420">
        <v>41268</v>
      </c>
      <c r="C8420" s="385">
        <v>0.06</v>
      </c>
    </row>
    <row r="8421" spans="1:3" x14ac:dyDescent="0.25">
      <c r="A8421" t="s">
        <v>261</v>
      </c>
      <c r="B8421">
        <v>41271</v>
      </c>
      <c r="C8421" s="385">
        <v>0.06</v>
      </c>
    </row>
    <row r="8422" spans="1:3" x14ac:dyDescent="0.25">
      <c r="A8422" t="s">
        <v>261</v>
      </c>
      <c r="B8422">
        <v>41274</v>
      </c>
      <c r="C8422" s="385">
        <v>0.06</v>
      </c>
    </row>
    <row r="8423" spans="1:3" x14ac:dyDescent="0.25">
      <c r="A8423" t="s">
        <v>261</v>
      </c>
      <c r="B8423">
        <v>41301</v>
      </c>
      <c r="C8423" s="385">
        <v>0.06</v>
      </c>
    </row>
    <row r="8424" spans="1:3" x14ac:dyDescent="0.25">
      <c r="A8424" t="s">
        <v>261</v>
      </c>
      <c r="B8424">
        <v>41310</v>
      </c>
      <c r="C8424" s="385">
        <v>0.06</v>
      </c>
    </row>
    <row r="8425" spans="1:3" x14ac:dyDescent="0.25">
      <c r="A8425" t="s">
        <v>261</v>
      </c>
      <c r="B8425">
        <v>41311</v>
      </c>
      <c r="C8425" s="385">
        <v>0.06</v>
      </c>
    </row>
    <row r="8426" spans="1:3" x14ac:dyDescent="0.25">
      <c r="A8426" t="s">
        <v>261</v>
      </c>
      <c r="B8426">
        <v>41314</v>
      </c>
      <c r="C8426" s="385">
        <v>0.06</v>
      </c>
    </row>
    <row r="8427" spans="1:3" x14ac:dyDescent="0.25">
      <c r="A8427" t="s">
        <v>261</v>
      </c>
      <c r="B8427">
        <v>41317</v>
      </c>
      <c r="C8427" s="385">
        <v>0.06</v>
      </c>
    </row>
    <row r="8428" spans="1:3" x14ac:dyDescent="0.25">
      <c r="A8428" t="s">
        <v>261</v>
      </c>
      <c r="B8428">
        <v>41332</v>
      </c>
      <c r="C8428" s="385">
        <v>0.06</v>
      </c>
    </row>
    <row r="8429" spans="1:3" x14ac:dyDescent="0.25">
      <c r="A8429" t="s">
        <v>261</v>
      </c>
      <c r="B8429">
        <v>41339</v>
      </c>
      <c r="C8429" s="385">
        <v>0.06</v>
      </c>
    </row>
    <row r="8430" spans="1:3" x14ac:dyDescent="0.25">
      <c r="A8430" t="s">
        <v>261</v>
      </c>
      <c r="B8430">
        <v>41347</v>
      </c>
      <c r="C8430" s="385">
        <v>0.06</v>
      </c>
    </row>
    <row r="8431" spans="1:3" x14ac:dyDescent="0.25">
      <c r="A8431" t="s">
        <v>261</v>
      </c>
      <c r="B8431">
        <v>41348</v>
      </c>
      <c r="C8431" s="385">
        <v>0.06</v>
      </c>
    </row>
    <row r="8432" spans="1:3" x14ac:dyDescent="0.25">
      <c r="A8432" t="s">
        <v>261</v>
      </c>
      <c r="B8432">
        <v>41351</v>
      </c>
      <c r="C8432" s="385">
        <v>0.06</v>
      </c>
    </row>
    <row r="8433" spans="1:3" x14ac:dyDescent="0.25">
      <c r="A8433" t="s">
        <v>261</v>
      </c>
      <c r="B8433">
        <v>41352</v>
      </c>
      <c r="C8433" s="385">
        <v>0.06</v>
      </c>
    </row>
    <row r="8434" spans="1:3" x14ac:dyDescent="0.25">
      <c r="A8434" t="s">
        <v>261</v>
      </c>
      <c r="B8434">
        <v>41360</v>
      </c>
      <c r="C8434" s="385">
        <v>0.06</v>
      </c>
    </row>
    <row r="8435" spans="1:3" x14ac:dyDescent="0.25">
      <c r="A8435" t="s">
        <v>261</v>
      </c>
      <c r="B8435">
        <v>41364</v>
      </c>
      <c r="C8435" s="385">
        <v>0.06</v>
      </c>
    </row>
    <row r="8436" spans="1:3" x14ac:dyDescent="0.25">
      <c r="A8436" t="s">
        <v>261</v>
      </c>
      <c r="B8436">
        <v>41365</v>
      </c>
      <c r="C8436" s="385">
        <v>0.06</v>
      </c>
    </row>
    <row r="8437" spans="1:3" x14ac:dyDescent="0.25">
      <c r="A8437" t="s">
        <v>261</v>
      </c>
      <c r="B8437">
        <v>41366</v>
      </c>
      <c r="C8437" s="385">
        <v>0.06</v>
      </c>
    </row>
    <row r="8438" spans="1:3" x14ac:dyDescent="0.25">
      <c r="A8438" t="s">
        <v>261</v>
      </c>
      <c r="B8438">
        <v>41367</v>
      </c>
      <c r="C8438" s="385">
        <v>0.06</v>
      </c>
    </row>
    <row r="8439" spans="1:3" x14ac:dyDescent="0.25">
      <c r="A8439" t="s">
        <v>261</v>
      </c>
      <c r="B8439">
        <v>41368</v>
      </c>
      <c r="C8439" s="385">
        <v>0.06</v>
      </c>
    </row>
    <row r="8440" spans="1:3" x14ac:dyDescent="0.25">
      <c r="A8440" t="s">
        <v>261</v>
      </c>
      <c r="B8440">
        <v>41385</v>
      </c>
      <c r="C8440" s="385">
        <v>0.06</v>
      </c>
    </row>
    <row r="8441" spans="1:3" x14ac:dyDescent="0.25">
      <c r="A8441" t="s">
        <v>261</v>
      </c>
      <c r="B8441">
        <v>41386</v>
      </c>
      <c r="C8441" s="385">
        <v>0.06</v>
      </c>
    </row>
    <row r="8442" spans="1:3" x14ac:dyDescent="0.25">
      <c r="A8442" t="s">
        <v>261</v>
      </c>
      <c r="B8442">
        <v>41390</v>
      </c>
      <c r="C8442" s="385">
        <v>0.06</v>
      </c>
    </row>
    <row r="8443" spans="1:3" x14ac:dyDescent="0.25">
      <c r="A8443" t="s">
        <v>261</v>
      </c>
      <c r="B8443">
        <v>41397</v>
      </c>
      <c r="C8443" s="385">
        <v>0.06</v>
      </c>
    </row>
    <row r="8444" spans="1:3" x14ac:dyDescent="0.25">
      <c r="A8444" t="s">
        <v>261</v>
      </c>
      <c r="B8444">
        <v>41408</v>
      </c>
      <c r="C8444" s="385">
        <v>0.06</v>
      </c>
    </row>
    <row r="8445" spans="1:3" x14ac:dyDescent="0.25">
      <c r="A8445" t="s">
        <v>261</v>
      </c>
      <c r="B8445">
        <v>41413</v>
      </c>
      <c r="C8445" s="385">
        <v>0.06</v>
      </c>
    </row>
    <row r="8446" spans="1:3" x14ac:dyDescent="0.25">
      <c r="A8446" t="s">
        <v>261</v>
      </c>
      <c r="B8446">
        <v>41421</v>
      </c>
      <c r="C8446" s="385">
        <v>0.06</v>
      </c>
    </row>
    <row r="8447" spans="1:3" x14ac:dyDescent="0.25">
      <c r="A8447" t="s">
        <v>261</v>
      </c>
      <c r="B8447">
        <v>41425</v>
      </c>
      <c r="C8447" s="385">
        <v>0.06</v>
      </c>
    </row>
    <row r="8448" spans="1:3" x14ac:dyDescent="0.25">
      <c r="A8448" t="s">
        <v>261</v>
      </c>
      <c r="B8448">
        <v>41426</v>
      </c>
      <c r="C8448" s="385">
        <v>0.06</v>
      </c>
    </row>
    <row r="8449" spans="1:3" x14ac:dyDescent="0.25">
      <c r="A8449" t="s">
        <v>261</v>
      </c>
      <c r="B8449">
        <v>41451</v>
      </c>
      <c r="C8449" s="385">
        <v>0.06</v>
      </c>
    </row>
    <row r="8450" spans="1:3" x14ac:dyDescent="0.25">
      <c r="A8450" t="s">
        <v>261</v>
      </c>
      <c r="B8450">
        <v>41464</v>
      </c>
      <c r="C8450" s="385">
        <v>0.06</v>
      </c>
    </row>
    <row r="8451" spans="1:3" x14ac:dyDescent="0.25">
      <c r="A8451" t="s">
        <v>261</v>
      </c>
      <c r="B8451">
        <v>41465</v>
      </c>
      <c r="C8451" s="385">
        <v>0.06</v>
      </c>
    </row>
    <row r="8452" spans="1:3" x14ac:dyDescent="0.25">
      <c r="A8452" t="s">
        <v>261</v>
      </c>
      <c r="B8452">
        <v>41472</v>
      </c>
      <c r="C8452" s="385">
        <v>0.06</v>
      </c>
    </row>
    <row r="8453" spans="1:3" x14ac:dyDescent="0.25">
      <c r="A8453" t="s">
        <v>261</v>
      </c>
      <c r="B8453">
        <v>41477</v>
      </c>
      <c r="C8453" s="385">
        <v>0.06</v>
      </c>
    </row>
    <row r="8454" spans="1:3" x14ac:dyDescent="0.25">
      <c r="A8454" t="s">
        <v>261</v>
      </c>
      <c r="B8454">
        <v>41501</v>
      </c>
      <c r="C8454" s="385">
        <v>0.06</v>
      </c>
    </row>
    <row r="8455" spans="1:3" x14ac:dyDescent="0.25">
      <c r="A8455" t="s">
        <v>261</v>
      </c>
      <c r="B8455">
        <v>41502</v>
      </c>
      <c r="C8455" s="385">
        <v>0.06</v>
      </c>
    </row>
    <row r="8456" spans="1:3" x14ac:dyDescent="0.25">
      <c r="A8456" t="s">
        <v>261</v>
      </c>
      <c r="B8456">
        <v>41503</v>
      </c>
      <c r="C8456" s="385">
        <v>0.06</v>
      </c>
    </row>
    <row r="8457" spans="1:3" x14ac:dyDescent="0.25">
      <c r="A8457" t="s">
        <v>261</v>
      </c>
      <c r="B8457">
        <v>41512</v>
      </c>
      <c r="C8457" s="385">
        <v>0.06</v>
      </c>
    </row>
    <row r="8458" spans="1:3" x14ac:dyDescent="0.25">
      <c r="A8458" t="s">
        <v>261</v>
      </c>
      <c r="B8458">
        <v>41513</v>
      </c>
      <c r="C8458" s="385">
        <v>0.06</v>
      </c>
    </row>
    <row r="8459" spans="1:3" x14ac:dyDescent="0.25">
      <c r="A8459" t="s">
        <v>261</v>
      </c>
      <c r="B8459">
        <v>41514</v>
      </c>
      <c r="C8459" s="385">
        <v>0.06</v>
      </c>
    </row>
    <row r="8460" spans="1:3" x14ac:dyDescent="0.25">
      <c r="A8460" t="s">
        <v>261</v>
      </c>
      <c r="B8460">
        <v>41517</v>
      </c>
      <c r="C8460" s="385">
        <v>0.06</v>
      </c>
    </row>
    <row r="8461" spans="1:3" x14ac:dyDescent="0.25">
      <c r="A8461" t="s">
        <v>261</v>
      </c>
      <c r="B8461">
        <v>41519</v>
      </c>
      <c r="C8461" s="385">
        <v>0.06</v>
      </c>
    </row>
    <row r="8462" spans="1:3" x14ac:dyDescent="0.25">
      <c r="A8462" t="s">
        <v>261</v>
      </c>
      <c r="B8462">
        <v>41520</v>
      </c>
      <c r="C8462" s="385">
        <v>0.06</v>
      </c>
    </row>
    <row r="8463" spans="1:3" x14ac:dyDescent="0.25">
      <c r="A8463" t="s">
        <v>261</v>
      </c>
      <c r="B8463">
        <v>41522</v>
      </c>
      <c r="C8463" s="385">
        <v>0.06</v>
      </c>
    </row>
    <row r="8464" spans="1:3" x14ac:dyDescent="0.25">
      <c r="A8464" t="s">
        <v>261</v>
      </c>
      <c r="B8464">
        <v>41524</v>
      </c>
      <c r="C8464" s="385">
        <v>0.06</v>
      </c>
    </row>
    <row r="8465" spans="1:3" x14ac:dyDescent="0.25">
      <c r="A8465" t="s">
        <v>261</v>
      </c>
      <c r="B8465">
        <v>41526</v>
      </c>
      <c r="C8465" s="385">
        <v>0.06</v>
      </c>
    </row>
    <row r="8466" spans="1:3" x14ac:dyDescent="0.25">
      <c r="A8466" t="s">
        <v>261</v>
      </c>
      <c r="B8466">
        <v>41527</v>
      </c>
      <c r="C8466" s="385">
        <v>0.06</v>
      </c>
    </row>
    <row r="8467" spans="1:3" x14ac:dyDescent="0.25">
      <c r="A8467" t="s">
        <v>261</v>
      </c>
      <c r="B8467">
        <v>41528</v>
      </c>
      <c r="C8467" s="385">
        <v>0.06</v>
      </c>
    </row>
    <row r="8468" spans="1:3" x14ac:dyDescent="0.25">
      <c r="A8468" t="s">
        <v>261</v>
      </c>
      <c r="B8468">
        <v>41531</v>
      </c>
      <c r="C8468" s="385">
        <v>0.06</v>
      </c>
    </row>
    <row r="8469" spans="1:3" x14ac:dyDescent="0.25">
      <c r="A8469" t="s">
        <v>261</v>
      </c>
      <c r="B8469">
        <v>41534</v>
      </c>
      <c r="C8469" s="385">
        <v>0.06</v>
      </c>
    </row>
    <row r="8470" spans="1:3" x14ac:dyDescent="0.25">
      <c r="A8470" t="s">
        <v>261</v>
      </c>
      <c r="B8470">
        <v>41535</v>
      </c>
      <c r="C8470" s="385">
        <v>0.06</v>
      </c>
    </row>
    <row r="8471" spans="1:3" x14ac:dyDescent="0.25">
      <c r="A8471" t="s">
        <v>261</v>
      </c>
      <c r="B8471">
        <v>41537</v>
      </c>
      <c r="C8471" s="385">
        <v>0.06</v>
      </c>
    </row>
    <row r="8472" spans="1:3" x14ac:dyDescent="0.25">
      <c r="A8472" t="s">
        <v>261</v>
      </c>
      <c r="B8472">
        <v>41538</v>
      </c>
      <c r="C8472" s="385">
        <v>0.06</v>
      </c>
    </row>
    <row r="8473" spans="1:3" x14ac:dyDescent="0.25">
      <c r="A8473" t="s">
        <v>261</v>
      </c>
      <c r="B8473">
        <v>41539</v>
      </c>
      <c r="C8473" s="385">
        <v>0.06</v>
      </c>
    </row>
    <row r="8474" spans="1:3" x14ac:dyDescent="0.25">
      <c r="A8474" t="s">
        <v>261</v>
      </c>
      <c r="B8474">
        <v>41540</v>
      </c>
      <c r="C8474" s="385">
        <v>0.06</v>
      </c>
    </row>
    <row r="8475" spans="1:3" x14ac:dyDescent="0.25">
      <c r="A8475" t="s">
        <v>261</v>
      </c>
      <c r="B8475">
        <v>41542</v>
      </c>
      <c r="C8475" s="385">
        <v>0.06</v>
      </c>
    </row>
    <row r="8476" spans="1:3" x14ac:dyDescent="0.25">
      <c r="A8476" t="s">
        <v>261</v>
      </c>
      <c r="B8476">
        <v>41543</v>
      </c>
      <c r="C8476" s="385">
        <v>0.06</v>
      </c>
    </row>
    <row r="8477" spans="1:3" x14ac:dyDescent="0.25">
      <c r="A8477" t="s">
        <v>261</v>
      </c>
      <c r="B8477">
        <v>41544</v>
      </c>
      <c r="C8477" s="385">
        <v>0.06</v>
      </c>
    </row>
    <row r="8478" spans="1:3" x14ac:dyDescent="0.25">
      <c r="A8478" t="s">
        <v>261</v>
      </c>
      <c r="B8478">
        <v>41547</v>
      </c>
      <c r="C8478" s="385">
        <v>0.06</v>
      </c>
    </row>
    <row r="8479" spans="1:3" x14ac:dyDescent="0.25">
      <c r="A8479" t="s">
        <v>261</v>
      </c>
      <c r="B8479">
        <v>41548</v>
      </c>
      <c r="C8479" s="385">
        <v>0.06</v>
      </c>
    </row>
    <row r="8480" spans="1:3" x14ac:dyDescent="0.25">
      <c r="A8480" t="s">
        <v>261</v>
      </c>
      <c r="B8480">
        <v>41549</v>
      </c>
      <c r="C8480" s="385">
        <v>0.06</v>
      </c>
    </row>
    <row r="8481" spans="1:3" x14ac:dyDescent="0.25">
      <c r="A8481" t="s">
        <v>261</v>
      </c>
      <c r="B8481">
        <v>41553</v>
      </c>
      <c r="C8481" s="385">
        <v>0.06</v>
      </c>
    </row>
    <row r="8482" spans="1:3" x14ac:dyDescent="0.25">
      <c r="A8482" t="s">
        <v>261</v>
      </c>
      <c r="B8482">
        <v>41554</v>
      </c>
      <c r="C8482" s="385">
        <v>0.06</v>
      </c>
    </row>
    <row r="8483" spans="1:3" x14ac:dyDescent="0.25">
      <c r="A8483" t="s">
        <v>261</v>
      </c>
      <c r="B8483">
        <v>41555</v>
      </c>
      <c r="C8483" s="385">
        <v>0.06</v>
      </c>
    </row>
    <row r="8484" spans="1:3" x14ac:dyDescent="0.25">
      <c r="A8484" t="s">
        <v>261</v>
      </c>
      <c r="B8484">
        <v>41557</v>
      </c>
      <c r="C8484" s="385">
        <v>0.06</v>
      </c>
    </row>
    <row r="8485" spans="1:3" x14ac:dyDescent="0.25">
      <c r="A8485" t="s">
        <v>261</v>
      </c>
      <c r="B8485">
        <v>41558</v>
      </c>
      <c r="C8485" s="385">
        <v>0.06</v>
      </c>
    </row>
    <row r="8486" spans="1:3" x14ac:dyDescent="0.25">
      <c r="A8486" t="s">
        <v>261</v>
      </c>
      <c r="B8486">
        <v>41559</v>
      </c>
      <c r="C8486" s="385">
        <v>0.06</v>
      </c>
    </row>
    <row r="8487" spans="1:3" x14ac:dyDescent="0.25">
      <c r="A8487" t="s">
        <v>261</v>
      </c>
      <c r="B8487">
        <v>41560</v>
      </c>
      <c r="C8487" s="385">
        <v>0.06</v>
      </c>
    </row>
    <row r="8488" spans="1:3" x14ac:dyDescent="0.25">
      <c r="A8488" t="s">
        <v>261</v>
      </c>
      <c r="B8488">
        <v>41561</v>
      </c>
      <c r="C8488" s="385">
        <v>0.06</v>
      </c>
    </row>
    <row r="8489" spans="1:3" x14ac:dyDescent="0.25">
      <c r="A8489" t="s">
        <v>261</v>
      </c>
      <c r="B8489">
        <v>41562</v>
      </c>
      <c r="C8489" s="385">
        <v>0.06</v>
      </c>
    </row>
    <row r="8490" spans="1:3" x14ac:dyDescent="0.25">
      <c r="A8490" t="s">
        <v>261</v>
      </c>
      <c r="B8490">
        <v>41563</v>
      </c>
      <c r="C8490" s="385">
        <v>0.06</v>
      </c>
    </row>
    <row r="8491" spans="1:3" x14ac:dyDescent="0.25">
      <c r="A8491" t="s">
        <v>261</v>
      </c>
      <c r="B8491">
        <v>41564</v>
      </c>
      <c r="C8491" s="385">
        <v>0.06</v>
      </c>
    </row>
    <row r="8492" spans="1:3" x14ac:dyDescent="0.25">
      <c r="A8492" t="s">
        <v>261</v>
      </c>
      <c r="B8492">
        <v>41566</v>
      </c>
      <c r="C8492" s="385">
        <v>0.06</v>
      </c>
    </row>
    <row r="8493" spans="1:3" x14ac:dyDescent="0.25">
      <c r="A8493" t="s">
        <v>261</v>
      </c>
      <c r="B8493">
        <v>41567</v>
      </c>
      <c r="C8493" s="385">
        <v>0.06</v>
      </c>
    </row>
    <row r="8494" spans="1:3" x14ac:dyDescent="0.25">
      <c r="A8494" t="s">
        <v>261</v>
      </c>
      <c r="B8494">
        <v>41568</v>
      </c>
      <c r="C8494" s="385">
        <v>0.06</v>
      </c>
    </row>
    <row r="8495" spans="1:3" x14ac:dyDescent="0.25">
      <c r="A8495" t="s">
        <v>261</v>
      </c>
      <c r="B8495">
        <v>41571</v>
      </c>
      <c r="C8495" s="385">
        <v>0.06</v>
      </c>
    </row>
    <row r="8496" spans="1:3" x14ac:dyDescent="0.25">
      <c r="A8496" t="s">
        <v>261</v>
      </c>
      <c r="B8496">
        <v>41572</v>
      </c>
      <c r="C8496" s="385">
        <v>0.06</v>
      </c>
    </row>
    <row r="8497" spans="1:3" x14ac:dyDescent="0.25">
      <c r="A8497" t="s">
        <v>261</v>
      </c>
      <c r="B8497">
        <v>41601</v>
      </c>
      <c r="C8497" s="385">
        <v>0.06</v>
      </c>
    </row>
    <row r="8498" spans="1:3" x14ac:dyDescent="0.25">
      <c r="A8498" t="s">
        <v>261</v>
      </c>
      <c r="B8498">
        <v>41602</v>
      </c>
      <c r="C8498" s="385">
        <v>0.06</v>
      </c>
    </row>
    <row r="8499" spans="1:3" x14ac:dyDescent="0.25">
      <c r="A8499" t="s">
        <v>261</v>
      </c>
      <c r="B8499">
        <v>41603</v>
      </c>
      <c r="C8499" s="385">
        <v>0.06</v>
      </c>
    </row>
    <row r="8500" spans="1:3" x14ac:dyDescent="0.25">
      <c r="A8500" t="s">
        <v>261</v>
      </c>
      <c r="B8500">
        <v>41604</v>
      </c>
      <c r="C8500" s="385">
        <v>0.06</v>
      </c>
    </row>
    <row r="8501" spans="1:3" x14ac:dyDescent="0.25">
      <c r="A8501" t="s">
        <v>261</v>
      </c>
      <c r="B8501">
        <v>41605</v>
      </c>
      <c r="C8501" s="385">
        <v>0.06</v>
      </c>
    </row>
    <row r="8502" spans="1:3" x14ac:dyDescent="0.25">
      <c r="A8502" t="s">
        <v>261</v>
      </c>
      <c r="B8502">
        <v>41606</v>
      </c>
      <c r="C8502" s="385">
        <v>0.06</v>
      </c>
    </row>
    <row r="8503" spans="1:3" x14ac:dyDescent="0.25">
      <c r="A8503" t="s">
        <v>261</v>
      </c>
      <c r="B8503">
        <v>41607</v>
      </c>
      <c r="C8503" s="385">
        <v>0.06</v>
      </c>
    </row>
    <row r="8504" spans="1:3" x14ac:dyDescent="0.25">
      <c r="A8504" t="s">
        <v>261</v>
      </c>
      <c r="B8504">
        <v>41612</v>
      </c>
      <c r="C8504" s="385">
        <v>0.06</v>
      </c>
    </row>
    <row r="8505" spans="1:3" x14ac:dyDescent="0.25">
      <c r="A8505" t="s">
        <v>261</v>
      </c>
      <c r="B8505">
        <v>41615</v>
      </c>
      <c r="C8505" s="385">
        <v>0.06</v>
      </c>
    </row>
    <row r="8506" spans="1:3" x14ac:dyDescent="0.25">
      <c r="A8506" t="s">
        <v>261</v>
      </c>
      <c r="B8506">
        <v>41616</v>
      </c>
      <c r="C8506" s="385">
        <v>0.06</v>
      </c>
    </row>
    <row r="8507" spans="1:3" x14ac:dyDescent="0.25">
      <c r="A8507" t="s">
        <v>261</v>
      </c>
      <c r="B8507">
        <v>41619</v>
      </c>
      <c r="C8507" s="385">
        <v>0.06</v>
      </c>
    </row>
    <row r="8508" spans="1:3" x14ac:dyDescent="0.25">
      <c r="A8508" t="s">
        <v>261</v>
      </c>
      <c r="B8508">
        <v>41621</v>
      </c>
      <c r="C8508" s="385">
        <v>0.06</v>
      </c>
    </row>
    <row r="8509" spans="1:3" x14ac:dyDescent="0.25">
      <c r="A8509" t="s">
        <v>261</v>
      </c>
      <c r="B8509">
        <v>41622</v>
      </c>
      <c r="C8509" s="385">
        <v>0.06</v>
      </c>
    </row>
    <row r="8510" spans="1:3" x14ac:dyDescent="0.25">
      <c r="A8510" t="s">
        <v>261</v>
      </c>
      <c r="B8510">
        <v>41630</v>
      </c>
      <c r="C8510" s="385">
        <v>0.06</v>
      </c>
    </row>
    <row r="8511" spans="1:3" x14ac:dyDescent="0.25">
      <c r="A8511" t="s">
        <v>261</v>
      </c>
      <c r="B8511">
        <v>41631</v>
      </c>
      <c r="C8511" s="385">
        <v>0.06</v>
      </c>
    </row>
    <row r="8512" spans="1:3" x14ac:dyDescent="0.25">
      <c r="A8512" t="s">
        <v>261</v>
      </c>
      <c r="B8512">
        <v>41632</v>
      </c>
      <c r="C8512" s="385">
        <v>0.06</v>
      </c>
    </row>
    <row r="8513" spans="1:3" x14ac:dyDescent="0.25">
      <c r="A8513" t="s">
        <v>261</v>
      </c>
      <c r="B8513">
        <v>41635</v>
      </c>
      <c r="C8513" s="385">
        <v>0.06</v>
      </c>
    </row>
    <row r="8514" spans="1:3" x14ac:dyDescent="0.25">
      <c r="A8514" t="s">
        <v>261</v>
      </c>
      <c r="B8514">
        <v>41636</v>
      </c>
      <c r="C8514" s="385">
        <v>0.06</v>
      </c>
    </row>
    <row r="8515" spans="1:3" x14ac:dyDescent="0.25">
      <c r="A8515" t="s">
        <v>261</v>
      </c>
      <c r="B8515">
        <v>41640</v>
      </c>
      <c r="C8515" s="385">
        <v>0.06</v>
      </c>
    </row>
    <row r="8516" spans="1:3" x14ac:dyDescent="0.25">
      <c r="A8516" t="s">
        <v>261</v>
      </c>
      <c r="B8516">
        <v>41642</v>
      </c>
      <c r="C8516" s="385">
        <v>0.06</v>
      </c>
    </row>
    <row r="8517" spans="1:3" x14ac:dyDescent="0.25">
      <c r="A8517" t="s">
        <v>261</v>
      </c>
      <c r="B8517">
        <v>41643</v>
      </c>
      <c r="C8517" s="385">
        <v>0.06</v>
      </c>
    </row>
    <row r="8518" spans="1:3" x14ac:dyDescent="0.25">
      <c r="A8518" t="s">
        <v>261</v>
      </c>
      <c r="B8518">
        <v>41645</v>
      </c>
      <c r="C8518" s="385">
        <v>0.06</v>
      </c>
    </row>
    <row r="8519" spans="1:3" x14ac:dyDescent="0.25">
      <c r="A8519" t="s">
        <v>261</v>
      </c>
      <c r="B8519">
        <v>41647</v>
      </c>
      <c r="C8519" s="385">
        <v>0.06</v>
      </c>
    </row>
    <row r="8520" spans="1:3" x14ac:dyDescent="0.25">
      <c r="A8520" t="s">
        <v>261</v>
      </c>
      <c r="B8520">
        <v>41649</v>
      </c>
      <c r="C8520" s="385">
        <v>0.06</v>
      </c>
    </row>
    <row r="8521" spans="1:3" x14ac:dyDescent="0.25">
      <c r="A8521" t="s">
        <v>261</v>
      </c>
      <c r="B8521">
        <v>41650</v>
      </c>
      <c r="C8521" s="385">
        <v>0.06</v>
      </c>
    </row>
    <row r="8522" spans="1:3" x14ac:dyDescent="0.25">
      <c r="A8522" t="s">
        <v>261</v>
      </c>
      <c r="B8522">
        <v>41651</v>
      </c>
      <c r="C8522" s="385">
        <v>0.06</v>
      </c>
    </row>
    <row r="8523" spans="1:3" x14ac:dyDescent="0.25">
      <c r="A8523" t="s">
        <v>261</v>
      </c>
      <c r="B8523">
        <v>41653</v>
      </c>
      <c r="C8523" s="385">
        <v>0.06</v>
      </c>
    </row>
    <row r="8524" spans="1:3" x14ac:dyDescent="0.25">
      <c r="A8524" t="s">
        <v>261</v>
      </c>
      <c r="B8524">
        <v>41655</v>
      </c>
      <c r="C8524" s="385">
        <v>0.06</v>
      </c>
    </row>
    <row r="8525" spans="1:3" x14ac:dyDescent="0.25">
      <c r="A8525" t="s">
        <v>261</v>
      </c>
      <c r="B8525">
        <v>41659</v>
      </c>
      <c r="C8525" s="385">
        <v>0.06</v>
      </c>
    </row>
    <row r="8526" spans="1:3" x14ac:dyDescent="0.25">
      <c r="A8526" t="s">
        <v>261</v>
      </c>
      <c r="B8526">
        <v>41660</v>
      </c>
      <c r="C8526" s="385">
        <v>0.06</v>
      </c>
    </row>
    <row r="8527" spans="1:3" x14ac:dyDescent="0.25">
      <c r="A8527" t="s">
        <v>261</v>
      </c>
      <c r="B8527">
        <v>41663</v>
      </c>
      <c r="C8527" s="385">
        <v>0.06</v>
      </c>
    </row>
    <row r="8528" spans="1:3" x14ac:dyDescent="0.25">
      <c r="A8528" t="s">
        <v>261</v>
      </c>
      <c r="B8528">
        <v>41666</v>
      </c>
      <c r="C8528" s="385">
        <v>0.06</v>
      </c>
    </row>
    <row r="8529" spans="1:3" x14ac:dyDescent="0.25">
      <c r="A8529" t="s">
        <v>261</v>
      </c>
      <c r="B8529">
        <v>41667</v>
      </c>
      <c r="C8529" s="385">
        <v>0.06</v>
      </c>
    </row>
    <row r="8530" spans="1:3" x14ac:dyDescent="0.25">
      <c r="A8530" t="s">
        <v>261</v>
      </c>
      <c r="B8530">
        <v>41669</v>
      </c>
      <c r="C8530" s="385">
        <v>0.06</v>
      </c>
    </row>
    <row r="8531" spans="1:3" x14ac:dyDescent="0.25">
      <c r="A8531" t="s">
        <v>261</v>
      </c>
      <c r="B8531">
        <v>41701</v>
      </c>
      <c r="C8531" s="385">
        <v>0.06</v>
      </c>
    </row>
    <row r="8532" spans="1:3" x14ac:dyDescent="0.25">
      <c r="A8532" t="s">
        <v>261</v>
      </c>
      <c r="B8532">
        <v>41702</v>
      </c>
      <c r="C8532" s="385">
        <v>0.06</v>
      </c>
    </row>
    <row r="8533" spans="1:3" x14ac:dyDescent="0.25">
      <c r="A8533" t="s">
        <v>261</v>
      </c>
      <c r="B8533">
        <v>41712</v>
      </c>
      <c r="C8533" s="385">
        <v>0.06</v>
      </c>
    </row>
    <row r="8534" spans="1:3" x14ac:dyDescent="0.25">
      <c r="A8534" t="s">
        <v>261</v>
      </c>
      <c r="B8534">
        <v>41713</v>
      </c>
      <c r="C8534" s="385">
        <v>0.06</v>
      </c>
    </row>
    <row r="8535" spans="1:3" x14ac:dyDescent="0.25">
      <c r="A8535" t="s">
        <v>261</v>
      </c>
      <c r="B8535">
        <v>41714</v>
      </c>
      <c r="C8535" s="385">
        <v>0.06</v>
      </c>
    </row>
    <row r="8536" spans="1:3" x14ac:dyDescent="0.25">
      <c r="A8536" t="s">
        <v>261</v>
      </c>
      <c r="B8536">
        <v>41719</v>
      </c>
      <c r="C8536" s="385">
        <v>0.06</v>
      </c>
    </row>
    <row r="8537" spans="1:3" x14ac:dyDescent="0.25">
      <c r="A8537" t="s">
        <v>261</v>
      </c>
      <c r="B8537">
        <v>41721</v>
      </c>
      <c r="C8537" s="385">
        <v>0.06</v>
      </c>
    </row>
    <row r="8538" spans="1:3" x14ac:dyDescent="0.25">
      <c r="A8538" t="s">
        <v>261</v>
      </c>
      <c r="B8538">
        <v>41722</v>
      </c>
      <c r="C8538" s="385">
        <v>0.06</v>
      </c>
    </row>
    <row r="8539" spans="1:3" x14ac:dyDescent="0.25">
      <c r="A8539" t="s">
        <v>261</v>
      </c>
      <c r="B8539">
        <v>41723</v>
      </c>
      <c r="C8539" s="385">
        <v>0.06</v>
      </c>
    </row>
    <row r="8540" spans="1:3" x14ac:dyDescent="0.25">
      <c r="A8540" t="s">
        <v>261</v>
      </c>
      <c r="B8540">
        <v>41725</v>
      </c>
      <c r="C8540" s="385">
        <v>0.06</v>
      </c>
    </row>
    <row r="8541" spans="1:3" x14ac:dyDescent="0.25">
      <c r="A8541" t="s">
        <v>261</v>
      </c>
      <c r="B8541">
        <v>41727</v>
      </c>
      <c r="C8541" s="385">
        <v>0.06</v>
      </c>
    </row>
    <row r="8542" spans="1:3" x14ac:dyDescent="0.25">
      <c r="A8542" t="s">
        <v>261</v>
      </c>
      <c r="B8542">
        <v>41729</v>
      </c>
      <c r="C8542" s="385">
        <v>0.06</v>
      </c>
    </row>
    <row r="8543" spans="1:3" x14ac:dyDescent="0.25">
      <c r="A8543" t="s">
        <v>261</v>
      </c>
      <c r="B8543">
        <v>41731</v>
      </c>
      <c r="C8543" s="385">
        <v>0.06</v>
      </c>
    </row>
    <row r="8544" spans="1:3" x14ac:dyDescent="0.25">
      <c r="A8544" t="s">
        <v>261</v>
      </c>
      <c r="B8544">
        <v>41735</v>
      </c>
      <c r="C8544" s="385">
        <v>0.06</v>
      </c>
    </row>
    <row r="8545" spans="1:3" x14ac:dyDescent="0.25">
      <c r="A8545" t="s">
        <v>261</v>
      </c>
      <c r="B8545">
        <v>41736</v>
      </c>
      <c r="C8545" s="385">
        <v>0.06</v>
      </c>
    </row>
    <row r="8546" spans="1:3" x14ac:dyDescent="0.25">
      <c r="A8546" t="s">
        <v>261</v>
      </c>
      <c r="B8546">
        <v>41739</v>
      </c>
      <c r="C8546" s="385">
        <v>0.06</v>
      </c>
    </row>
    <row r="8547" spans="1:3" x14ac:dyDescent="0.25">
      <c r="A8547" t="s">
        <v>261</v>
      </c>
      <c r="B8547">
        <v>41740</v>
      </c>
      <c r="C8547" s="385">
        <v>0.06</v>
      </c>
    </row>
    <row r="8548" spans="1:3" x14ac:dyDescent="0.25">
      <c r="A8548" t="s">
        <v>261</v>
      </c>
      <c r="B8548">
        <v>41743</v>
      </c>
      <c r="C8548" s="385">
        <v>0.06</v>
      </c>
    </row>
    <row r="8549" spans="1:3" x14ac:dyDescent="0.25">
      <c r="A8549" t="s">
        <v>261</v>
      </c>
      <c r="B8549">
        <v>41745</v>
      </c>
      <c r="C8549" s="385">
        <v>0.06</v>
      </c>
    </row>
    <row r="8550" spans="1:3" x14ac:dyDescent="0.25">
      <c r="A8550" t="s">
        <v>261</v>
      </c>
      <c r="B8550">
        <v>41746</v>
      </c>
      <c r="C8550" s="385">
        <v>0.06</v>
      </c>
    </row>
    <row r="8551" spans="1:3" x14ac:dyDescent="0.25">
      <c r="A8551" t="s">
        <v>261</v>
      </c>
      <c r="B8551">
        <v>41749</v>
      </c>
      <c r="C8551" s="385">
        <v>0.06</v>
      </c>
    </row>
    <row r="8552" spans="1:3" x14ac:dyDescent="0.25">
      <c r="A8552" t="s">
        <v>261</v>
      </c>
      <c r="B8552">
        <v>41751</v>
      </c>
      <c r="C8552" s="385">
        <v>0.06</v>
      </c>
    </row>
    <row r="8553" spans="1:3" x14ac:dyDescent="0.25">
      <c r="A8553" t="s">
        <v>261</v>
      </c>
      <c r="B8553">
        <v>41754</v>
      </c>
      <c r="C8553" s="385">
        <v>0.06</v>
      </c>
    </row>
    <row r="8554" spans="1:3" x14ac:dyDescent="0.25">
      <c r="A8554" t="s">
        <v>261</v>
      </c>
      <c r="B8554">
        <v>41759</v>
      </c>
      <c r="C8554" s="385">
        <v>0.06</v>
      </c>
    </row>
    <row r="8555" spans="1:3" x14ac:dyDescent="0.25">
      <c r="A8555" t="s">
        <v>261</v>
      </c>
      <c r="B8555">
        <v>41760</v>
      </c>
      <c r="C8555" s="385">
        <v>0.06</v>
      </c>
    </row>
    <row r="8556" spans="1:3" x14ac:dyDescent="0.25">
      <c r="A8556" t="s">
        <v>261</v>
      </c>
      <c r="B8556">
        <v>41762</v>
      </c>
      <c r="C8556" s="385">
        <v>0.06</v>
      </c>
    </row>
    <row r="8557" spans="1:3" x14ac:dyDescent="0.25">
      <c r="A8557" t="s">
        <v>261</v>
      </c>
      <c r="B8557">
        <v>41763</v>
      </c>
      <c r="C8557" s="385">
        <v>0.06</v>
      </c>
    </row>
    <row r="8558" spans="1:3" x14ac:dyDescent="0.25">
      <c r="A8558" t="s">
        <v>261</v>
      </c>
      <c r="B8558">
        <v>41764</v>
      </c>
      <c r="C8558" s="385">
        <v>0.06</v>
      </c>
    </row>
    <row r="8559" spans="1:3" x14ac:dyDescent="0.25">
      <c r="A8559" t="s">
        <v>261</v>
      </c>
      <c r="B8559">
        <v>41766</v>
      </c>
      <c r="C8559" s="385">
        <v>0.06</v>
      </c>
    </row>
    <row r="8560" spans="1:3" x14ac:dyDescent="0.25">
      <c r="A8560" t="s">
        <v>261</v>
      </c>
      <c r="B8560">
        <v>41772</v>
      </c>
      <c r="C8560" s="385">
        <v>0.06</v>
      </c>
    </row>
    <row r="8561" spans="1:3" x14ac:dyDescent="0.25">
      <c r="A8561" t="s">
        <v>261</v>
      </c>
      <c r="B8561">
        <v>41773</v>
      </c>
      <c r="C8561" s="385">
        <v>0.06</v>
      </c>
    </row>
    <row r="8562" spans="1:3" x14ac:dyDescent="0.25">
      <c r="A8562" t="s">
        <v>261</v>
      </c>
      <c r="B8562">
        <v>41774</v>
      </c>
      <c r="C8562" s="385">
        <v>0.06</v>
      </c>
    </row>
    <row r="8563" spans="1:3" x14ac:dyDescent="0.25">
      <c r="A8563" t="s">
        <v>261</v>
      </c>
      <c r="B8563">
        <v>41775</v>
      </c>
      <c r="C8563" s="385">
        <v>0.06</v>
      </c>
    </row>
    <row r="8564" spans="1:3" x14ac:dyDescent="0.25">
      <c r="A8564" t="s">
        <v>261</v>
      </c>
      <c r="B8564">
        <v>41776</v>
      </c>
      <c r="C8564" s="385">
        <v>0.06</v>
      </c>
    </row>
    <row r="8565" spans="1:3" x14ac:dyDescent="0.25">
      <c r="A8565" t="s">
        <v>261</v>
      </c>
      <c r="B8565">
        <v>41777</v>
      </c>
      <c r="C8565" s="385">
        <v>0.06</v>
      </c>
    </row>
    <row r="8566" spans="1:3" x14ac:dyDescent="0.25">
      <c r="A8566" t="s">
        <v>261</v>
      </c>
      <c r="B8566">
        <v>41778</v>
      </c>
      <c r="C8566" s="385">
        <v>0.06</v>
      </c>
    </row>
    <row r="8567" spans="1:3" x14ac:dyDescent="0.25">
      <c r="A8567" t="s">
        <v>261</v>
      </c>
      <c r="B8567">
        <v>41804</v>
      </c>
      <c r="C8567" s="385">
        <v>0.06</v>
      </c>
    </row>
    <row r="8568" spans="1:3" x14ac:dyDescent="0.25">
      <c r="A8568" t="s">
        <v>261</v>
      </c>
      <c r="B8568">
        <v>41810</v>
      </c>
      <c r="C8568" s="385">
        <v>0.06</v>
      </c>
    </row>
    <row r="8569" spans="1:3" x14ac:dyDescent="0.25">
      <c r="A8569" t="s">
        <v>261</v>
      </c>
      <c r="B8569">
        <v>41812</v>
      </c>
      <c r="C8569" s="385">
        <v>0.06</v>
      </c>
    </row>
    <row r="8570" spans="1:3" x14ac:dyDescent="0.25">
      <c r="A8570" t="s">
        <v>261</v>
      </c>
      <c r="B8570">
        <v>41815</v>
      </c>
      <c r="C8570" s="385">
        <v>0.06</v>
      </c>
    </row>
    <row r="8571" spans="1:3" x14ac:dyDescent="0.25">
      <c r="A8571" t="s">
        <v>261</v>
      </c>
      <c r="B8571">
        <v>41817</v>
      </c>
      <c r="C8571" s="385">
        <v>0.06</v>
      </c>
    </row>
    <row r="8572" spans="1:3" x14ac:dyDescent="0.25">
      <c r="A8572" t="s">
        <v>261</v>
      </c>
      <c r="B8572">
        <v>41819</v>
      </c>
      <c r="C8572" s="385">
        <v>0.06</v>
      </c>
    </row>
    <row r="8573" spans="1:3" x14ac:dyDescent="0.25">
      <c r="A8573" t="s">
        <v>261</v>
      </c>
      <c r="B8573">
        <v>41821</v>
      </c>
      <c r="C8573" s="385">
        <v>0.06</v>
      </c>
    </row>
    <row r="8574" spans="1:3" x14ac:dyDescent="0.25">
      <c r="A8574" t="s">
        <v>261</v>
      </c>
      <c r="B8574">
        <v>41822</v>
      </c>
      <c r="C8574" s="385">
        <v>0.06</v>
      </c>
    </row>
    <row r="8575" spans="1:3" x14ac:dyDescent="0.25">
      <c r="A8575" t="s">
        <v>261</v>
      </c>
      <c r="B8575">
        <v>41824</v>
      </c>
      <c r="C8575" s="385">
        <v>0.06</v>
      </c>
    </row>
    <row r="8576" spans="1:3" x14ac:dyDescent="0.25">
      <c r="A8576" t="s">
        <v>261</v>
      </c>
      <c r="B8576">
        <v>41825</v>
      </c>
      <c r="C8576" s="385">
        <v>0.06</v>
      </c>
    </row>
    <row r="8577" spans="1:3" x14ac:dyDescent="0.25">
      <c r="A8577" t="s">
        <v>261</v>
      </c>
      <c r="B8577">
        <v>41826</v>
      </c>
      <c r="C8577" s="385">
        <v>0.06</v>
      </c>
    </row>
    <row r="8578" spans="1:3" x14ac:dyDescent="0.25">
      <c r="A8578" t="s">
        <v>261</v>
      </c>
      <c r="B8578">
        <v>41828</v>
      </c>
      <c r="C8578" s="385">
        <v>0.06</v>
      </c>
    </row>
    <row r="8579" spans="1:3" x14ac:dyDescent="0.25">
      <c r="A8579" t="s">
        <v>261</v>
      </c>
      <c r="B8579">
        <v>41831</v>
      </c>
      <c r="C8579" s="385">
        <v>0.06</v>
      </c>
    </row>
    <row r="8580" spans="1:3" x14ac:dyDescent="0.25">
      <c r="A8580" t="s">
        <v>261</v>
      </c>
      <c r="B8580">
        <v>41832</v>
      </c>
      <c r="C8580" s="385">
        <v>0.06</v>
      </c>
    </row>
    <row r="8581" spans="1:3" x14ac:dyDescent="0.25">
      <c r="A8581" t="s">
        <v>261</v>
      </c>
      <c r="B8581">
        <v>41833</v>
      </c>
      <c r="C8581" s="385">
        <v>0.06</v>
      </c>
    </row>
    <row r="8582" spans="1:3" x14ac:dyDescent="0.25">
      <c r="A8582" t="s">
        <v>261</v>
      </c>
      <c r="B8582">
        <v>41834</v>
      </c>
      <c r="C8582" s="385">
        <v>0.06</v>
      </c>
    </row>
    <row r="8583" spans="1:3" x14ac:dyDescent="0.25">
      <c r="A8583" t="s">
        <v>261</v>
      </c>
      <c r="B8583">
        <v>41835</v>
      </c>
      <c r="C8583" s="385">
        <v>0.06</v>
      </c>
    </row>
    <row r="8584" spans="1:3" x14ac:dyDescent="0.25">
      <c r="A8584" t="s">
        <v>261</v>
      </c>
      <c r="B8584">
        <v>41836</v>
      </c>
      <c r="C8584" s="385">
        <v>0.06</v>
      </c>
    </row>
    <row r="8585" spans="1:3" x14ac:dyDescent="0.25">
      <c r="A8585" t="s">
        <v>261</v>
      </c>
      <c r="B8585">
        <v>41837</v>
      </c>
      <c r="C8585" s="385">
        <v>0.06</v>
      </c>
    </row>
    <row r="8586" spans="1:3" x14ac:dyDescent="0.25">
      <c r="A8586" t="s">
        <v>261</v>
      </c>
      <c r="B8586">
        <v>41838</v>
      </c>
      <c r="C8586" s="385">
        <v>0.06</v>
      </c>
    </row>
    <row r="8587" spans="1:3" x14ac:dyDescent="0.25">
      <c r="A8587" t="s">
        <v>261</v>
      </c>
      <c r="B8587">
        <v>41839</v>
      </c>
      <c r="C8587" s="385">
        <v>0.06</v>
      </c>
    </row>
    <row r="8588" spans="1:3" x14ac:dyDescent="0.25">
      <c r="A8588" t="s">
        <v>261</v>
      </c>
      <c r="B8588">
        <v>41840</v>
      </c>
      <c r="C8588" s="385">
        <v>0.06</v>
      </c>
    </row>
    <row r="8589" spans="1:3" x14ac:dyDescent="0.25">
      <c r="A8589" t="s">
        <v>261</v>
      </c>
      <c r="B8589">
        <v>41843</v>
      </c>
      <c r="C8589" s="385">
        <v>0.06</v>
      </c>
    </row>
    <row r="8590" spans="1:3" x14ac:dyDescent="0.25">
      <c r="A8590" t="s">
        <v>261</v>
      </c>
      <c r="B8590">
        <v>41844</v>
      </c>
      <c r="C8590" s="385">
        <v>0.06</v>
      </c>
    </row>
    <row r="8591" spans="1:3" x14ac:dyDescent="0.25">
      <c r="A8591" t="s">
        <v>261</v>
      </c>
      <c r="B8591">
        <v>41845</v>
      </c>
      <c r="C8591" s="385">
        <v>0.06</v>
      </c>
    </row>
    <row r="8592" spans="1:3" x14ac:dyDescent="0.25">
      <c r="A8592" t="s">
        <v>261</v>
      </c>
      <c r="B8592">
        <v>41847</v>
      </c>
      <c r="C8592" s="385">
        <v>0.06</v>
      </c>
    </row>
    <row r="8593" spans="1:3" x14ac:dyDescent="0.25">
      <c r="A8593" t="s">
        <v>261</v>
      </c>
      <c r="B8593">
        <v>41848</v>
      </c>
      <c r="C8593" s="385">
        <v>0.06</v>
      </c>
    </row>
    <row r="8594" spans="1:3" x14ac:dyDescent="0.25">
      <c r="A8594" t="s">
        <v>261</v>
      </c>
      <c r="B8594">
        <v>41849</v>
      </c>
      <c r="C8594" s="385">
        <v>0.06</v>
      </c>
    </row>
    <row r="8595" spans="1:3" x14ac:dyDescent="0.25">
      <c r="A8595" t="s">
        <v>261</v>
      </c>
      <c r="B8595">
        <v>41855</v>
      </c>
      <c r="C8595" s="385">
        <v>0.06</v>
      </c>
    </row>
    <row r="8596" spans="1:3" x14ac:dyDescent="0.25">
      <c r="A8596" t="s">
        <v>261</v>
      </c>
      <c r="B8596">
        <v>41858</v>
      </c>
      <c r="C8596" s="385">
        <v>0.06</v>
      </c>
    </row>
    <row r="8597" spans="1:3" x14ac:dyDescent="0.25">
      <c r="A8597" t="s">
        <v>261</v>
      </c>
      <c r="B8597">
        <v>41859</v>
      </c>
      <c r="C8597" s="385">
        <v>0.06</v>
      </c>
    </row>
    <row r="8598" spans="1:3" x14ac:dyDescent="0.25">
      <c r="A8598" t="s">
        <v>261</v>
      </c>
      <c r="B8598">
        <v>41861</v>
      </c>
      <c r="C8598" s="385">
        <v>0.06</v>
      </c>
    </row>
    <row r="8599" spans="1:3" x14ac:dyDescent="0.25">
      <c r="A8599" t="s">
        <v>261</v>
      </c>
      <c r="B8599">
        <v>41862</v>
      </c>
      <c r="C8599" s="385">
        <v>0.06</v>
      </c>
    </row>
    <row r="8600" spans="1:3" x14ac:dyDescent="0.25">
      <c r="A8600" t="s">
        <v>261</v>
      </c>
      <c r="B8600">
        <v>42001</v>
      </c>
      <c r="C8600" s="385">
        <v>0.06</v>
      </c>
    </row>
    <row r="8601" spans="1:3" x14ac:dyDescent="0.25">
      <c r="A8601" t="s">
        <v>261</v>
      </c>
      <c r="B8601">
        <v>42002</v>
      </c>
      <c r="C8601" s="385">
        <v>0.06</v>
      </c>
    </row>
    <row r="8602" spans="1:3" x14ac:dyDescent="0.25">
      <c r="A8602" t="s">
        <v>261</v>
      </c>
      <c r="B8602">
        <v>42003</v>
      </c>
      <c r="C8602" s="385">
        <v>0.06</v>
      </c>
    </row>
    <row r="8603" spans="1:3" x14ac:dyDescent="0.25">
      <c r="A8603" t="s">
        <v>261</v>
      </c>
      <c r="B8603">
        <v>42020</v>
      </c>
      <c r="C8603" s="385">
        <v>0.06</v>
      </c>
    </row>
    <row r="8604" spans="1:3" x14ac:dyDescent="0.25">
      <c r="A8604" t="s">
        <v>261</v>
      </c>
      <c r="B8604">
        <v>42021</v>
      </c>
      <c r="C8604" s="385">
        <v>0.06</v>
      </c>
    </row>
    <row r="8605" spans="1:3" x14ac:dyDescent="0.25">
      <c r="A8605" t="s">
        <v>261</v>
      </c>
      <c r="B8605">
        <v>42022</v>
      </c>
      <c r="C8605" s="385">
        <v>0.06</v>
      </c>
    </row>
    <row r="8606" spans="1:3" x14ac:dyDescent="0.25">
      <c r="A8606" t="s">
        <v>261</v>
      </c>
      <c r="B8606">
        <v>42023</v>
      </c>
      <c r="C8606" s="385">
        <v>0.06</v>
      </c>
    </row>
    <row r="8607" spans="1:3" x14ac:dyDescent="0.25">
      <c r="A8607" t="s">
        <v>261</v>
      </c>
      <c r="B8607">
        <v>42024</v>
      </c>
      <c r="C8607" s="385">
        <v>0.06</v>
      </c>
    </row>
    <row r="8608" spans="1:3" x14ac:dyDescent="0.25">
      <c r="A8608" t="s">
        <v>261</v>
      </c>
      <c r="B8608">
        <v>42025</v>
      </c>
      <c r="C8608" s="385">
        <v>0.06</v>
      </c>
    </row>
    <row r="8609" spans="1:3" x14ac:dyDescent="0.25">
      <c r="A8609" t="s">
        <v>261</v>
      </c>
      <c r="B8609">
        <v>42027</v>
      </c>
      <c r="C8609" s="385">
        <v>0.06</v>
      </c>
    </row>
    <row r="8610" spans="1:3" x14ac:dyDescent="0.25">
      <c r="A8610" t="s">
        <v>261</v>
      </c>
      <c r="B8610">
        <v>42028</v>
      </c>
      <c r="C8610" s="385">
        <v>0.06</v>
      </c>
    </row>
    <row r="8611" spans="1:3" x14ac:dyDescent="0.25">
      <c r="A8611" t="s">
        <v>261</v>
      </c>
      <c r="B8611">
        <v>42029</v>
      </c>
      <c r="C8611" s="385">
        <v>0.06</v>
      </c>
    </row>
    <row r="8612" spans="1:3" x14ac:dyDescent="0.25">
      <c r="A8612" t="s">
        <v>261</v>
      </c>
      <c r="B8612">
        <v>42031</v>
      </c>
      <c r="C8612" s="385">
        <v>0.06</v>
      </c>
    </row>
    <row r="8613" spans="1:3" x14ac:dyDescent="0.25">
      <c r="A8613" t="s">
        <v>261</v>
      </c>
      <c r="B8613">
        <v>42032</v>
      </c>
      <c r="C8613" s="385">
        <v>0.06</v>
      </c>
    </row>
    <row r="8614" spans="1:3" x14ac:dyDescent="0.25">
      <c r="A8614" t="s">
        <v>261</v>
      </c>
      <c r="B8614">
        <v>42033</v>
      </c>
      <c r="C8614" s="385">
        <v>0.06</v>
      </c>
    </row>
    <row r="8615" spans="1:3" x14ac:dyDescent="0.25">
      <c r="A8615" t="s">
        <v>261</v>
      </c>
      <c r="B8615">
        <v>42035</v>
      </c>
      <c r="C8615" s="385">
        <v>0.06</v>
      </c>
    </row>
    <row r="8616" spans="1:3" x14ac:dyDescent="0.25">
      <c r="A8616" t="s">
        <v>261</v>
      </c>
      <c r="B8616">
        <v>42036</v>
      </c>
      <c r="C8616" s="385">
        <v>0.06</v>
      </c>
    </row>
    <row r="8617" spans="1:3" x14ac:dyDescent="0.25">
      <c r="A8617" t="s">
        <v>261</v>
      </c>
      <c r="B8617">
        <v>42037</v>
      </c>
      <c r="C8617" s="385">
        <v>0.06</v>
      </c>
    </row>
    <row r="8618" spans="1:3" x14ac:dyDescent="0.25">
      <c r="A8618" t="s">
        <v>261</v>
      </c>
      <c r="B8618">
        <v>42038</v>
      </c>
      <c r="C8618" s="385">
        <v>0.06</v>
      </c>
    </row>
    <row r="8619" spans="1:3" x14ac:dyDescent="0.25">
      <c r="A8619" t="s">
        <v>261</v>
      </c>
      <c r="B8619">
        <v>42039</v>
      </c>
      <c r="C8619" s="385">
        <v>0.06</v>
      </c>
    </row>
    <row r="8620" spans="1:3" x14ac:dyDescent="0.25">
      <c r="A8620" t="s">
        <v>261</v>
      </c>
      <c r="B8620">
        <v>42040</v>
      </c>
      <c r="C8620" s="385">
        <v>0.06</v>
      </c>
    </row>
    <row r="8621" spans="1:3" x14ac:dyDescent="0.25">
      <c r="A8621" t="s">
        <v>261</v>
      </c>
      <c r="B8621">
        <v>42041</v>
      </c>
      <c r="C8621" s="385">
        <v>0.06</v>
      </c>
    </row>
    <row r="8622" spans="1:3" x14ac:dyDescent="0.25">
      <c r="A8622" t="s">
        <v>261</v>
      </c>
      <c r="B8622">
        <v>42044</v>
      </c>
      <c r="C8622" s="385">
        <v>0.06</v>
      </c>
    </row>
    <row r="8623" spans="1:3" x14ac:dyDescent="0.25">
      <c r="A8623" t="s">
        <v>261</v>
      </c>
      <c r="B8623">
        <v>42045</v>
      </c>
      <c r="C8623" s="385">
        <v>0.06</v>
      </c>
    </row>
    <row r="8624" spans="1:3" x14ac:dyDescent="0.25">
      <c r="A8624" t="s">
        <v>261</v>
      </c>
      <c r="B8624">
        <v>42047</v>
      </c>
      <c r="C8624" s="385">
        <v>0.06</v>
      </c>
    </row>
    <row r="8625" spans="1:3" x14ac:dyDescent="0.25">
      <c r="A8625" t="s">
        <v>261</v>
      </c>
      <c r="B8625">
        <v>42048</v>
      </c>
      <c r="C8625" s="385">
        <v>0.06</v>
      </c>
    </row>
    <row r="8626" spans="1:3" x14ac:dyDescent="0.25">
      <c r="A8626" t="s">
        <v>261</v>
      </c>
      <c r="B8626">
        <v>42049</v>
      </c>
      <c r="C8626" s="385">
        <v>0.06</v>
      </c>
    </row>
    <row r="8627" spans="1:3" x14ac:dyDescent="0.25">
      <c r="A8627" t="s">
        <v>261</v>
      </c>
      <c r="B8627">
        <v>42050</v>
      </c>
      <c r="C8627" s="385">
        <v>0.06</v>
      </c>
    </row>
    <row r="8628" spans="1:3" x14ac:dyDescent="0.25">
      <c r="A8628" t="s">
        <v>261</v>
      </c>
      <c r="B8628">
        <v>42051</v>
      </c>
      <c r="C8628" s="385">
        <v>0.06</v>
      </c>
    </row>
    <row r="8629" spans="1:3" x14ac:dyDescent="0.25">
      <c r="A8629" t="s">
        <v>261</v>
      </c>
      <c r="B8629">
        <v>42053</v>
      </c>
      <c r="C8629" s="385">
        <v>0.06</v>
      </c>
    </row>
    <row r="8630" spans="1:3" x14ac:dyDescent="0.25">
      <c r="A8630" t="s">
        <v>261</v>
      </c>
      <c r="B8630">
        <v>42054</v>
      </c>
      <c r="C8630" s="385">
        <v>0.06</v>
      </c>
    </row>
    <row r="8631" spans="1:3" x14ac:dyDescent="0.25">
      <c r="A8631" t="s">
        <v>261</v>
      </c>
      <c r="B8631">
        <v>42055</v>
      </c>
      <c r="C8631" s="385">
        <v>0.06</v>
      </c>
    </row>
    <row r="8632" spans="1:3" x14ac:dyDescent="0.25">
      <c r="A8632" t="s">
        <v>261</v>
      </c>
      <c r="B8632">
        <v>42056</v>
      </c>
      <c r="C8632" s="385">
        <v>0.06</v>
      </c>
    </row>
    <row r="8633" spans="1:3" x14ac:dyDescent="0.25">
      <c r="A8633" t="s">
        <v>261</v>
      </c>
      <c r="B8633">
        <v>42058</v>
      </c>
      <c r="C8633" s="385">
        <v>0.06</v>
      </c>
    </row>
    <row r="8634" spans="1:3" x14ac:dyDescent="0.25">
      <c r="A8634" t="s">
        <v>261</v>
      </c>
      <c r="B8634">
        <v>42060</v>
      </c>
      <c r="C8634" s="385">
        <v>0.06</v>
      </c>
    </row>
    <row r="8635" spans="1:3" x14ac:dyDescent="0.25">
      <c r="A8635" t="s">
        <v>261</v>
      </c>
      <c r="B8635">
        <v>42061</v>
      </c>
      <c r="C8635" s="385">
        <v>0.06</v>
      </c>
    </row>
    <row r="8636" spans="1:3" x14ac:dyDescent="0.25">
      <c r="A8636" t="s">
        <v>261</v>
      </c>
      <c r="B8636">
        <v>42063</v>
      </c>
      <c r="C8636" s="385">
        <v>0.06</v>
      </c>
    </row>
    <row r="8637" spans="1:3" x14ac:dyDescent="0.25">
      <c r="A8637" t="s">
        <v>261</v>
      </c>
      <c r="B8637">
        <v>42064</v>
      </c>
      <c r="C8637" s="385">
        <v>0.06</v>
      </c>
    </row>
    <row r="8638" spans="1:3" x14ac:dyDescent="0.25">
      <c r="A8638" t="s">
        <v>261</v>
      </c>
      <c r="B8638">
        <v>42066</v>
      </c>
      <c r="C8638" s="385">
        <v>0.06</v>
      </c>
    </row>
    <row r="8639" spans="1:3" x14ac:dyDescent="0.25">
      <c r="A8639" t="s">
        <v>261</v>
      </c>
      <c r="B8639">
        <v>42069</v>
      </c>
      <c r="C8639" s="385">
        <v>0.06</v>
      </c>
    </row>
    <row r="8640" spans="1:3" x14ac:dyDescent="0.25">
      <c r="A8640" t="s">
        <v>261</v>
      </c>
      <c r="B8640">
        <v>42070</v>
      </c>
      <c r="C8640" s="385">
        <v>0.06</v>
      </c>
    </row>
    <row r="8641" spans="1:3" x14ac:dyDescent="0.25">
      <c r="A8641" t="s">
        <v>261</v>
      </c>
      <c r="B8641">
        <v>42071</v>
      </c>
      <c r="C8641" s="385">
        <v>0.06</v>
      </c>
    </row>
    <row r="8642" spans="1:3" x14ac:dyDescent="0.25">
      <c r="A8642" t="s">
        <v>261</v>
      </c>
      <c r="B8642">
        <v>42076</v>
      </c>
      <c r="C8642" s="385">
        <v>0.06</v>
      </c>
    </row>
    <row r="8643" spans="1:3" x14ac:dyDescent="0.25">
      <c r="A8643" t="s">
        <v>261</v>
      </c>
      <c r="B8643">
        <v>42078</v>
      </c>
      <c r="C8643" s="385">
        <v>0.06</v>
      </c>
    </row>
    <row r="8644" spans="1:3" x14ac:dyDescent="0.25">
      <c r="A8644" t="s">
        <v>261</v>
      </c>
      <c r="B8644">
        <v>42079</v>
      </c>
      <c r="C8644" s="385">
        <v>0.06</v>
      </c>
    </row>
    <row r="8645" spans="1:3" x14ac:dyDescent="0.25">
      <c r="A8645" t="s">
        <v>261</v>
      </c>
      <c r="B8645">
        <v>42081</v>
      </c>
      <c r="C8645" s="385">
        <v>0.06</v>
      </c>
    </row>
    <row r="8646" spans="1:3" x14ac:dyDescent="0.25">
      <c r="A8646" t="s">
        <v>261</v>
      </c>
      <c r="B8646">
        <v>42082</v>
      </c>
      <c r="C8646" s="385">
        <v>0.06</v>
      </c>
    </row>
    <row r="8647" spans="1:3" x14ac:dyDescent="0.25">
      <c r="A8647" t="s">
        <v>261</v>
      </c>
      <c r="B8647">
        <v>42083</v>
      </c>
      <c r="C8647" s="385">
        <v>0.06</v>
      </c>
    </row>
    <row r="8648" spans="1:3" x14ac:dyDescent="0.25">
      <c r="A8648" t="s">
        <v>261</v>
      </c>
      <c r="B8648">
        <v>42085</v>
      </c>
      <c r="C8648" s="385">
        <v>0.06</v>
      </c>
    </row>
    <row r="8649" spans="1:3" x14ac:dyDescent="0.25">
      <c r="A8649" t="s">
        <v>261</v>
      </c>
      <c r="B8649">
        <v>42086</v>
      </c>
      <c r="C8649" s="385">
        <v>0.06</v>
      </c>
    </row>
    <row r="8650" spans="1:3" x14ac:dyDescent="0.25">
      <c r="A8650" t="s">
        <v>261</v>
      </c>
      <c r="B8650">
        <v>42087</v>
      </c>
      <c r="C8650" s="385">
        <v>0.06</v>
      </c>
    </row>
    <row r="8651" spans="1:3" x14ac:dyDescent="0.25">
      <c r="A8651" t="s">
        <v>261</v>
      </c>
      <c r="B8651">
        <v>42088</v>
      </c>
      <c r="C8651" s="385">
        <v>0.06</v>
      </c>
    </row>
    <row r="8652" spans="1:3" x14ac:dyDescent="0.25">
      <c r="A8652" t="s">
        <v>261</v>
      </c>
      <c r="B8652">
        <v>42101</v>
      </c>
      <c r="C8652" s="385">
        <v>0.06</v>
      </c>
    </row>
    <row r="8653" spans="1:3" x14ac:dyDescent="0.25">
      <c r="A8653" t="s">
        <v>261</v>
      </c>
      <c r="B8653">
        <v>42102</v>
      </c>
      <c r="C8653" s="385">
        <v>0.06</v>
      </c>
    </row>
    <row r="8654" spans="1:3" x14ac:dyDescent="0.25">
      <c r="A8654" t="s">
        <v>261</v>
      </c>
      <c r="B8654">
        <v>42103</v>
      </c>
      <c r="C8654" s="385">
        <v>0.06</v>
      </c>
    </row>
    <row r="8655" spans="1:3" x14ac:dyDescent="0.25">
      <c r="A8655" t="s">
        <v>261</v>
      </c>
      <c r="B8655">
        <v>42104</v>
      </c>
      <c r="C8655" s="385">
        <v>0.06</v>
      </c>
    </row>
    <row r="8656" spans="1:3" x14ac:dyDescent="0.25">
      <c r="A8656" t="s">
        <v>261</v>
      </c>
      <c r="B8656">
        <v>42120</v>
      </c>
      <c r="C8656" s="385">
        <v>0.06</v>
      </c>
    </row>
    <row r="8657" spans="1:3" x14ac:dyDescent="0.25">
      <c r="A8657" t="s">
        <v>261</v>
      </c>
      <c r="B8657">
        <v>42122</v>
      </c>
      <c r="C8657" s="385">
        <v>0.06</v>
      </c>
    </row>
    <row r="8658" spans="1:3" x14ac:dyDescent="0.25">
      <c r="A8658" t="s">
        <v>261</v>
      </c>
      <c r="B8658">
        <v>42123</v>
      </c>
      <c r="C8658" s="385">
        <v>0.06</v>
      </c>
    </row>
    <row r="8659" spans="1:3" x14ac:dyDescent="0.25">
      <c r="A8659" t="s">
        <v>261</v>
      </c>
      <c r="B8659">
        <v>42124</v>
      </c>
      <c r="C8659" s="385">
        <v>0.06</v>
      </c>
    </row>
    <row r="8660" spans="1:3" x14ac:dyDescent="0.25">
      <c r="A8660" t="s">
        <v>261</v>
      </c>
      <c r="B8660">
        <v>42127</v>
      </c>
      <c r="C8660" s="385">
        <v>0.06</v>
      </c>
    </row>
    <row r="8661" spans="1:3" x14ac:dyDescent="0.25">
      <c r="A8661" t="s">
        <v>261</v>
      </c>
      <c r="B8661">
        <v>42128</v>
      </c>
      <c r="C8661" s="385">
        <v>0.06</v>
      </c>
    </row>
    <row r="8662" spans="1:3" x14ac:dyDescent="0.25">
      <c r="A8662" t="s">
        <v>261</v>
      </c>
      <c r="B8662">
        <v>42129</v>
      </c>
      <c r="C8662" s="385">
        <v>0.06</v>
      </c>
    </row>
    <row r="8663" spans="1:3" x14ac:dyDescent="0.25">
      <c r="A8663" t="s">
        <v>261</v>
      </c>
      <c r="B8663">
        <v>42130</v>
      </c>
      <c r="C8663" s="385">
        <v>0.06</v>
      </c>
    </row>
    <row r="8664" spans="1:3" x14ac:dyDescent="0.25">
      <c r="A8664" t="s">
        <v>261</v>
      </c>
      <c r="B8664">
        <v>42131</v>
      </c>
      <c r="C8664" s="385">
        <v>0.06</v>
      </c>
    </row>
    <row r="8665" spans="1:3" x14ac:dyDescent="0.25">
      <c r="A8665" t="s">
        <v>261</v>
      </c>
      <c r="B8665">
        <v>42133</v>
      </c>
      <c r="C8665" s="385">
        <v>0.06</v>
      </c>
    </row>
    <row r="8666" spans="1:3" x14ac:dyDescent="0.25">
      <c r="A8666" t="s">
        <v>261</v>
      </c>
      <c r="B8666">
        <v>42134</v>
      </c>
      <c r="C8666" s="385">
        <v>0.06</v>
      </c>
    </row>
    <row r="8667" spans="1:3" x14ac:dyDescent="0.25">
      <c r="A8667" t="s">
        <v>261</v>
      </c>
      <c r="B8667">
        <v>42135</v>
      </c>
      <c r="C8667" s="385">
        <v>0.06</v>
      </c>
    </row>
    <row r="8668" spans="1:3" x14ac:dyDescent="0.25">
      <c r="A8668" t="s">
        <v>261</v>
      </c>
      <c r="B8668">
        <v>42140</v>
      </c>
      <c r="C8668" s="385">
        <v>0.06</v>
      </c>
    </row>
    <row r="8669" spans="1:3" x14ac:dyDescent="0.25">
      <c r="A8669" t="s">
        <v>261</v>
      </c>
      <c r="B8669">
        <v>42141</v>
      </c>
      <c r="C8669" s="385">
        <v>0.06</v>
      </c>
    </row>
    <row r="8670" spans="1:3" x14ac:dyDescent="0.25">
      <c r="A8670" t="s">
        <v>261</v>
      </c>
      <c r="B8670">
        <v>42142</v>
      </c>
      <c r="C8670" s="385">
        <v>0.06</v>
      </c>
    </row>
    <row r="8671" spans="1:3" x14ac:dyDescent="0.25">
      <c r="A8671" t="s">
        <v>261</v>
      </c>
      <c r="B8671">
        <v>42151</v>
      </c>
      <c r="C8671" s="385">
        <v>0.06</v>
      </c>
    </row>
    <row r="8672" spans="1:3" x14ac:dyDescent="0.25">
      <c r="A8672" t="s">
        <v>261</v>
      </c>
      <c r="B8672">
        <v>42152</v>
      </c>
      <c r="C8672" s="385">
        <v>0.06</v>
      </c>
    </row>
    <row r="8673" spans="1:3" x14ac:dyDescent="0.25">
      <c r="A8673" t="s">
        <v>261</v>
      </c>
      <c r="B8673">
        <v>42153</v>
      </c>
      <c r="C8673" s="385">
        <v>0.06</v>
      </c>
    </row>
    <row r="8674" spans="1:3" x14ac:dyDescent="0.25">
      <c r="A8674" t="s">
        <v>261</v>
      </c>
      <c r="B8674">
        <v>42154</v>
      </c>
      <c r="C8674" s="385">
        <v>0.06</v>
      </c>
    </row>
    <row r="8675" spans="1:3" x14ac:dyDescent="0.25">
      <c r="A8675" t="s">
        <v>261</v>
      </c>
      <c r="B8675">
        <v>42156</v>
      </c>
      <c r="C8675" s="385">
        <v>0.06</v>
      </c>
    </row>
    <row r="8676" spans="1:3" x14ac:dyDescent="0.25">
      <c r="A8676" t="s">
        <v>261</v>
      </c>
      <c r="B8676">
        <v>42157</v>
      </c>
      <c r="C8676" s="385">
        <v>0.06</v>
      </c>
    </row>
    <row r="8677" spans="1:3" x14ac:dyDescent="0.25">
      <c r="A8677" t="s">
        <v>261</v>
      </c>
      <c r="B8677">
        <v>42159</v>
      </c>
      <c r="C8677" s="385">
        <v>0.06</v>
      </c>
    </row>
    <row r="8678" spans="1:3" x14ac:dyDescent="0.25">
      <c r="A8678" t="s">
        <v>261</v>
      </c>
      <c r="B8678">
        <v>42160</v>
      </c>
      <c r="C8678" s="385">
        <v>0.06</v>
      </c>
    </row>
    <row r="8679" spans="1:3" x14ac:dyDescent="0.25">
      <c r="A8679" t="s">
        <v>261</v>
      </c>
      <c r="B8679">
        <v>42163</v>
      </c>
      <c r="C8679" s="385">
        <v>0.06</v>
      </c>
    </row>
    <row r="8680" spans="1:3" x14ac:dyDescent="0.25">
      <c r="A8680" t="s">
        <v>261</v>
      </c>
      <c r="B8680">
        <v>42164</v>
      </c>
      <c r="C8680" s="385">
        <v>0.06</v>
      </c>
    </row>
    <row r="8681" spans="1:3" x14ac:dyDescent="0.25">
      <c r="A8681" t="s">
        <v>261</v>
      </c>
      <c r="B8681">
        <v>42166</v>
      </c>
      <c r="C8681" s="385">
        <v>0.06</v>
      </c>
    </row>
    <row r="8682" spans="1:3" x14ac:dyDescent="0.25">
      <c r="A8682" t="s">
        <v>261</v>
      </c>
      <c r="B8682">
        <v>42167</v>
      </c>
      <c r="C8682" s="385">
        <v>0.06</v>
      </c>
    </row>
    <row r="8683" spans="1:3" x14ac:dyDescent="0.25">
      <c r="A8683" t="s">
        <v>261</v>
      </c>
      <c r="B8683">
        <v>42170</v>
      </c>
      <c r="C8683" s="385">
        <v>0.06</v>
      </c>
    </row>
    <row r="8684" spans="1:3" x14ac:dyDescent="0.25">
      <c r="A8684" t="s">
        <v>261</v>
      </c>
      <c r="B8684">
        <v>42171</v>
      </c>
      <c r="C8684" s="385">
        <v>0.06</v>
      </c>
    </row>
    <row r="8685" spans="1:3" x14ac:dyDescent="0.25">
      <c r="A8685" t="s">
        <v>261</v>
      </c>
      <c r="B8685">
        <v>42201</v>
      </c>
      <c r="C8685" s="385">
        <v>0.06</v>
      </c>
    </row>
    <row r="8686" spans="1:3" x14ac:dyDescent="0.25">
      <c r="A8686" t="s">
        <v>261</v>
      </c>
      <c r="B8686">
        <v>42202</v>
      </c>
      <c r="C8686" s="385">
        <v>0.06</v>
      </c>
    </row>
    <row r="8687" spans="1:3" x14ac:dyDescent="0.25">
      <c r="A8687" t="s">
        <v>261</v>
      </c>
      <c r="B8687">
        <v>42204</v>
      </c>
      <c r="C8687" s="385">
        <v>0.06</v>
      </c>
    </row>
    <row r="8688" spans="1:3" x14ac:dyDescent="0.25">
      <c r="A8688" t="s">
        <v>261</v>
      </c>
      <c r="B8688">
        <v>42206</v>
      </c>
      <c r="C8688" s="385">
        <v>0.06</v>
      </c>
    </row>
    <row r="8689" spans="1:3" x14ac:dyDescent="0.25">
      <c r="A8689" t="s">
        <v>261</v>
      </c>
      <c r="B8689">
        <v>42207</v>
      </c>
      <c r="C8689" s="385">
        <v>0.06</v>
      </c>
    </row>
    <row r="8690" spans="1:3" x14ac:dyDescent="0.25">
      <c r="A8690" t="s">
        <v>261</v>
      </c>
      <c r="B8690">
        <v>42210</v>
      </c>
      <c r="C8690" s="385">
        <v>0.06</v>
      </c>
    </row>
    <row r="8691" spans="1:3" x14ac:dyDescent="0.25">
      <c r="A8691" t="s">
        <v>261</v>
      </c>
      <c r="B8691">
        <v>42211</v>
      </c>
      <c r="C8691" s="385">
        <v>0.06</v>
      </c>
    </row>
    <row r="8692" spans="1:3" x14ac:dyDescent="0.25">
      <c r="A8692" t="s">
        <v>261</v>
      </c>
      <c r="B8692">
        <v>42214</v>
      </c>
      <c r="C8692" s="385">
        <v>0.06</v>
      </c>
    </row>
    <row r="8693" spans="1:3" x14ac:dyDescent="0.25">
      <c r="A8693" t="s">
        <v>261</v>
      </c>
      <c r="B8693">
        <v>42215</v>
      </c>
      <c r="C8693" s="385">
        <v>0.06</v>
      </c>
    </row>
    <row r="8694" spans="1:3" x14ac:dyDescent="0.25">
      <c r="A8694" t="s">
        <v>261</v>
      </c>
      <c r="B8694">
        <v>42216</v>
      </c>
      <c r="C8694" s="385">
        <v>0.06</v>
      </c>
    </row>
    <row r="8695" spans="1:3" x14ac:dyDescent="0.25">
      <c r="A8695" t="s">
        <v>261</v>
      </c>
      <c r="B8695">
        <v>42217</v>
      </c>
      <c r="C8695" s="385">
        <v>0.06</v>
      </c>
    </row>
    <row r="8696" spans="1:3" x14ac:dyDescent="0.25">
      <c r="A8696" t="s">
        <v>261</v>
      </c>
      <c r="B8696">
        <v>42219</v>
      </c>
      <c r="C8696" s="385">
        <v>0.06</v>
      </c>
    </row>
    <row r="8697" spans="1:3" x14ac:dyDescent="0.25">
      <c r="A8697" t="s">
        <v>261</v>
      </c>
      <c r="B8697">
        <v>42220</v>
      </c>
      <c r="C8697" s="385">
        <v>0.06</v>
      </c>
    </row>
    <row r="8698" spans="1:3" x14ac:dyDescent="0.25">
      <c r="A8698" t="s">
        <v>261</v>
      </c>
      <c r="B8698">
        <v>42221</v>
      </c>
      <c r="C8698" s="385">
        <v>0.06</v>
      </c>
    </row>
    <row r="8699" spans="1:3" x14ac:dyDescent="0.25">
      <c r="A8699" t="s">
        <v>261</v>
      </c>
      <c r="B8699">
        <v>42223</v>
      </c>
      <c r="C8699" s="385">
        <v>0.06</v>
      </c>
    </row>
    <row r="8700" spans="1:3" x14ac:dyDescent="0.25">
      <c r="A8700" t="s">
        <v>261</v>
      </c>
      <c r="B8700">
        <v>42232</v>
      </c>
      <c r="C8700" s="385">
        <v>0.06</v>
      </c>
    </row>
    <row r="8701" spans="1:3" x14ac:dyDescent="0.25">
      <c r="A8701" t="s">
        <v>261</v>
      </c>
      <c r="B8701">
        <v>42234</v>
      </c>
      <c r="C8701" s="385">
        <v>0.06</v>
      </c>
    </row>
    <row r="8702" spans="1:3" x14ac:dyDescent="0.25">
      <c r="A8702" t="s">
        <v>261</v>
      </c>
      <c r="B8702">
        <v>42236</v>
      </c>
      <c r="C8702" s="385">
        <v>0.06</v>
      </c>
    </row>
    <row r="8703" spans="1:3" x14ac:dyDescent="0.25">
      <c r="A8703" t="s">
        <v>261</v>
      </c>
      <c r="B8703">
        <v>42240</v>
      </c>
      <c r="C8703" s="385">
        <v>0.06</v>
      </c>
    </row>
    <row r="8704" spans="1:3" x14ac:dyDescent="0.25">
      <c r="A8704" t="s">
        <v>261</v>
      </c>
      <c r="B8704">
        <v>42241</v>
      </c>
      <c r="C8704" s="385">
        <v>0.06</v>
      </c>
    </row>
    <row r="8705" spans="1:3" x14ac:dyDescent="0.25">
      <c r="A8705" t="s">
        <v>261</v>
      </c>
      <c r="B8705">
        <v>42252</v>
      </c>
      <c r="C8705" s="385">
        <v>0.06</v>
      </c>
    </row>
    <row r="8706" spans="1:3" x14ac:dyDescent="0.25">
      <c r="A8706" t="s">
        <v>261</v>
      </c>
      <c r="B8706">
        <v>42254</v>
      </c>
      <c r="C8706" s="385">
        <v>0.06</v>
      </c>
    </row>
    <row r="8707" spans="1:3" x14ac:dyDescent="0.25">
      <c r="A8707" t="s">
        <v>261</v>
      </c>
      <c r="B8707">
        <v>42256</v>
      </c>
      <c r="C8707" s="385">
        <v>0.06</v>
      </c>
    </row>
    <row r="8708" spans="1:3" x14ac:dyDescent="0.25">
      <c r="A8708" t="s">
        <v>261</v>
      </c>
      <c r="B8708">
        <v>42259</v>
      </c>
      <c r="C8708" s="385">
        <v>0.06</v>
      </c>
    </row>
    <row r="8709" spans="1:3" x14ac:dyDescent="0.25">
      <c r="A8709" t="s">
        <v>261</v>
      </c>
      <c r="B8709">
        <v>42261</v>
      </c>
      <c r="C8709" s="385">
        <v>0.06</v>
      </c>
    </row>
    <row r="8710" spans="1:3" x14ac:dyDescent="0.25">
      <c r="A8710" t="s">
        <v>261</v>
      </c>
      <c r="B8710">
        <v>42262</v>
      </c>
      <c r="C8710" s="385">
        <v>0.06</v>
      </c>
    </row>
    <row r="8711" spans="1:3" x14ac:dyDescent="0.25">
      <c r="A8711" t="s">
        <v>261</v>
      </c>
      <c r="B8711">
        <v>42265</v>
      </c>
      <c r="C8711" s="385">
        <v>0.06</v>
      </c>
    </row>
    <row r="8712" spans="1:3" x14ac:dyDescent="0.25">
      <c r="A8712" t="s">
        <v>261</v>
      </c>
      <c r="B8712">
        <v>42266</v>
      </c>
      <c r="C8712" s="385">
        <v>0.06</v>
      </c>
    </row>
    <row r="8713" spans="1:3" x14ac:dyDescent="0.25">
      <c r="A8713" t="s">
        <v>261</v>
      </c>
      <c r="B8713">
        <v>42273</v>
      </c>
      <c r="C8713" s="385">
        <v>0.06</v>
      </c>
    </row>
    <row r="8714" spans="1:3" x14ac:dyDescent="0.25">
      <c r="A8714" t="s">
        <v>261</v>
      </c>
      <c r="B8714">
        <v>42274</v>
      </c>
      <c r="C8714" s="385">
        <v>0.06</v>
      </c>
    </row>
    <row r="8715" spans="1:3" x14ac:dyDescent="0.25">
      <c r="A8715" t="s">
        <v>261</v>
      </c>
      <c r="B8715">
        <v>42275</v>
      </c>
      <c r="C8715" s="385">
        <v>0.06</v>
      </c>
    </row>
    <row r="8716" spans="1:3" x14ac:dyDescent="0.25">
      <c r="A8716" t="s">
        <v>261</v>
      </c>
      <c r="B8716">
        <v>42276</v>
      </c>
      <c r="C8716" s="385">
        <v>0.06</v>
      </c>
    </row>
    <row r="8717" spans="1:3" x14ac:dyDescent="0.25">
      <c r="A8717" t="s">
        <v>261</v>
      </c>
      <c r="B8717">
        <v>42280</v>
      </c>
      <c r="C8717" s="385">
        <v>0.06</v>
      </c>
    </row>
    <row r="8718" spans="1:3" x14ac:dyDescent="0.25">
      <c r="A8718" t="s">
        <v>261</v>
      </c>
      <c r="B8718">
        <v>42285</v>
      </c>
      <c r="C8718" s="385">
        <v>0.06</v>
      </c>
    </row>
    <row r="8719" spans="1:3" x14ac:dyDescent="0.25">
      <c r="A8719" t="s">
        <v>261</v>
      </c>
      <c r="B8719">
        <v>42286</v>
      </c>
      <c r="C8719" s="385">
        <v>0.06</v>
      </c>
    </row>
    <row r="8720" spans="1:3" x14ac:dyDescent="0.25">
      <c r="A8720" t="s">
        <v>261</v>
      </c>
      <c r="B8720">
        <v>42288</v>
      </c>
      <c r="C8720" s="385">
        <v>0.06</v>
      </c>
    </row>
    <row r="8721" spans="1:3" x14ac:dyDescent="0.25">
      <c r="A8721" t="s">
        <v>261</v>
      </c>
      <c r="B8721">
        <v>42301</v>
      </c>
      <c r="C8721" s="385">
        <v>0.06</v>
      </c>
    </row>
    <row r="8722" spans="1:3" x14ac:dyDescent="0.25">
      <c r="A8722" t="s">
        <v>261</v>
      </c>
      <c r="B8722">
        <v>42302</v>
      </c>
      <c r="C8722" s="385">
        <v>0.06</v>
      </c>
    </row>
    <row r="8723" spans="1:3" x14ac:dyDescent="0.25">
      <c r="A8723" t="s">
        <v>261</v>
      </c>
      <c r="B8723">
        <v>42303</v>
      </c>
      <c r="C8723" s="385">
        <v>0.06</v>
      </c>
    </row>
    <row r="8724" spans="1:3" x14ac:dyDescent="0.25">
      <c r="A8724" t="s">
        <v>261</v>
      </c>
      <c r="B8724">
        <v>42304</v>
      </c>
      <c r="C8724" s="385">
        <v>0.06</v>
      </c>
    </row>
    <row r="8725" spans="1:3" x14ac:dyDescent="0.25">
      <c r="A8725" t="s">
        <v>261</v>
      </c>
      <c r="B8725">
        <v>42320</v>
      </c>
      <c r="C8725" s="385">
        <v>0.06</v>
      </c>
    </row>
    <row r="8726" spans="1:3" x14ac:dyDescent="0.25">
      <c r="A8726" t="s">
        <v>261</v>
      </c>
      <c r="B8726">
        <v>42321</v>
      </c>
      <c r="C8726" s="385">
        <v>0.06</v>
      </c>
    </row>
    <row r="8727" spans="1:3" x14ac:dyDescent="0.25">
      <c r="A8727" t="s">
        <v>261</v>
      </c>
      <c r="B8727">
        <v>42322</v>
      </c>
      <c r="C8727" s="385">
        <v>0.06</v>
      </c>
    </row>
    <row r="8728" spans="1:3" x14ac:dyDescent="0.25">
      <c r="A8728" t="s">
        <v>261</v>
      </c>
      <c r="B8728">
        <v>42323</v>
      </c>
      <c r="C8728" s="385">
        <v>0.06</v>
      </c>
    </row>
    <row r="8729" spans="1:3" x14ac:dyDescent="0.25">
      <c r="A8729" t="s">
        <v>261</v>
      </c>
      <c r="B8729">
        <v>42324</v>
      </c>
      <c r="C8729" s="385">
        <v>0.06</v>
      </c>
    </row>
    <row r="8730" spans="1:3" x14ac:dyDescent="0.25">
      <c r="A8730" t="s">
        <v>261</v>
      </c>
      <c r="B8730">
        <v>42325</v>
      </c>
      <c r="C8730" s="385">
        <v>0.06</v>
      </c>
    </row>
    <row r="8731" spans="1:3" x14ac:dyDescent="0.25">
      <c r="A8731" t="s">
        <v>261</v>
      </c>
      <c r="B8731">
        <v>42326</v>
      </c>
      <c r="C8731" s="385">
        <v>0.06</v>
      </c>
    </row>
    <row r="8732" spans="1:3" x14ac:dyDescent="0.25">
      <c r="A8732" t="s">
        <v>261</v>
      </c>
      <c r="B8732">
        <v>42327</v>
      </c>
      <c r="C8732" s="385">
        <v>0.06</v>
      </c>
    </row>
    <row r="8733" spans="1:3" x14ac:dyDescent="0.25">
      <c r="A8733" t="s">
        <v>261</v>
      </c>
      <c r="B8733">
        <v>42328</v>
      </c>
      <c r="C8733" s="385">
        <v>0.06</v>
      </c>
    </row>
    <row r="8734" spans="1:3" x14ac:dyDescent="0.25">
      <c r="A8734" t="s">
        <v>261</v>
      </c>
      <c r="B8734">
        <v>42330</v>
      </c>
      <c r="C8734" s="385">
        <v>0.06</v>
      </c>
    </row>
    <row r="8735" spans="1:3" x14ac:dyDescent="0.25">
      <c r="A8735" t="s">
        <v>261</v>
      </c>
      <c r="B8735">
        <v>42332</v>
      </c>
      <c r="C8735" s="385">
        <v>0.06</v>
      </c>
    </row>
    <row r="8736" spans="1:3" x14ac:dyDescent="0.25">
      <c r="A8736" t="s">
        <v>261</v>
      </c>
      <c r="B8736">
        <v>42333</v>
      </c>
      <c r="C8736" s="385">
        <v>0.06</v>
      </c>
    </row>
    <row r="8737" spans="1:3" x14ac:dyDescent="0.25">
      <c r="A8737" t="s">
        <v>261</v>
      </c>
      <c r="B8737">
        <v>42334</v>
      </c>
      <c r="C8737" s="385">
        <v>0.06</v>
      </c>
    </row>
    <row r="8738" spans="1:3" x14ac:dyDescent="0.25">
      <c r="A8738" t="s">
        <v>261</v>
      </c>
      <c r="B8738">
        <v>42337</v>
      </c>
      <c r="C8738" s="385">
        <v>0.06</v>
      </c>
    </row>
    <row r="8739" spans="1:3" x14ac:dyDescent="0.25">
      <c r="A8739" t="s">
        <v>261</v>
      </c>
      <c r="B8739">
        <v>42338</v>
      </c>
      <c r="C8739" s="385">
        <v>0.06</v>
      </c>
    </row>
    <row r="8740" spans="1:3" x14ac:dyDescent="0.25">
      <c r="A8740" t="s">
        <v>261</v>
      </c>
      <c r="B8740">
        <v>42339</v>
      </c>
      <c r="C8740" s="385">
        <v>0.06</v>
      </c>
    </row>
    <row r="8741" spans="1:3" x14ac:dyDescent="0.25">
      <c r="A8741" t="s">
        <v>261</v>
      </c>
      <c r="B8741">
        <v>42343</v>
      </c>
      <c r="C8741" s="385">
        <v>0.06</v>
      </c>
    </row>
    <row r="8742" spans="1:3" x14ac:dyDescent="0.25">
      <c r="A8742" t="s">
        <v>261</v>
      </c>
      <c r="B8742">
        <v>42344</v>
      </c>
      <c r="C8742" s="385">
        <v>0.06</v>
      </c>
    </row>
    <row r="8743" spans="1:3" x14ac:dyDescent="0.25">
      <c r="A8743" t="s">
        <v>261</v>
      </c>
      <c r="B8743">
        <v>42345</v>
      </c>
      <c r="C8743" s="385">
        <v>0.06</v>
      </c>
    </row>
    <row r="8744" spans="1:3" x14ac:dyDescent="0.25">
      <c r="A8744" t="s">
        <v>261</v>
      </c>
      <c r="B8744">
        <v>42347</v>
      </c>
      <c r="C8744" s="385">
        <v>0.06</v>
      </c>
    </row>
    <row r="8745" spans="1:3" x14ac:dyDescent="0.25">
      <c r="A8745" t="s">
        <v>261</v>
      </c>
      <c r="B8745">
        <v>42348</v>
      </c>
      <c r="C8745" s="385">
        <v>0.06</v>
      </c>
    </row>
    <row r="8746" spans="1:3" x14ac:dyDescent="0.25">
      <c r="A8746" t="s">
        <v>261</v>
      </c>
      <c r="B8746">
        <v>42349</v>
      </c>
      <c r="C8746" s="385">
        <v>0.06</v>
      </c>
    </row>
    <row r="8747" spans="1:3" x14ac:dyDescent="0.25">
      <c r="A8747" t="s">
        <v>261</v>
      </c>
      <c r="B8747">
        <v>42350</v>
      </c>
      <c r="C8747" s="385">
        <v>0.06</v>
      </c>
    </row>
    <row r="8748" spans="1:3" x14ac:dyDescent="0.25">
      <c r="A8748" t="s">
        <v>261</v>
      </c>
      <c r="B8748">
        <v>42351</v>
      </c>
      <c r="C8748" s="385">
        <v>0.06</v>
      </c>
    </row>
    <row r="8749" spans="1:3" x14ac:dyDescent="0.25">
      <c r="A8749" t="s">
        <v>261</v>
      </c>
      <c r="B8749">
        <v>42352</v>
      </c>
      <c r="C8749" s="385">
        <v>0.06</v>
      </c>
    </row>
    <row r="8750" spans="1:3" x14ac:dyDescent="0.25">
      <c r="A8750" t="s">
        <v>261</v>
      </c>
      <c r="B8750">
        <v>42354</v>
      </c>
      <c r="C8750" s="385">
        <v>0.06</v>
      </c>
    </row>
    <row r="8751" spans="1:3" x14ac:dyDescent="0.25">
      <c r="A8751" t="s">
        <v>261</v>
      </c>
      <c r="B8751">
        <v>42355</v>
      </c>
      <c r="C8751" s="385">
        <v>0.06</v>
      </c>
    </row>
    <row r="8752" spans="1:3" x14ac:dyDescent="0.25">
      <c r="A8752" t="s">
        <v>261</v>
      </c>
      <c r="B8752">
        <v>42356</v>
      </c>
      <c r="C8752" s="385">
        <v>0.06</v>
      </c>
    </row>
    <row r="8753" spans="1:3" x14ac:dyDescent="0.25">
      <c r="A8753" t="s">
        <v>261</v>
      </c>
      <c r="B8753">
        <v>42361</v>
      </c>
      <c r="C8753" s="385">
        <v>0.06</v>
      </c>
    </row>
    <row r="8754" spans="1:3" x14ac:dyDescent="0.25">
      <c r="A8754" t="s">
        <v>261</v>
      </c>
      <c r="B8754">
        <v>42364</v>
      </c>
      <c r="C8754" s="385">
        <v>0.06</v>
      </c>
    </row>
    <row r="8755" spans="1:3" x14ac:dyDescent="0.25">
      <c r="A8755" t="s">
        <v>261</v>
      </c>
      <c r="B8755">
        <v>42366</v>
      </c>
      <c r="C8755" s="385">
        <v>0.06</v>
      </c>
    </row>
    <row r="8756" spans="1:3" x14ac:dyDescent="0.25">
      <c r="A8756" t="s">
        <v>261</v>
      </c>
      <c r="B8756">
        <v>42367</v>
      </c>
      <c r="C8756" s="385">
        <v>0.06</v>
      </c>
    </row>
    <row r="8757" spans="1:3" x14ac:dyDescent="0.25">
      <c r="A8757" t="s">
        <v>261</v>
      </c>
      <c r="B8757">
        <v>42368</v>
      </c>
      <c r="C8757" s="385">
        <v>0.06</v>
      </c>
    </row>
    <row r="8758" spans="1:3" x14ac:dyDescent="0.25">
      <c r="A8758" t="s">
        <v>261</v>
      </c>
      <c r="B8758">
        <v>42369</v>
      </c>
      <c r="C8758" s="385">
        <v>0.06</v>
      </c>
    </row>
    <row r="8759" spans="1:3" x14ac:dyDescent="0.25">
      <c r="A8759" t="s">
        <v>261</v>
      </c>
      <c r="B8759">
        <v>42370</v>
      </c>
      <c r="C8759" s="385">
        <v>0.06</v>
      </c>
    </row>
    <row r="8760" spans="1:3" x14ac:dyDescent="0.25">
      <c r="A8760" t="s">
        <v>261</v>
      </c>
      <c r="B8760">
        <v>42371</v>
      </c>
      <c r="C8760" s="385">
        <v>0.06</v>
      </c>
    </row>
    <row r="8761" spans="1:3" x14ac:dyDescent="0.25">
      <c r="A8761" t="s">
        <v>261</v>
      </c>
      <c r="B8761">
        <v>42372</v>
      </c>
      <c r="C8761" s="385">
        <v>0.06</v>
      </c>
    </row>
    <row r="8762" spans="1:3" x14ac:dyDescent="0.25">
      <c r="A8762" t="s">
        <v>261</v>
      </c>
      <c r="B8762">
        <v>42374</v>
      </c>
      <c r="C8762" s="385">
        <v>0.06</v>
      </c>
    </row>
    <row r="8763" spans="1:3" x14ac:dyDescent="0.25">
      <c r="A8763" t="s">
        <v>261</v>
      </c>
      <c r="B8763">
        <v>42376</v>
      </c>
      <c r="C8763" s="385">
        <v>0.06</v>
      </c>
    </row>
    <row r="8764" spans="1:3" x14ac:dyDescent="0.25">
      <c r="A8764" t="s">
        <v>261</v>
      </c>
      <c r="B8764">
        <v>42377</v>
      </c>
      <c r="C8764" s="385">
        <v>0.06</v>
      </c>
    </row>
    <row r="8765" spans="1:3" x14ac:dyDescent="0.25">
      <c r="A8765" t="s">
        <v>261</v>
      </c>
      <c r="B8765">
        <v>42378</v>
      </c>
      <c r="C8765" s="385">
        <v>0.06</v>
      </c>
    </row>
    <row r="8766" spans="1:3" x14ac:dyDescent="0.25">
      <c r="A8766" t="s">
        <v>261</v>
      </c>
      <c r="B8766">
        <v>42402</v>
      </c>
      <c r="C8766" s="385">
        <v>0.06</v>
      </c>
    </row>
    <row r="8767" spans="1:3" x14ac:dyDescent="0.25">
      <c r="A8767" t="s">
        <v>261</v>
      </c>
      <c r="B8767">
        <v>42404</v>
      </c>
      <c r="C8767" s="385">
        <v>0.06</v>
      </c>
    </row>
    <row r="8768" spans="1:3" x14ac:dyDescent="0.25">
      <c r="A8768" t="s">
        <v>261</v>
      </c>
      <c r="B8768">
        <v>42406</v>
      </c>
      <c r="C8768" s="385">
        <v>0.06</v>
      </c>
    </row>
    <row r="8769" spans="1:3" x14ac:dyDescent="0.25">
      <c r="A8769" t="s">
        <v>261</v>
      </c>
      <c r="B8769">
        <v>42408</v>
      </c>
      <c r="C8769" s="385">
        <v>0.06</v>
      </c>
    </row>
    <row r="8770" spans="1:3" x14ac:dyDescent="0.25">
      <c r="A8770" t="s">
        <v>261</v>
      </c>
      <c r="B8770">
        <v>42409</v>
      </c>
      <c r="C8770" s="385">
        <v>0.06</v>
      </c>
    </row>
    <row r="8771" spans="1:3" x14ac:dyDescent="0.25">
      <c r="A8771" t="s">
        <v>261</v>
      </c>
      <c r="B8771">
        <v>42410</v>
      </c>
      <c r="C8771" s="385">
        <v>0.06</v>
      </c>
    </row>
    <row r="8772" spans="1:3" x14ac:dyDescent="0.25">
      <c r="A8772" t="s">
        <v>261</v>
      </c>
      <c r="B8772">
        <v>42411</v>
      </c>
      <c r="C8772" s="385">
        <v>0.06</v>
      </c>
    </row>
    <row r="8773" spans="1:3" x14ac:dyDescent="0.25">
      <c r="A8773" t="s">
        <v>261</v>
      </c>
      <c r="B8773">
        <v>42413</v>
      </c>
      <c r="C8773" s="385">
        <v>0.06</v>
      </c>
    </row>
    <row r="8774" spans="1:3" x14ac:dyDescent="0.25">
      <c r="A8774" t="s">
        <v>261</v>
      </c>
      <c r="B8774">
        <v>42419</v>
      </c>
      <c r="C8774" s="385">
        <v>0.06</v>
      </c>
    </row>
    <row r="8775" spans="1:3" x14ac:dyDescent="0.25">
      <c r="A8775" t="s">
        <v>261</v>
      </c>
      <c r="B8775">
        <v>42420</v>
      </c>
      <c r="C8775" s="385">
        <v>0.06</v>
      </c>
    </row>
    <row r="8776" spans="1:3" x14ac:dyDescent="0.25">
      <c r="A8776" t="s">
        <v>261</v>
      </c>
      <c r="B8776">
        <v>42431</v>
      </c>
      <c r="C8776" s="385">
        <v>0.06</v>
      </c>
    </row>
    <row r="8777" spans="1:3" x14ac:dyDescent="0.25">
      <c r="A8777" t="s">
        <v>261</v>
      </c>
      <c r="B8777">
        <v>42436</v>
      </c>
      <c r="C8777" s="385">
        <v>0.06</v>
      </c>
    </row>
    <row r="8778" spans="1:3" x14ac:dyDescent="0.25">
      <c r="A8778" t="s">
        <v>261</v>
      </c>
      <c r="B8778">
        <v>42437</v>
      </c>
      <c r="C8778" s="385">
        <v>0.06</v>
      </c>
    </row>
    <row r="8779" spans="1:3" x14ac:dyDescent="0.25">
      <c r="A8779" t="s">
        <v>261</v>
      </c>
      <c r="B8779">
        <v>42440</v>
      </c>
      <c r="C8779" s="385">
        <v>0.06</v>
      </c>
    </row>
    <row r="8780" spans="1:3" x14ac:dyDescent="0.25">
      <c r="A8780" t="s">
        <v>261</v>
      </c>
      <c r="B8780">
        <v>42441</v>
      </c>
      <c r="C8780" s="385">
        <v>0.06</v>
      </c>
    </row>
    <row r="8781" spans="1:3" x14ac:dyDescent="0.25">
      <c r="A8781" t="s">
        <v>261</v>
      </c>
      <c r="B8781">
        <v>42442</v>
      </c>
      <c r="C8781" s="385">
        <v>0.06</v>
      </c>
    </row>
    <row r="8782" spans="1:3" x14ac:dyDescent="0.25">
      <c r="A8782" t="s">
        <v>261</v>
      </c>
      <c r="B8782">
        <v>42444</v>
      </c>
      <c r="C8782" s="385">
        <v>0.06</v>
      </c>
    </row>
    <row r="8783" spans="1:3" x14ac:dyDescent="0.25">
      <c r="A8783" t="s">
        <v>261</v>
      </c>
      <c r="B8783">
        <v>42445</v>
      </c>
      <c r="C8783" s="385">
        <v>0.06</v>
      </c>
    </row>
    <row r="8784" spans="1:3" x14ac:dyDescent="0.25">
      <c r="A8784" t="s">
        <v>261</v>
      </c>
      <c r="B8784">
        <v>42450</v>
      </c>
      <c r="C8784" s="385">
        <v>0.06</v>
      </c>
    </row>
    <row r="8785" spans="1:3" x14ac:dyDescent="0.25">
      <c r="A8785" t="s">
        <v>261</v>
      </c>
      <c r="B8785">
        <v>42451</v>
      </c>
      <c r="C8785" s="385">
        <v>0.06</v>
      </c>
    </row>
    <row r="8786" spans="1:3" x14ac:dyDescent="0.25">
      <c r="A8786" t="s">
        <v>261</v>
      </c>
      <c r="B8786">
        <v>42452</v>
      </c>
      <c r="C8786" s="385">
        <v>0.06</v>
      </c>
    </row>
    <row r="8787" spans="1:3" x14ac:dyDescent="0.25">
      <c r="A8787" t="s">
        <v>261</v>
      </c>
      <c r="B8787">
        <v>42453</v>
      </c>
      <c r="C8787" s="385">
        <v>0.06</v>
      </c>
    </row>
    <row r="8788" spans="1:3" x14ac:dyDescent="0.25">
      <c r="A8788" t="s">
        <v>261</v>
      </c>
      <c r="B8788">
        <v>42455</v>
      </c>
      <c r="C8788" s="385">
        <v>0.06</v>
      </c>
    </row>
    <row r="8789" spans="1:3" x14ac:dyDescent="0.25">
      <c r="A8789" t="s">
        <v>261</v>
      </c>
      <c r="B8789">
        <v>42456</v>
      </c>
      <c r="C8789" s="385">
        <v>0.06</v>
      </c>
    </row>
    <row r="8790" spans="1:3" x14ac:dyDescent="0.25">
      <c r="A8790" t="s">
        <v>261</v>
      </c>
      <c r="B8790">
        <v>42457</v>
      </c>
      <c r="C8790" s="385">
        <v>0.06</v>
      </c>
    </row>
    <row r="8791" spans="1:3" x14ac:dyDescent="0.25">
      <c r="A8791" t="s">
        <v>261</v>
      </c>
      <c r="B8791">
        <v>42458</v>
      </c>
      <c r="C8791" s="385">
        <v>0.06</v>
      </c>
    </row>
    <row r="8792" spans="1:3" x14ac:dyDescent="0.25">
      <c r="A8792" t="s">
        <v>261</v>
      </c>
      <c r="B8792">
        <v>42459</v>
      </c>
      <c r="C8792" s="385">
        <v>0.06</v>
      </c>
    </row>
    <row r="8793" spans="1:3" x14ac:dyDescent="0.25">
      <c r="A8793" t="s">
        <v>261</v>
      </c>
      <c r="B8793">
        <v>42460</v>
      </c>
      <c r="C8793" s="385">
        <v>0.06</v>
      </c>
    </row>
    <row r="8794" spans="1:3" x14ac:dyDescent="0.25">
      <c r="A8794" t="s">
        <v>261</v>
      </c>
      <c r="B8794">
        <v>42461</v>
      </c>
      <c r="C8794" s="385">
        <v>0.06</v>
      </c>
    </row>
    <row r="8795" spans="1:3" x14ac:dyDescent="0.25">
      <c r="A8795" t="s">
        <v>261</v>
      </c>
      <c r="B8795">
        <v>42462</v>
      </c>
      <c r="C8795" s="385">
        <v>0.06</v>
      </c>
    </row>
    <row r="8796" spans="1:3" x14ac:dyDescent="0.25">
      <c r="A8796" t="s">
        <v>261</v>
      </c>
      <c r="B8796">
        <v>42463</v>
      </c>
      <c r="C8796" s="385">
        <v>0.06</v>
      </c>
    </row>
    <row r="8797" spans="1:3" x14ac:dyDescent="0.25">
      <c r="A8797" t="s">
        <v>261</v>
      </c>
      <c r="B8797">
        <v>42464</v>
      </c>
      <c r="C8797" s="385">
        <v>0.06</v>
      </c>
    </row>
    <row r="8798" spans="1:3" x14ac:dyDescent="0.25">
      <c r="A8798" t="s">
        <v>261</v>
      </c>
      <c r="B8798">
        <v>42501</v>
      </c>
      <c r="C8798" s="385">
        <v>0.06</v>
      </c>
    </row>
    <row r="8799" spans="1:3" x14ac:dyDescent="0.25">
      <c r="A8799" t="s">
        <v>261</v>
      </c>
      <c r="B8799">
        <v>42502</v>
      </c>
      <c r="C8799" s="385">
        <v>0.06</v>
      </c>
    </row>
    <row r="8800" spans="1:3" x14ac:dyDescent="0.25">
      <c r="A8800" t="s">
        <v>261</v>
      </c>
      <c r="B8800">
        <v>42503</v>
      </c>
      <c r="C8800" s="385">
        <v>0.06</v>
      </c>
    </row>
    <row r="8801" spans="1:3" x14ac:dyDescent="0.25">
      <c r="A8801" t="s">
        <v>261</v>
      </c>
      <c r="B8801">
        <v>42516</v>
      </c>
      <c r="C8801" s="385">
        <v>0.06</v>
      </c>
    </row>
    <row r="8802" spans="1:3" x14ac:dyDescent="0.25">
      <c r="A8802" t="s">
        <v>261</v>
      </c>
      <c r="B8802">
        <v>42518</v>
      </c>
      <c r="C8802" s="385">
        <v>0.06</v>
      </c>
    </row>
    <row r="8803" spans="1:3" x14ac:dyDescent="0.25">
      <c r="A8803" t="s">
        <v>261</v>
      </c>
      <c r="B8803">
        <v>42519</v>
      </c>
      <c r="C8803" s="385">
        <v>0.06</v>
      </c>
    </row>
    <row r="8804" spans="1:3" x14ac:dyDescent="0.25">
      <c r="A8804" t="s">
        <v>261</v>
      </c>
      <c r="B8804">
        <v>42528</v>
      </c>
      <c r="C8804" s="385">
        <v>0.06</v>
      </c>
    </row>
    <row r="8805" spans="1:3" x14ac:dyDescent="0.25">
      <c r="A8805" t="s">
        <v>261</v>
      </c>
      <c r="B8805">
        <v>42533</v>
      </c>
      <c r="C8805" s="385">
        <v>0.06</v>
      </c>
    </row>
    <row r="8806" spans="1:3" x14ac:dyDescent="0.25">
      <c r="A8806" t="s">
        <v>261</v>
      </c>
      <c r="B8806">
        <v>42539</v>
      </c>
      <c r="C8806" s="385">
        <v>0.06</v>
      </c>
    </row>
    <row r="8807" spans="1:3" x14ac:dyDescent="0.25">
      <c r="A8807" t="s">
        <v>261</v>
      </c>
      <c r="B8807">
        <v>42541</v>
      </c>
      <c r="C8807" s="385">
        <v>0.06</v>
      </c>
    </row>
    <row r="8808" spans="1:3" x14ac:dyDescent="0.25">
      <c r="A8808" t="s">
        <v>261</v>
      </c>
      <c r="B8808">
        <v>42544</v>
      </c>
      <c r="C8808" s="385">
        <v>0.06</v>
      </c>
    </row>
    <row r="8809" spans="1:3" x14ac:dyDescent="0.25">
      <c r="A8809" t="s">
        <v>261</v>
      </c>
      <c r="B8809">
        <v>42553</v>
      </c>
      <c r="C8809" s="385">
        <v>0.06</v>
      </c>
    </row>
    <row r="8810" spans="1:3" x14ac:dyDescent="0.25">
      <c r="A8810" t="s">
        <v>261</v>
      </c>
      <c r="B8810">
        <v>42558</v>
      </c>
      <c r="C8810" s="385">
        <v>0.06</v>
      </c>
    </row>
    <row r="8811" spans="1:3" x14ac:dyDescent="0.25">
      <c r="A8811" t="s">
        <v>261</v>
      </c>
      <c r="B8811">
        <v>42564</v>
      </c>
      <c r="C8811" s="385">
        <v>0.06</v>
      </c>
    </row>
    <row r="8812" spans="1:3" x14ac:dyDescent="0.25">
      <c r="A8812" t="s">
        <v>261</v>
      </c>
      <c r="B8812">
        <v>42565</v>
      </c>
      <c r="C8812" s="385">
        <v>0.06</v>
      </c>
    </row>
    <row r="8813" spans="1:3" x14ac:dyDescent="0.25">
      <c r="A8813" t="s">
        <v>261</v>
      </c>
      <c r="B8813">
        <v>42566</v>
      </c>
      <c r="C8813" s="385">
        <v>0.06</v>
      </c>
    </row>
    <row r="8814" spans="1:3" x14ac:dyDescent="0.25">
      <c r="A8814" t="s">
        <v>261</v>
      </c>
      <c r="B8814">
        <v>42567</v>
      </c>
      <c r="C8814" s="385">
        <v>0.06</v>
      </c>
    </row>
    <row r="8815" spans="1:3" x14ac:dyDescent="0.25">
      <c r="A8815" t="s">
        <v>261</v>
      </c>
      <c r="B8815">
        <v>42602</v>
      </c>
      <c r="C8815" s="385">
        <v>0.06</v>
      </c>
    </row>
    <row r="8816" spans="1:3" x14ac:dyDescent="0.25">
      <c r="A8816" t="s">
        <v>261</v>
      </c>
      <c r="B8816">
        <v>42603</v>
      </c>
      <c r="C8816" s="385">
        <v>0.06</v>
      </c>
    </row>
    <row r="8817" spans="1:3" x14ac:dyDescent="0.25">
      <c r="A8817" t="s">
        <v>261</v>
      </c>
      <c r="B8817">
        <v>42629</v>
      </c>
      <c r="C8817" s="385">
        <v>0.06</v>
      </c>
    </row>
    <row r="8818" spans="1:3" x14ac:dyDescent="0.25">
      <c r="A8818" t="s">
        <v>261</v>
      </c>
      <c r="B8818">
        <v>42631</v>
      </c>
      <c r="C8818" s="385">
        <v>0.06</v>
      </c>
    </row>
    <row r="8819" spans="1:3" x14ac:dyDescent="0.25">
      <c r="A8819" t="s">
        <v>261</v>
      </c>
      <c r="B8819">
        <v>42633</v>
      </c>
      <c r="C8819" s="385">
        <v>0.06</v>
      </c>
    </row>
    <row r="8820" spans="1:3" x14ac:dyDescent="0.25">
      <c r="A8820" t="s">
        <v>261</v>
      </c>
      <c r="B8820">
        <v>42634</v>
      </c>
      <c r="C8820" s="385">
        <v>0.06</v>
      </c>
    </row>
    <row r="8821" spans="1:3" x14ac:dyDescent="0.25">
      <c r="A8821" t="s">
        <v>261</v>
      </c>
      <c r="B8821">
        <v>42635</v>
      </c>
      <c r="C8821" s="385">
        <v>0.06</v>
      </c>
    </row>
    <row r="8822" spans="1:3" x14ac:dyDescent="0.25">
      <c r="A8822" t="s">
        <v>261</v>
      </c>
      <c r="B8822">
        <v>42638</v>
      </c>
      <c r="C8822" s="385">
        <v>0.06</v>
      </c>
    </row>
    <row r="8823" spans="1:3" x14ac:dyDescent="0.25">
      <c r="A8823" t="s">
        <v>261</v>
      </c>
      <c r="B8823">
        <v>42642</v>
      </c>
      <c r="C8823" s="385">
        <v>0.06</v>
      </c>
    </row>
    <row r="8824" spans="1:3" x14ac:dyDescent="0.25">
      <c r="A8824" t="s">
        <v>261</v>
      </c>
      <c r="B8824">
        <v>42647</v>
      </c>
      <c r="C8824" s="385">
        <v>0.06</v>
      </c>
    </row>
    <row r="8825" spans="1:3" x14ac:dyDescent="0.25">
      <c r="A8825" t="s">
        <v>261</v>
      </c>
      <c r="B8825">
        <v>42649</v>
      </c>
      <c r="C8825" s="385">
        <v>0.06</v>
      </c>
    </row>
    <row r="8826" spans="1:3" x14ac:dyDescent="0.25">
      <c r="A8826" t="s">
        <v>261</v>
      </c>
      <c r="B8826">
        <v>42653</v>
      </c>
      <c r="C8826" s="385">
        <v>0.06</v>
      </c>
    </row>
    <row r="8827" spans="1:3" x14ac:dyDescent="0.25">
      <c r="A8827" t="s">
        <v>261</v>
      </c>
      <c r="B8827">
        <v>42701</v>
      </c>
      <c r="C8827" s="385">
        <v>0.06</v>
      </c>
    </row>
    <row r="8828" spans="1:3" x14ac:dyDescent="0.25">
      <c r="A8828" t="s">
        <v>261</v>
      </c>
      <c r="B8828">
        <v>42702</v>
      </c>
      <c r="C8828" s="385">
        <v>0.06</v>
      </c>
    </row>
    <row r="8829" spans="1:3" x14ac:dyDescent="0.25">
      <c r="A8829" t="s">
        <v>261</v>
      </c>
      <c r="B8829">
        <v>42712</v>
      </c>
      <c r="C8829" s="385">
        <v>0.06</v>
      </c>
    </row>
    <row r="8830" spans="1:3" x14ac:dyDescent="0.25">
      <c r="A8830" t="s">
        <v>261</v>
      </c>
      <c r="B8830">
        <v>42713</v>
      </c>
      <c r="C8830" s="385">
        <v>0.06</v>
      </c>
    </row>
    <row r="8831" spans="1:3" x14ac:dyDescent="0.25">
      <c r="A8831" t="s">
        <v>261</v>
      </c>
      <c r="B8831">
        <v>42715</v>
      </c>
      <c r="C8831" s="385">
        <v>0.06</v>
      </c>
    </row>
    <row r="8832" spans="1:3" x14ac:dyDescent="0.25">
      <c r="A8832" t="s">
        <v>261</v>
      </c>
      <c r="B8832">
        <v>42716</v>
      </c>
      <c r="C8832" s="385">
        <v>0.06</v>
      </c>
    </row>
    <row r="8833" spans="1:3" x14ac:dyDescent="0.25">
      <c r="A8833" t="s">
        <v>261</v>
      </c>
      <c r="B8833">
        <v>42717</v>
      </c>
      <c r="C8833" s="385">
        <v>0.06</v>
      </c>
    </row>
    <row r="8834" spans="1:3" x14ac:dyDescent="0.25">
      <c r="A8834" t="s">
        <v>261</v>
      </c>
      <c r="B8834">
        <v>42718</v>
      </c>
      <c r="C8834" s="385">
        <v>0.06</v>
      </c>
    </row>
    <row r="8835" spans="1:3" x14ac:dyDescent="0.25">
      <c r="A8835" t="s">
        <v>261</v>
      </c>
      <c r="B8835">
        <v>42719</v>
      </c>
      <c r="C8835" s="385">
        <v>0.06</v>
      </c>
    </row>
    <row r="8836" spans="1:3" x14ac:dyDescent="0.25">
      <c r="A8836" t="s">
        <v>261</v>
      </c>
      <c r="B8836">
        <v>42720</v>
      </c>
      <c r="C8836" s="385">
        <v>0.06</v>
      </c>
    </row>
    <row r="8837" spans="1:3" x14ac:dyDescent="0.25">
      <c r="A8837" t="s">
        <v>261</v>
      </c>
      <c r="B8837">
        <v>42721</v>
      </c>
      <c r="C8837" s="385">
        <v>0.06</v>
      </c>
    </row>
    <row r="8838" spans="1:3" x14ac:dyDescent="0.25">
      <c r="A8838" t="s">
        <v>261</v>
      </c>
      <c r="B8838">
        <v>42722</v>
      </c>
      <c r="C8838" s="385">
        <v>0.06</v>
      </c>
    </row>
    <row r="8839" spans="1:3" x14ac:dyDescent="0.25">
      <c r="A8839" t="s">
        <v>261</v>
      </c>
      <c r="B8839">
        <v>42724</v>
      </c>
      <c r="C8839" s="385">
        <v>0.06</v>
      </c>
    </row>
    <row r="8840" spans="1:3" x14ac:dyDescent="0.25">
      <c r="A8840" t="s">
        <v>261</v>
      </c>
      <c r="B8840">
        <v>42726</v>
      </c>
      <c r="C8840" s="385">
        <v>0.06</v>
      </c>
    </row>
    <row r="8841" spans="1:3" x14ac:dyDescent="0.25">
      <c r="A8841" t="s">
        <v>261</v>
      </c>
      <c r="B8841">
        <v>42728</v>
      </c>
      <c r="C8841" s="385">
        <v>0.06</v>
      </c>
    </row>
    <row r="8842" spans="1:3" x14ac:dyDescent="0.25">
      <c r="A8842" t="s">
        <v>261</v>
      </c>
      <c r="B8842">
        <v>42729</v>
      </c>
      <c r="C8842" s="385">
        <v>0.06</v>
      </c>
    </row>
    <row r="8843" spans="1:3" x14ac:dyDescent="0.25">
      <c r="A8843" t="s">
        <v>261</v>
      </c>
      <c r="B8843">
        <v>42732</v>
      </c>
      <c r="C8843" s="385">
        <v>0.06</v>
      </c>
    </row>
    <row r="8844" spans="1:3" x14ac:dyDescent="0.25">
      <c r="A8844" t="s">
        <v>261</v>
      </c>
      <c r="B8844">
        <v>42733</v>
      </c>
      <c r="C8844" s="385">
        <v>0.06</v>
      </c>
    </row>
    <row r="8845" spans="1:3" x14ac:dyDescent="0.25">
      <c r="A8845" t="s">
        <v>261</v>
      </c>
      <c r="B8845">
        <v>42740</v>
      </c>
      <c r="C8845" s="385">
        <v>0.06</v>
      </c>
    </row>
    <row r="8846" spans="1:3" x14ac:dyDescent="0.25">
      <c r="A8846" t="s">
        <v>261</v>
      </c>
      <c r="B8846">
        <v>42741</v>
      </c>
      <c r="C8846" s="385">
        <v>0.06</v>
      </c>
    </row>
    <row r="8847" spans="1:3" x14ac:dyDescent="0.25">
      <c r="A8847" t="s">
        <v>261</v>
      </c>
      <c r="B8847">
        <v>42742</v>
      </c>
      <c r="C8847" s="385">
        <v>0.06</v>
      </c>
    </row>
    <row r="8848" spans="1:3" x14ac:dyDescent="0.25">
      <c r="A8848" t="s">
        <v>261</v>
      </c>
      <c r="B8848">
        <v>42743</v>
      </c>
      <c r="C8848" s="385">
        <v>0.06</v>
      </c>
    </row>
    <row r="8849" spans="1:3" x14ac:dyDescent="0.25">
      <c r="A8849" t="s">
        <v>261</v>
      </c>
      <c r="B8849">
        <v>42746</v>
      </c>
      <c r="C8849" s="385">
        <v>0.06</v>
      </c>
    </row>
    <row r="8850" spans="1:3" x14ac:dyDescent="0.25">
      <c r="A8850" t="s">
        <v>261</v>
      </c>
      <c r="B8850">
        <v>42748</v>
      </c>
      <c r="C8850" s="385">
        <v>0.06</v>
      </c>
    </row>
    <row r="8851" spans="1:3" x14ac:dyDescent="0.25">
      <c r="A8851" t="s">
        <v>261</v>
      </c>
      <c r="B8851">
        <v>42749</v>
      </c>
      <c r="C8851" s="385">
        <v>0.06</v>
      </c>
    </row>
    <row r="8852" spans="1:3" x14ac:dyDescent="0.25">
      <c r="A8852" t="s">
        <v>261</v>
      </c>
      <c r="B8852">
        <v>42753</v>
      </c>
      <c r="C8852" s="385">
        <v>0.06</v>
      </c>
    </row>
    <row r="8853" spans="1:3" x14ac:dyDescent="0.25">
      <c r="A8853" t="s">
        <v>261</v>
      </c>
      <c r="B8853">
        <v>42754</v>
      </c>
      <c r="C8853" s="385">
        <v>0.06</v>
      </c>
    </row>
    <row r="8854" spans="1:3" x14ac:dyDescent="0.25">
      <c r="A8854" t="s">
        <v>261</v>
      </c>
      <c r="B8854">
        <v>42755</v>
      </c>
      <c r="C8854" s="385">
        <v>0.06</v>
      </c>
    </row>
    <row r="8855" spans="1:3" x14ac:dyDescent="0.25">
      <c r="A8855" t="s">
        <v>261</v>
      </c>
      <c r="B8855">
        <v>42757</v>
      </c>
      <c r="C8855" s="385">
        <v>0.06</v>
      </c>
    </row>
    <row r="8856" spans="1:3" x14ac:dyDescent="0.25">
      <c r="A8856" t="s">
        <v>261</v>
      </c>
      <c r="B8856">
        <v>42758</v>
      </c>
      <c r="C8856" s="385">
        <v>0.06</v>
      </c>
    </row>
    <row r="8857" spans="1:3" x14ac:dyDescent="0.25">
      <c r="A8857" t="s">
        <v>261</v>
      </c>
      <c r="B8857">
        <v>42759</v>
      </c>
      <c r="C8857" s="385">
        <v>0.06</v>
      </c>
    </row>
    <row r="8858" spans="1:3" x14ac:dyDescent="0.25">
      <c r="A8858" t="s">
        <v>261</v>
      </c>
      <c r="B8858">
        <v>42762</v>
      </c>
      <c r="C8858" s="385">
        <v>0.06</v>
      </c>
    </row>
    <row r="8859" spans="1:3" x14ac:dyDescent="0.25">
      <c r="A8859" t="s">
        <v>261</v>
      </c>
      <c r="B8859">
        <v>42764</v>
      </c>
      <c r="C8859" s="385">
        <v>0.06</v>
      </c>
    </row>
    <row r="8860" spans="1:3" x14ac:dyDescent="0.25">
      <c r="A8860" t="s">
        <v>261</v>
      </c>
      <c r="B8860">
        <v>42765</v>
      </c>
      <c r="C8860" s="385">
        <v>0.06</v>
      </c>
    </row>
    <row r="8861" spans="1:3" x14ac:dyDescent="0.25">
      <c r="A8861" t="s">
        <v>261</v>
      </c>
      <c r="B8861">
        <v>42776</v>
      </c>
      <c r="C8861" s="385">
        <v>0.06</v>
      </c>
    </row>
    <row r="8862" spans="1:3" x14ac:dyDescent="0.25">
      <c r="A8862" t="s">
        <v>261</v>
      </c>
      <c r="B8862">
        <v>42782</v>
      </c>
      <c r="C8862" s="385">
        <v>0.06</v>
      </c>
    </row>
    <row r="8863" spans="1:3" x14ac:dyDescent="0.25">
      <c r="A8863" t="s">
        <v>261</v>
      </c>
      <c r="B8863">
        <v>42784</v>
      </c>
      <c r="C8863" s="385">
        <v>0.06</v>
      </c>
    </row>
    <row r="8864" spans="1:3" x14ac:dyDescent="0.25">
      <c r="A8864" t="s">
        <v>261</v>
      </c>
      <c r="B8864">
        <v>42788</v>
      </c>
      <c r="C8864" s="385">
        <v>0.06</v>
      </c>
    </row>
    <row r="8865" spans="1:3" x14ac:dyDescent="0.25">
      <c r="A8865" t="s">
        <v>261</v>
      </c>
      <c r="B8865">
        <v>45275</v>
      </c>
      <c r="C8865" s="385">
        <v>0.06</v>
      </c>
    </row>
    <row r="8866" spans="1:3" x14ac:dyDescent="0.25">
      <c r="A8866" t="s">
        <v>261</v>
      </c>
      <c r="B8866">
        <v>45999</v>
      </c>
      <c r="C8866" s="385">
        <v>0.06</v>
      </c>
    </row>
    <row r="8867" spans="1:3" x14ac:dyDescent="0.25">
      <c r="A8867" t="s">
        <v>262</v>
      </c>
      <c r="B8867">
        <v>70001</v>
      </c>
      <c r="C8867" s="385">
        <v>9.1999999999999998E-2</v>
      </c>
    </row>
    <row r="8868" spans="1:3" x14ac:dyDescent="0.25">
      <c r="A8868" t="s">
        <v>262</v>
      </c>
      <c r="B8868">
        <v>70002</v>
      </c>
      <c r="C8868" s="385">
        <v>9.1999999999999998E-2</v>
      </c>
    </row>
    <row r="8869" spans="1:3" x14ac:dyDescent="0.25">
      <c r="A8869" t="s">
        <v>262</v>
      </c>
      <c r="B8869">
        <v>70003</v>
      </c>
      <c r="C8869" s="385">
        <v>9.1999999999999998E-2</v>
      </c>
    </row>
    <row r="8870" spans="1:3" x14ac:dyDescent="0.25">
      <c r="A8870" t="s">
        <v>262</v>
      </c>
      <c r="B8870">
        <v>70004</v>
      </c>
      <c r="C8870" s="385">
        <v>9.1999999999999998E-2</v>
      </c>
    </row>
    <row r="8871" spans="1:3" x14ac:dyDescent="0.25">
      <c r="A8871" t="s">
        <v>262</v>
      </c>
      <c r="B8871">
        <v>70005</v>
      </c>
      <c r="C8871" s="385">
        <v>9.1999999999999998E-2</v>
      </c>
    </row>
    <row r="8872" spans="1:3" x14ac:dyDescent="0.25">
      <c r="A8872" t="s">
        <v>262</v>
      </c>
      <c r="B8872">
        <v>70006</v>
      </c>
      <c r="C8872" s="385">
        <v>9.1999999999999998E-2</v>
      </c>
    </row>
    <row r="8873" spans="1:3" x14ac:dyDescent="0.25">
      <c r="A8873" t="s">
        <v>262</v>
      </c>
      <c r="B8873">
        <v>70009</v>
      </c>
      <c r="C8873" s="385">
        <v>9.1999999999999998E-2</v>
      </c>
    </row>
    <row r="8874" spans="1:3" x14ac:dyDescent="0.25">
      <c r="A8874" t="s">
        <v>262</v>
      </c>
      <c r="B8874">
        <v>70010</v>
      </c>
      <c r="C8874" s="385">
        <v>9.1999999999999998E-2</v>
      </c>
    </row>
    <row r="8875" spans="1:3" x14ac:dyDescent="0.25">
      <c r="A8875" t="s">
        <v>262</v>
      </c>
      <c r="B8875">
        <v>70011</v>
      </c>
      <c r="C8875" s="385">
        <v>9.1999999999999998E-2</v>
      </c>
    </row>
    <row r="8876" spans="1:3" x14ac:dyDescent="0.25">
      <c r="A8876" t="s">
        <v>262</v>
      </c>
      <c r="B8876">
        <v>70030</v>
      </c>
      <c r="C8876" s="385">
        <v>9.6000000000000002E-2</v>
      </c>
    </row>
    <row r="8877" spans="1:3" x14ac:dyDescent="0.25">
      <c r="A8877" t="s">
        <v>262</v>
      </c>
      <c r="B8877">
        <v>70031</v>
      </c>
      <c r="C8877" s="385">
        <v>9.4500000000000001E-2</v>
      </c>
    </row>
    <row r="8878" spans="1:3" x14ac:dyDescent="0.25">
      <c r="A8878" t="s">
        <v>262</v>
      </c>
      <c r="B8878">
        <v>70032</v>
      </c>
      <c r="C8878" s="385">
        <v>9.4500000000000001E-2</v>
      </c>
    </row>
    <row r="8879" spans="1:3" x14ac:dyDescent="0.25">
      <c r="A8879" t="s">
        <v>262</v>
      </c>
      <c r="B8879">
        <v>70033</v>
      </c>
      <c r="C8879" s="385">
        <v>9.1999999999999998E-2</v>
      </c>
    </row>
    <row r="8880" spans="1:3" x14ac:dyDescent="0.25">
      <c r="A8880" t="s">
        <v>262</v>
      </c>
      <c r="B8880">
        <v>70036</v>
      </c>
      <c r="C8880" s="385">
        <v>9.1999999999999998E-2</v>
      </c>
    </row>
    <row r="8881" spans="1:3" x14ac:dyDescent="0.25">
      <c r="A8881" t="s">
        <v>262</v>
      </c>
      <c r="B8881">
        <v>70037</v>
      </c>
      <c r="C8881" s="385">
        <v>9.4500000000000001E-2</v>
      </c>
    </row>
    <row r="8882" spans="1:3" x14ac:dyDescent="0.25">
      <c r="A8882" t="s">
        <v>262</v>
      </c>
      <c r="B8882">
        <v>70038</v>
      </c>
      <c r="C8882" s="385">
        <v>8.9499999999999996E-2</v>
      </c>
    </row>
    <row r="8883" spans="1:3" x14ac:dyDescent="0.25">
      <c r="A8883" t="s">
        <v>262</v>
      </c>
      <c r="B8883">
        <v>70039</v>
      </c>
      <c r="C8883" s="385">
        <v>9.4500000000000001E-2</v>
      </c>
    </row>
    <row r="8884" spans="1:3" x14ac:dyDescent="0.25">
      <c r="A8884" t="s">
        <v>262</v>
      </c>
      <c r="B8884">
        <v>70040</v>
      </c>
      <c r="C8884" s="385">
        <v>9.4500000000000001E-2</v>
      </c>
    </row>
    <row r="8885" spans="1:3" x14ac:dyDescent="0.25">
      <c r="A8885" t="s">
        <v>262</v>
      </c>
      <c r="B8885">
        <v>70041</v>
      </c>
      <c r="C8885" s="385">
        <v>8.9499999999999996E-2</v>
      </c>
    </row>
    <row r="8886" spans="1:3" x14ac:dyDescent="0.25">
      <c r="A8886" t="s">
        <v>262</v>
      </c>
      <c r="B8886">
        <v>70043</v>
      </c>
      <c r="C8886" s="385">
        <v>9.4500000000000001E-2</v>
      </c>
    </row>
    <row r="8887" spans="1:3" x14ac:dyDescent="0.25">
      <c r="A8887" t="s">
        <v>262</v>
      </c>
      <c r="B8887">
        <v>70044</v>
      </c>
      <c r="C8887" s="385">
        <v>9.4500000000000001E-2</v>
      </c>
    </row>
    <row r="8888" spans="1:3" x14ac:dyDescent="0.25">
      <c r="A8888" t="s">
        <v>262</v>
      </c>
      <c r="B8888">
        <v>70047</v>
      </c>
      <c r="C8888" s="385">
        <v>9.4500000000000001E-2</v>
      </c>
    </row>
    <row r="8889" spans="1:3" x14ac:dyDescent="0.25">
      <c r="A8889" t="s">
        <v>262</v>
      </c>
      <c r="B8889">
        <v>70049</v>
      </c>
      <c r="C8889" s="385">
        <v>9.7000000000000003E-2</v>
      </c>
    </row>
    <row r="8890" spans="1:3" x14ac:dyDescent="0.25">
      <c r="A8890" t="s">
        <v>262</v>
      </c>
      <c r="B8890">
        <v>70050</v>
      </c>
      <c r="C8890" s="385">
        <v>8.9499999999999996E-2</v>
      </c>
    </row>
    <row r="8891" spans="1:3" x14ac:dyDescent="0.25">
      <c r="A8891" t="s">
        <v>262</v>
      </c>
      <c r="B8891">
        <v>70051</v>
      </c>
      <c r="C8891" s="385">
        <v>9.7000000000000003E-2</v>
      </c>
    </row>
    <row r="8892" spans="1:3" x14ac:dyDescent="0.25">
      <c r="A8892" t="s">
        <v>262</v>
      </c>
      <c r="B8892">
        <v>70052</v>
      </c>
      <c r="C8892" s="385">
        <v>8.9499999999999996E-2</v>
      </c>
    </row>
    <row r="8893" spans="1:3" x14ac:dyDescent="0.25">
      <c r="A8893" t="s">
        <v>262</v>
      </c>
      <c r="B8893">
        <v>70053</v>
      </c>
      <c r="C8893" s="385">
        <v>9.4500000000000001E-2</v>
      </c>
    </row>
    <row r="8894" spans="1:3" x14ac:dyDescent="0.25">
      <c r="A8894" t="s">
        <v>262</v>
      </c>
      <c r="B8894">
        <v>70054</v>
      </c>
      <c r="C8894" s="385">
        <v>9.1999999999999998E-2</v>
      </c>
    </row>
    <row r="8895" spans="1:3" x14ac:dyDescent="0.25">
      <c r="A8895" t="s">
        <v>262</v>
      </c>
      <c r="B8895">
        <v>70055</v>
      </c>
      <c r="C8895" s="385">
        <v>9.1999999999999998E-2</v>
      </c>
    </row>
    <row r="8896" spans="1:3" x14ac:dyDescent="0.25">
      <c r="A8896" t="s">
        <v>262</v>
      </c>
      <c r="B8896">
        <v>70056</v>
      </c>
      <c r="C8896" s="385">
        <v>9.1999999999999998E-2</v>
      </c>
    </row>
    <row r="8897" spans="1:3" x14ac:dyDescent="0.25">
      <c r="A8897" t="s">
        <v>262</v>
      </c>
      <c r="B8897">
        <v>70057</v>
      </c>
      <c r="C8897" s="385">
        <v>9.7000000000000003E-2</v>
      </c>
    </row>
    <row r="8898" spans="1:3" x14ac:dyDescent="0.25">
      <c r="A8898" t="s">
        <v>262</v>
      </c>
      <c r="B8898">
        <v>70058</v>
      </c>
      <c r="C8898" s="385">
        <v>9.1999999999999998E-2</v>
      </c>
    </row>
    <row r="8899" spans="1:3" x14ac:dyDescent="0.25">
      <c r="A8899" t="s">
        <v>262</v>
      </c>
      <c r="B8899">
        <v>70059</v>
      </c>
      <c r="C8899" s="385">
        <v>9.1999999999999998E-2</v>
      </c>
    </row>
    <row r="8900" spans="1:3" x14ac:dyDescent="0.25">
      <c r="A8900" t="s">
        <v>262</v>
      </c>
      <c r="B8900">
        <v>70060</v>
      </c>
      <c r="C8900" s="385">
        <v>9.1999999999999998E-2</v>
      </c>
    </row>
    <row r="8901" spans="1:3" x14ac:dyDescent="0.25">
      <c r="A8901" t="s">
        <v>262</v>
      </c>
      <c r="B8901">
        <v>70062</v>
      </c>
      <c r="C8901" s="385">
        <v>0.112</v>
      </c>
    </row>
    <row r="8902" spans="1:3" x14ac:dyDescent="0.25">
      <c r="A8902" t="s">
        <v>262</v>
      </c>
      <c r="B8902">
        <v>70063</v>
      </c>
      <c r="C8902" s="385">
        <v>9.1999999999999998E-2</v>
      </c>
    </row>
    <row r="8903" spans="1:3" x14ac:dyDescent="0.25">
      <c r="A8903" t="s">
        <v>262</v>
      </c>
      <c r="B8903">
        <v>70064</v>
      </c>
      <c r="C8903" s="385">
        <v>9.1999999999999998E-2</v>
      </c>
    </row>
    <row r="8904" spans="1:3" x14ac:dyDescent="0.25">
      <c r="A8904" t="s">
        <v>262</v>
      </c>
      <c r="B8904">
        <v>70065</v>
      </c>
      <c r="C8904" s="385">
        <v>9.1999999999999998E-2</v>
      </c>
    </row>
    <row r="8905" spans="1:3" x14ac:dyDescent="0.25">
      <c r="A8905" t="s">
        <v>262</v>
      </c>
      <c r="B8905">
        <v>70067</v>
      </c>
      <c r="C8905" s="385">
        <v>9.1999999999999998E-2</v>
      </c>
    </row>
    <row r="8906" spans="1:3" x14ac:dyDescent="0.25">
      <c r="A8906" t="s">
        <v>262</v>
      </c>
      <c r="B8906">
        <v>70068</v>
      </c>
      <c r="C8906" s="385">
        <v>9.7000000000000003E-2</v>
      </c>
    </row>
    <row r="8907" spans="1:3" x14ac:dyDescent="0.25">
      <c r="A8907" t="s">
        <v>262</v>
      </c>
      <c r="B8907">
        <v>70069</v>
      </c>
      <c r="C8907" s="385">
        <v>9.7000000000000003E-2</v>
      </c>
    </row>
    <row r="8908" spans="1:3" x14ac:dyDescent="0.25">
      <c r="A8908" t="s">
        <v>262</v>
      </c>
      <c r="B8908">
        <v>70070</v>
      </c>
      <c r="C8908" s="385">
        <v>9.4500000000000001E-2</v>
      </c>
    </row>
    <row r="8909" spans="1:3" x14ac:dyDescent="0.25">
      <c r="A8909" t="s">
        <v>262</v>
      </c>
      <c r="B8909">
        <v>70071</v>
      </c>
      <c r="C8909" s="385">
        <v>8.9499999999999996E-2</v>
      </c>
    </row>
    <row r="8910" spans="1:3" x14ac:dyDescent="0.25">
      <c r="A8910" t="s">
        <v>262</v>
      </c>
      <c r="B8910">
        <v>70072</v>
      </c>
      <c r="C8910" s="385">
        <v>9.1999999999999998E-2</v>
      </c>
    </row>
    <row r="8911" spans="1:3" x14ac:dyDescent="0.25">
      <c r="A8911" t="s">
        <v>262</v>
      </c>
      <c r="B8911">
        <v>70073</v>
      </c>
      <c r="C8911" s="385">
        <v>9.1999999999999998E-2</v>
      </c>
    </row>
    <row r="8912" spans="1:3" x14ac:dyDescent="0.25">
      <c r="A8912" t="s">
        <v>262</v>
      </c>
      <c r="B8912">
        <v>70075</v>
      </c>
      <c r="C8912" s="385">
        <v>9.4500000000000001E-2</v>
      </c>
    </row>
    <row r="8913" spans="1:3" x14ac:dyDescent="0.25">
      <c r="A8913" t="s">
        <v>262</v>
      </c>
      <c r="B8913">
        <v>70076</v>
      </c>
      <c r="C8913" s="385">
        <v>9.7000000000000003E-2</v>
      </c>
    </row>
    <row r="8914" spans="1:3" x14ac:dyDescent="0.25">
      <c r="A8914" t="s">
        <v>262</v>
      </c>
      <c r="B8914">
        <v>70078</v>
      </c>
      <c r="C8914" s="385">
        <v>9.4500000000000001E-2</v>
      </c>
    </row>
    <row r="8915" spans="1:3" x14ac:dyDescent="0.25">
      <c r="A8915" t="s">
        <v>262</v>
      </c>
      <c r="B8915">
        <v>70079</v>
      </c>
      <c r="C8915" s="385">
        <v>9.4500000000000001E-2</v>
      </c>
    </row>
    <row r="8916" spans="1:3" x14ac:dyDescent="0.25">
      <c r="A8916" t="s">
        <v>262</v>
      </c>
      <c r="B8916">
        <v>70080</v>
      </c>
      <c r="C8916" s="385">
        <v>9.4500000000000001E-2</v>
      </c>
    </row>
    <row r="8917" spans="1:3" x14ac:dyDescent="0.25">
      <c r="A8917" t="s">
        <v>262</v>
      </c>
      <c r="B8917">
        <v>70081</v>
      </c>
      <c r="C8917" s="385">
        <v>9.4500000000000001E-2</v>
      </c>
    </row>
    <row r="8918" spans="1:3" x14ac:dyDescent="0.25">
      <c r="A8918" t="s">
        <v>262</v>
      </c>
      <c r="B8918">
        <v>70082</v>
      </c>
      <c r="C8918" s="385">
        <v>8.9499999999999996E-2</v>
      </c>
    </row>
    <row r="8919" spans="1:3" x14ac:dyDescent="0.25">
      <c r="A8919" t="s">
        <v>262</v>
      </c>
      <c r="B8919">
        <v>70083</v>
      </c>
      <c r="C8919" s="385">
        <v>8.9499999999999996E-2</v>
      </c>
    </row>
    <row r="8920" spans="1:3" x14ac:dyDescent="0.25">
      <c r="A8920" t="s">
        <v>262</v>
      </c>
      <c r="B8920">
        <v>70084</v>
      </c>
      <c r="C8920" s="385">
        <v>9.7000000000000003E-2</v>
      </c>
    </row>
    <row r="8921" spans="1:3" x14ac:dyDescent="0.25">
      <c r="A8921" t="s">
        <v>262</v>
      </c>
      <c r="B8921">
        <v>70085</v>
      </c>
      <c r="C8921" s="385">
        <v>9.4500000000000001E-2</v>
      </c>
    </row>
    <row r="8922" spans="1:3" x14ac:dyDescent="0.25">
      <c r="A8922" t="s">
        <v>262</v>
      </c>
      <c r="B8922">
        <v>70086</v>
      </c>
      <c r="C8922" s="385">
        <v>7.9500000000000001E-2</v>
      </c>
    </row>
    <row r="8923" spans="1:3" x14ac:dyDescent="0.25">
      <c r="A8923" t="s">
        <v>262</v>
      </c>
      <c r="B8923">
        <v>70087</v>
      </c>
      <c r="C8923" s="385">
        <v>9.4500000000000001E-2</v>
      </c>
    </row>
    <row r="8924" spans="1:3" x14ac:dyDescent="0.25">
      <c r="A8924" t="s">
        <v>262</v>
      </c>
      <c r="B8924">
        <v>70090</v>
      </c>
      <c r="C8924" s="385">
        <v>9.7000000000000003E-2</v>
      </c>
    </row>
    <row r="8925" spans="1:3" x14ac:dyDescent="0.25">
      <c r="A8925" t="s">
        <v>262</v>
      </c>
      <c r="B8925">
        <v>70091</v>
      </c>
      <c r="C8925" s="385">
        <v>8.9499999999999996E-2</v>
      </c>
    </row>
    <row r="8926" spans="1:3" x14ac:dyDescent="0.25">
      <c r="A8926" t="s">
        <v>262</v>
      </c>
      <c r="B8926">
        <v>70092</v>
      </c>
      <c r="C8926" s="385">
        <v>9.4500000000000001E-2</v>
      </c>
    </row>
    <row r="8927" spans="1:3" x14ac:dyDescent="0.25">
      <c r="A8927" t="s">
        <v>262</v>
      </c>
      <c r="B8927">
        <v>70093</v>
      </c>
      <c r="C8927" s="385">
        <v>8.9499999999999996E-2</v>
      </c>
    </row>
    <row r="8928" spans="1:3" x14ac:dyDescent="0.25">
      <c r="A8928" t="s">
        <v>262</v>
      </c>
      <c r="B8928">
        <v>70094</v>
      </c>
      <c r="C8928" s="385">
        <v>9.1999999999999998E-2</v>
      </c>
    </row>
    <row r="8929" spans="1:3" x14ac:dyDescent="0.25">
      <c r="A8929" t="s">
        <v>262</v>
      </c>
      <c r="B8929">
        <v>70096</v>
      </c>
      <c r="C8929" s="385">
        <v>9.1999999999999998E-2</v>
      </c>
    </row>
    <row r="8930" spans="1:3" x14ac:dyDescent="0.25">
      <c r="A8930" t="s">
        <v>262</v>
      </c>
      <c r="B8930">
        <v>70097</v>
      </c>
      <c r="C8930" s="385">
        <v>9.1999999999999998E-2</v>
      </c>
    </row>
    <row r="8931" spans="1:3" x14ac:dyDescent="0.25">
      <c r="A8931" t="s">
        <v>262</v>
      </c>
      <c r="B8931">
        <v>70112</v>
      </c>
      <c r="C8931" s="385">
        <v>9.6949999999999995E-2</v>
      </c>
    </row>
    <row r="8932" spans="1:3" x14ac:dyDescent="0.25">
      <c r="A8932" t="s">
        <v>262</v>
      </c>
      <c r="B8932">
        <v>70113</v>
      </c>
      <c r="C8932" s="385">
        <v>9.4500000000000001E-2</v>
      </c>
    </row>
    <row r="8933" spans="1:3" x14ac:dyDescent="0.25">
      <c r="A8933" t="s">
        <v>262</v>
      </c>
      <c r="B8933">
        <v>70114</v>
      </c>
      <c r="C8933" s="385">
        <v>9.4500000000000001E-2</v>
      </c>
    </row>
    <row r="8934" spans="1:3" x14ac:dyDescent="0.25">
      <c r="A8934" t="s">
        <v>262</v>
      </c>
      <c r="B8934">
        <v>70115</v>
      </c>
      <c r="C8934" s="385">
        <v>9.4500000000000001E-2</v>
      </c>
    </row>
    <row r="8935" spans="1:3" x14ac:dyDescent="0.25">
      <c r="A8935" t="s">
        <v>262</v>
      </c>
      <c r="B8935">
        <v>70116</v>
      </c>
      <c r="C8935" s="385">
        <v>9.6949999999999995E-2</v>
      </c>
    </row>
    <row r="8936" spans="1:3" x14ac:dyDescent="0.25">
      <c r="A8936" t="s">
        <v>262</v>
      </c>
      <c r="B8936">
        <v>70117</v>
      </c>
      <c r="C8936" s="385">
        <v>9.4500000000000001E-2</v>
      </c>
    </row>
    <row r="8937" spans="1:3" x14ac:dyDescent="0.25">
      <c r="A8937" t="s">
        <v>262</v>
      </c>
      <c r="B8937">
        <v>70118</v>
      </c>
      <c r="C8937" s="385">
        <v>9.4500000000000001E-2</v>
      </c>
    </row>
    <row r="8938" spans="1:3" x14ac:dyDescent="0.25">
      <c r="A8938" t="s">
        <v>262</v>
      </c>
      <c r="B8938">
        <v>70119</v>
      </c>
      <c r="C8938" s="385">
        <v>9.4500000000000001E-2</v>
      </c>
    </row>
    <row r="8939" spans="1:3" x14ac:dyDescent="0.25">
      <c r="A8939" t="s">
        <v>262</v>
      </c>
      <c r="B8939">
        <v>70121</v>
      </c>
      <c r="C8939" s="385">
        <v>9.4500000000000001E-2</v>
      </c>
    </row>
    <row r="8940" spans="1:3" x14ac:dyDescent="0.25">
      <c r="A8940" t="s">
        <v>262</v>
      </c>
      <c r="B8940">
        <v>70122</v>
      </c>
      <c r="C8940" s="385">
        <v>9.4500000000000001E-2</v>
      </c>
    </row>
    <row r="8941" spans="1:3" x14ac:dyDescent="0.25">
      <c r="A8941" t="s">
        <v>262</v>
      </c>
      <c r="B8941">
        <v>70123</v>
      </c>
      <c r="C8941" s="385">
        <v>9.1999999999999998E-2</v>
      </c>
    </row>
    <row r="8942" spans="1:3" x14ac:dyDescent="0.25">
      <c r="A8942" t="s">
        <v>262</v>
      </c>
      <c r="B8942">
        <v>70124</v>
      </c>
      <c r="C8942" s="385">
        <v>9.4500000000000001E-2</v>
      </c>
    </row>
    <row r="8943" spans="1:3" x14ac:dyDescent="0.25">
      <c r="A8943" t="s">
        <v>262</v>
      </c>
      <c r="B8943">
        <v>70125</v>
      </c>
      <c r="C8943" s="385">
        <v>9.4500000000000001E-2</v>
      </c>
    </row>
    <row r="8944" spans="1:3" x14ac:dyDescent="0.25">
      <c r="A8944" t="s">
        <v>262</v>
      </c>
      <c r="B8944">
        <v>70126</v>
      </c>
      <c r="C8944" s="385">
        <v>9.4500000000000001E-2</v>
      </c>
    </row>
    <row r="8945" spans="1:3" x14ac:dyDescent="0.25">
      <c r="A8945" t="s">
        <v>262</v>
      </c>
      <c r="B8945">
        <v>70127</v>
      </c>
      <c r="C8945" s="385">
        <v>9.4500000000000001E-2</v>
      </c>
    </row>
    <row r="8946" spans="1:3" x14ac:dyDescent="0.25">
      <c r="A8946" t="s">
        <v>262</v>
      </c>
      <c r="B8946">
        <v>70128</v>
      </c>
      <c r="C8946" s="385">
        <v>9.4500000000000001E-2</v>
      </c>
    </row>
    <row r="8947" spans="1:3" x14ac:dyDescent="0.25">
      <c r="A8947" t="s">
        <v>262</v>
      </c>
      <c r="B8947">
        <v>70129</v>
      </c>
      <c r="C8947" s="385">
        <v>9.4500000000000001E-2</v>
      </c>
    </row>
    <row r="8948" spans="1:3" x14ac:dyDescent="0.25">
      <c r="A8948" t="s">
        <v>262</v>
      </c>
      <c r="B8948">
        <v>70130</v>
      </c>
      <c r="C8948" s="385">
        <v>9.6949999999999995E-2</v>
      </c>
    </row>
    <row r="8949" spans="1:3" x14ac:dyDescent="0.25">
      <c r="A8949" t="s">
        <v>262</v>
      </c>
      <c r="B8949">
        <v>70131</v>
      </c>
      <c r="C8949" s="385">
        <v>9.4500000000000001E-2</v>
      </c>
    </row>
    <row r="8950" spans="1:3" x14ac:dyDescent="0.25">
      <c r="A8950" t="s">
        <v>262</v>
      </c>
      <c r="B8950">
        <v>70139</v>
      </c>
      <c r="C8950" s="385">
        <v>9.4500000000000001E-2</v>
      </c>
    </row>
    <row r="8951" spans="1:3" x14ac:dyDescent="0.25">
      <c r="A8951" t="s">
        <v>262</v>
      </c>
      <c r="B8951">
        <v>70141</v>
      </c>
      <c r="C8951" s="385">
        <v>9.4500000000000001E-2</v>
      </c>
    </row>
    <row r="8952" spans="1:3" x14ac:dyDescent="0.25">
      <c r="A8952" t="s">
        <v>262</v>
      </c>
      <c r="B8952">
        <v>70142</v>
      </c>
      <c r="C8952" s="385">
        <v>9.4500000000000001E-2</v>
      </c>
    </row>
    <row r="8953" spans="1:3" x14ac:dyDescent="0.25">
      <c r="A8953" t="s">
        <v>262</v>
      </c>
      <c r="B8953">
        <v>70143</v>
      </c>
      <c r="C8953" s="385">
        <v>9.4500000000000001E-2</v>
      </c>
    </row>
    <row r="8954" spans="1:3" x14ac:dyDescent="0.25">
      <c r="A8954" t="s">
        <v>262</v>
      </c>
      <c r="B8954">
        <v>70145</v>
      </c>
      <c r="C8954" s="385">
        <v>9.4500000000000001E-2</v>
      </c>
    </row>
    <row r="8955" spans="1:3" x14ac:dyDescent="0.25">
      <c r="A8955" t="s">
        <v>262</v>
      </c>
      <c r="B8955">
        <v>70146</v>
      </c>
      <c r="C8955" s="385">
        <v>9.4500000000000001E-2</v>
      </c>
    </row>
    <row r="8956" spans="1:3" x14ac:dyDescent="0.25">
      <c r="A8956" t="s">
        <v>262</v>
      </c>
      <c r="B8956">
        <v>70148</v>
      </c>
      <c r="C8956" s="385">
        <v>9.4500000000000001E-2</v>
      </c>
    </row>
    <row r="8957" spans="1:3" x14ac:dyDescent="0.25">
      <c r="A8957" t="s">
        <v>262</v>
      </c>
      <c r="B8957">
        <v>70150</v>
      </c>
      <c r="C8957" s="385">
        <v>9.4500000000000001E-2</v>
      </c>
    </row>
    <row r="8958" spans="1:3" x14ac:dyDescent="0.25">
      <c r="A8958" t="s">
        <v>262</v>
      </c>
      <c r="B8958">
        <v>70151</v>
      </c>
      <c r="C8958" s="385">
        <v>9.4500000000000001E-2</v>
      </c>
    </row>
    <row r="8959" spans="1:3" x14ac:dyDescent="0.25">
      <c r="A8959" t="s">
        <v>262</v>
      </c>
      <c r="B8959">
        <v>70152</v>
      </c>
      <c r="C8959" s="385">
        <v>9.4500000000000001E-2</v>
      </c>
    </row>
    <row r="8960" spans="1:3" x14ac:dyDescent="0.25">
      <c r="A8960" t="s">
        <v>262</v>
      </c>
      <c r="B8960">
        <v>70153</v>
      </c>
      <c r="C8960" s="385">
        <v>9.4500000000000001E-2</v>
      </c>
    </row>
    <row r="8961" spans="1:3" x14ac:dyDescent="0.25">
      <c r="A8961" t="s">
        <v>262</v>
      </c>
      <c r="B8961">
        <v>70154</v>
      </c>
      <c r="C8961" s="385">
        <v>9.4500000000000001E-2</v>
      </c>
    </row>
    <row r="8962" spans="1:3" x14ac:dyDescent="0.25">
      <c r="A8962" t="s">
        <v>262</v>
      </c>
      <c r="B8962">
        <v>70156</v>
      </c>
      <c r="C8962" s="385">
        <v>9.4500000000000001E-2</v>
      </c>
    </row>
    <row r="8963" spans="1:3" x14ac:dyDescent="0.25">
      <c r="A8963" t="s">
        <v>262</v>
      </c>
      <c r="B8963">
        <v>70157</v>
      </c>
      <c r="C8963" s="385">
        <v>9.4500000000000001E-2</v>
      </c>
    </row>
    <row r="8964" spans="1:3" x14ac:dyDescent="0.25">
      <c r="A8964" t="s">
        <v>262</v>
      </c>
      <c r="B8964">
        <v>70158</v>
      </c>
      <c r="C8964" s="385">
        <v>9.4500000000000001E-2</v>
      </c>
    </row>
    <row r="8965" spans="1:3" x14ac:dyDescent="0.25">
      <c r="A8965" t="s">
        <v>262</v>
      </c>
      <c r="B8965">
        <v>70159</v>
      </c>
      <c r="C8965" s="385">
        <v>9.4500000000000001E-2</v>
      </c>
    </row>
    <row r="8966" spans="1:3" x14ac:dyDescent="0.25">
      <c r="A8966" t="s">
        <v>262</v>
      </c>
      <c r="B8966">
        <v>70160</v>
      </c>
      <c r="C8966" s="385">
        <v>9.4500000000000001E-2</v>
      </c>
    </row>
    <row r="8967" spans="1:3" x14ac:dyDescent="0.25">
      <c r="A8967" t="s">
        <v>262</v>
      </c>
      <c r="B8967">
        <v>70161</v>
      </c>
      <c r="C8967" s="385">
        <v>9.4500000000000001E-2</v>
      </c>
    </row>
    <row r="8968" spans="1:3" x14ac:dyDescent="0.25">
      <c r="A8968" t="s">
        <v>262</v>
      </c>
      <c r="B8968">
        <v>70162</v>
      </c>
      <c r="C8968" s="385">
        <v>9.4500000000000001E-2</v>
      </c>
    </row>
    <row r="8969" spans="1:3" x14ac:dyDescent="0.25">
      <c r="A8969" t="s">
        <v>262</v>
      </c>
      <c r="B8969">
        <v>70163</v>
      </c>
      <c r="C8969" s="385">
        <v>9.4500000000000001E-2</v>
      </c>
    </row>
    <row r="8970" spans="1:3" x14ac:dyDescent="0.25">
      <c r="A8970" t="s">
        <v>262</v>
      </c>
      <c r="B8970">
        <v>70164</v>
      </c>
      <c r="C8970" s="385">
        <v>9.4500000000000001E-2</v>
      </c>
    </row>
    <row r="8971" spans="1:3" x14ac:dyDescent="0.25">
      <c r="A8971" t="s">
        <v>262</v>
      </c>
      <c r="B8971">
        <v>70165</v>
      </c>
      <c r="C8971" s="385">
        <v>9.4500000000000001E-2</v>
      </c>
    </row>
    <row r="8972" spans="1:3" x14ac:dyDescent="0.25">
      <c r="A8972" t="s">
        <v>262</v>
      </c>
      <c r="B8972">
        <v>70166</v>
      </c>
      <c r="C8972" s="385">
        <v>9.4500000000000001E-2</v>
      </c>
    </row>
    <row r="8973" spans="1:3" x14ac:dyDescent="0.25">
      <c r="A8973" t="s">
        <v>262</v>
      </c>
      <c r="B8973">
        <v>70167</v>
      </c>
      <c r="C8973" s="385">
        <v>9.4500000000000001E-2</v>
      </c>
    </row>
    <row r="8974" spans="1:3" x14ac:dyDescent="0.25">
      <c r="A8974" t="s">
        <v>262</v>
      </c>
      <c r="B8974">
        <v>70170</v>
      </c>
      <c r="C8974" s="385">
        <v>9.4500000000000001E-2</v>
      </c>
    </row>
    <row r="8975" spans="1:3" x14ac:dyDescent="0.25">
      <c r="A8975" t="s">
        <v>262</v>
      </c>
      <c r="B8975">
        <v>70172</v>
      </c>
      <c r="C8975" s="385">
        <v>9.4500000000000001E-2</v>
      </c>
    </row>
    <row r="8976" spans="1:3" x14ac:dyDescent="0.25">
      <c r="A8976" t="s">
        <v>262</v>
      </c>
      <c r="B8976">
        <v>70174</v>
      </c>
      <c r="C8976" s="385">
        <v>9.4500000000000001E-2</v>
      </c>
    </row>
    <row r="8977" spans="1:3" x14ac:dyDescent="0.25">
      <c r="A8977" t="s">
        <v>262</v>
      </c>
      <c r="B8977">
        <v>70175</v>
      </c>
      <c r="C8977" s="385">
        <v>9.4500000000000001E-2</v>
      </c>
    </row>
    <row r="8978" spans="1:3" x14ac:dyDescent="0.25">
      <c r="A8978" t="s">
        <v>262</v>
      </c>
      <c r="B8978">
        <v>70176</v>
      </c>
      <c r="C8978" s="385">
        <v>9.4500000000000001E-2</v>
      </c>
    </row>
    <row r="8979" spans="1:3" x14ac:dyDescent="0.25">
      <c r="A8979" t="s">
        <v>262</v>
      </c>
      <c r="B8979">
        <v>70177</v>
      </c>
      <c r="C8979" s="385">
        <v>9.4500000000000001E-2</v>
      </c>
    </row>
    <row r="8980" spans="1:3" x14ac:dyDescent="0.25">
      <c r="A8980" t="s">
        <v>262</v>
      </c>
      <c r="B8980">
        <v>70178</v>
      </c>
      <c r="C8980" s="385">
        <v>9.4500000000000001E-2</v>
      </c>
    </row>
    <row r="8981" spans="1:3" x14ac:dyDescent="0.25">
      <c r="A8981" t="s">
        <v>262</v>
      </c>
      <c r="B8981">
        <v>70179</v>
      </c>
      <c r="C8981" s="385">
        <v>9.4500000000000001E-2</v>
      </c>
    </row>
    <row r="8982" spans="1:3" x14ac:dyDescent="0.25">
      <c r="A8982" t="s">
        <v>262</v>
      </c>
      <c r="B8982">
        <v>70181</v>
      </c>
      <c r="C8982" s="385">
        <v>9.1999999999999998E-2</v>
      </c>
    </row>
    <row r="8983" spans="1:3" x14ac:dyDescent="0.25">
      <c r="A8983" t="s">
        <v>262</v>
      </c>
      <c r="B8983">
        <v>70182</v>
      </c>
      <c r="C8983" s="385">
        <v>9.4500000000000001E-2</v>
      </c>
    </row>
    <row r="8984" spans="1:3" x14ac:dyDescent="0.25">
      <c r="A8984" t="s">
        <v>262</v>
      </c>
      <c r="B8984">
        <v>70183</v>
      </c>
      <c r="C8984" s="385">
        <v>9.1999999999999998E-2</v>
      </c>
    </row>
    <row r="8985" spans="1:3" x14ac:dyDescent="0.25">
      <c r="A8985" t="s">
        <v>262</v>
      </c>
      <c r="B8985">
        <v>70184</v>
      </c>
      <c r="C8985" s="385">
        <v>9.4500000000000001E-2</v>
      </c>
    </row>
    <row r="8986" spans="1:3" x14ac:dyDescent="0.25">
      <c r="A8986" t="s">
        <v>262</v>
      </c>
      <c r="B8986">
        <v>70185</v>
      </c>
      <c r="C8986" s="385">
        <v>9.4500000000000001E-2</v>
      </c>
    </row>
    <row r="8987" spans="1:3" x14ac:dyDescent="0.25">
      <c r="A8987" t="s">
        <v>262</v>
      </c>
      <c r="B8987">
        <v>70186</v>
      </c>
      <c r="C8987" s="385">
        <v>9.4500000000000001E-2</v>
      </c>
    </row>
    <row r="8988" spans="1:3" x14ac:dyDescent="0.25">
      <c r="A8988" t="s">
        <v>262</v>
      </c>
      <c r="B8988">
        <v>70187</v>
      </c>
      <c r="C8988" s="385">
        <v>9.4500000000000001E-2</v>
      </c>
    </row>
    <row r="8989" spans="1:3" x14ac:dyDescent="0.25">
      <c r="A8989" t="s">
        <v>262</v>
      </c>
      <c r="B8989">
        <v>70189</v>
      </c>
      <c r="C8989" s="385">
        <v>9.4500000000000001E-2</v>
      </c>
    </row>
    <row r="8990" spans="1:3" x14ac:dyDescent="0.25">
      <c r="A8990" t="s">
        <v>262</v>
      </c>
      <c r="B8990">
        <v>70190</v>
      </c>
      <c r="C8990" s="385">
        <v>9.4500000000000001E-2</v>
      </c>
    </row>
    <row r="8991" spans="1:3" x14ac:dyDescent="0.25">
      <c r="A8991" t="s">
        <v>262</v>
      </c>
      <c r="B8991">
        <v>70195</v>
      </c>
      <c r="C8991" s="385">
        <v>9.4500000000000001E-2</v>
      </c>
    </row>
    <row r="8992" spans="1:3" x14ac:dyDescent="0.25">
      <c r="A8992" t="s">
        <v>262</v>
      </c>
      <c r="B8992">
        <v>70301</v>
      </c>
      <c r="C8992" s="385">
        <v>9.9500000000000005E-2</v>
      </c>
    </row>
    <row r="8993" spans="1:3" x14ac:dyDescent="0.25">
      <c r="A8993" t="s">
        <v>262</v>
      </c>
      <c r="B8993">
        <v>70302</v>
      </c>
      <c r="C8993" s="385">
        <v>9.4E-2</v>
      </c>
    </row>
    <row r="8994" spans="1:3" x14ac:dyDescent="0.25">
      <c r="A8994" t="s">
        <v>262</v>
      </c>
      <c r="B8994">
        <v>70310</v>
      </c>
      <c r="C8994" s="385">
        <v>9.4E-2</v>
      </c>
    </row>
    <row r="8995" spans="1:3" x14ac:dyDescent="0.25">
      <c r="A8995" t="s">
        <v>262</v>
      </c>
      <c r="B8995">
        <v>70339</v>
      </c>
      <c r="C8995" s="385">
        <v>9.4500000000000001E-2</v>
      </c>
    </row>
    <row r="8996" spans="1:3" x14ac:dyDescent="0.25">
      <c r="A8996" t="s">
        <v>262</v>
      </c>
      <c r="B8996">
        <v>70340</v>
      </c>
      <c r="C8996" s="385">
        <v>8.8999999999999996E-2</v>
      </c>
    </row>
    <row r="8997" spans="1:3" x14ac:dyDescent="0.25">
      <c r="A8997" t="s">
        <v>262</v>
      </c>
      <c r="B8997">
        <v>70341</v>
      </c>
      <c r="C8997" s="385">
        <v>9.4500000000000001E-2</v>
      </c>
    </row>
    <row r="8998" spans="1:3" x14ac:dyDescent="0.25">
      <c r="A8998" t="s">
        <v>262</v>
      </c>
      <c r="B8998">
        <v>70342</v>
      </c>
      <c r="C8998" s="385">
        <v>9.1999999999999998E-2</v>
      </c>
    </row>
    <row r="8999" spans="1:3" x14ac:dyDescent="0.25">
      <c r="A8999" t="s">
        <v>262</v>
      </c>
      <c r="B8999">
        <v>70343</v>
      </c>
      <c r="C8999" s="385">
        <v>9.9500000000000005E-2</v>
      </c>
    </row>
    <row r="9000" spans="1:3" x14ac:dyDescent="0.25">
      <c r="A9000" t="s">
        <v>262</v>
      </c>
      <c r="B9000">
        <v>70344</v>
      </c>
      <c r="C9000" s="385">
        <v>9.9500000000000005E-2</v>
      </c>
    </row>
    <row r="9001" spans="1:3" x14ac:dyDescent="0.25">
      <c r="A9001" t="s">
        <v>262</v>
      </c>
      <c r="B9001">
        <v>70345</v>
      </c>
      <c r="C9001" s="385">
        <v>9.8500000000000004E-2</v>
      </c>
    </row>
    <row r="9002" spans="1:3" x14ac:dyDescent="0.25">
      <c r="A9002" t="s">
        <v>262</v>
      </c>
      <c r="B9002">
        <v>70346</v>
      </c>
      <c r="C9002" s="385">
        <v>0.1045</v>
      </c>
    </row>
    <row r="9003" spans="1:3" x14ac:dyDescent="0.25">
      <c r="A9003" t="s">
        <v>262</v>
      </c>
      <c r="B9003">
        <v>70352</v>
      </c>
      <c r="C9003" s="385">
        <v>9.9500000000000005E-2</v>
      </c>
    </row>
    <row r="9004" spans="1:3" x14ac:dyDescent="0.25">
      <c r="A9004" t="s">
        <v>262</v>
      </c>
      <c r="B9004">
        <v>70353</v>
      </c>
      <c r="C9004" s="385">
        <v>9.9500000000000005E-2</v>
      </c>
    </row>
    <row r="9005" spans="1:3" x14ac:dyDescent="0.25">
      <c r="A9005" t="s">
        <v>262</v>
      </c>
      <c r="B9005">
        <v>70354</v>
      </c>
      <c r="C9005" s="385">
        <v>9.8500000000000004E-2</v>
      </c>
    </row>
    <row r="9006" spans="1:3" x14ac:dyDescent="0.25">
      <c r="A9006" t="s">
        <v>262</v>
      </c>
      <c r="B9006">
        <v>70355</v>
      </c>
      <c r="C9006" s="385">
        <v>9.6000000000000002E-2</v>
      </c>
    </row>
    <row r="9007" spans="1:3" x14ac:dyDescent="0.25">
      <c r="A9007" t="s">
        <v>262</v>
      </c>
      <c r="B9007">
        <v>70356</v>
      </c>
      <c r="C9007" s="385">
        <v>9.9500000000000005E-2</v>
      </c>
    </row>
    <row r="9008" spans="1:3" x14ac:dyDescent="0.25">
      <c r="A9008" t="s">
        <v>262</v>
      </c>
      <c r="B9008">
        <v>70357</v>
      </c>
      <c r="C9008" s="385">
        <v>9.8500000000000004E-2</v>
      </c>
    </row>
    <row r="9009" spans="1:3" x14ac:dyDescent="0.25">
      <c r="A9009" t="s">
        <v>262</v>
      </c>
      <c r="B9009">
        <v>70358</v>
      </c>
      <c r="C9009" s="385">
        <v>9.1999999999999998E-2</v>
      </c>
    </row>
    <row r="9010" spans="1:3" x14ac:dyDescent="0.25">
      <c r="A9010" t="s">
        <v>262</v>
      </c>
      <c r="B9010">
        <v>70359</v>
      </c>
      <c r="C9010" s="385">
        <v>9.9500000000000005E-2</v>
      </c>
    </row>
    <row r="9011" spans="1:3" x14ac:dyDescent="0.25">
      <c r="A9011" t="s">
        <v>262</v>
      </c>
      <c r="B9011">
        <v>70360</v>
      </c>
      <c r="C9011" s="385">
        <v>9.9500000000000005E-2</v>
      </c>
    </row>
    <row r="9012" spans="1:3" x14ac:dyDescent="0.25">
      <c r="A9012" t="s">
        <v>262</v>
      </c>
      <c r="B9012">
        <v>70361</v>
      </c>
      <c r="C9012" s="385">
        <v>9.9500000000000005E-2</v>
      </c>
    </row>
    <row r="9013" spans="1:3" x14ac:dyDescent="0.25">
      <c r="A9013" t="s">
        <v>262</v>
      </c>
      <c r="B9013">
        <v>70363</v>
      </c>
      <c r="C9013" s="385">
        <v>9.9500000000000005E-2</v>
      </c>
    </row>
    <row r="9014" spans="1:3" x14ac:dyDescent="0.25">
      <c r="A9014" t="s">
        <v>262</v>
      </c>
      <c r="B9014">
        <v>70364</v>
      </c>
      <c r="C9014" s="385">
        <v>9.9500000000000005E-2</v>
      </c>
    </row>
    <row r="9015" spans="1:3" x14ac:dyDescent="0.25">
      <c r="A9015" t="s">
        <v>262</v>
      </c>
      <c r="B9015">
        <v>70371</v>
      </c>
      <c r="C9015" s="385">
        <v>9.6000000000000002E-2</v>
      </c>
    </row>
    <row r="9016" spans="1:3" x14ac:dyDescent="0.25">
      <c r="A9016" t="s">
        <v>262</v>
      </c>
      <c r="B9016">
        <v>70372</v>
      </c>
      <c r="C9016" s="385">
        <v>9.4500000000000001E-2</v>
      </c>
    </row>
    <row r="9017" spans="1:3" x14ac:dyDescent="0.25">
      <c r="A9017" t="s">
        <v>262</v>
      </c>
      <c r="B9017">
        <v>70373</v>
      </c>
      <c r="C9017" s="385">
        <v>9.8500000000000004E-2</v>
      </c>
    </row>
    <row r="9018" spans="1:3" x14ac:dyDescent="0.25">
      <c r="A9018" t="s">
        <v>262</v>
      </c>
      <c r="B9018">
        <v>70374</v>
      </c>
      <c r="C9018" s="385">
        <v>9.6000000000000002E-2</v>
      </c>
    </row>
    <row r="9019" spans="1:3" x14ac:dyDescent="0.25">
      <c r="A9019" t="s">
        <v>262</v>
      </c>
      <c r="B9019">
        <v>70375</v>
      </c>
      <c r="C9019" s="385">
        <v>9.6000000000000002E-2</v>
      </c>
    </row>
    <row r="9020" spans="1:3" x14ac:dyDescent="0.25">
      <c r="A9020" t="s">
        <v>262</v>
      </c>
      <c r="B9020">
        <v>70377</v>
      </c>
      <c r="C9020" s="385">
        <v>9.9500000000000005E-2</v>
      </c>
    </row>
    <row r="9021" spans="1:3" x14ac:dyDescent="0.25">
      <c r="A9021" t="s">
        <v>262</v>
      </c>
      <c r="B9021">
        <v>70380</v>
      </c>
      <c r="C9021" s="385">
        <v>9.4500000000000001E-2</v>
      </c>
    </row>
    <row r="9022" spans="1:3" x14ac:dyDescent="0.25">
      <c r="A9022" t="s">
        <v>262</v>
      </c>
      <c r="B9022">
        <v>70381</v>
      </c>
      <c r="C9022" s="385">
        <v>9.1999999999999998E-2</v>
      </c>
    </row>
    <row r="9023" spans="1:3" x14ac:dyDescent="0.25">
      <c r="A9023" t="s">
        <v>262</v>
      </c>
      <c r="B9023">
        <v>70390</v>
      </c>
      <c r="C9023" s="385">
        <v>9.9500000000000005E-2</v>
      </c>
    </row>
    <row r="9024" spans="1:3" x14ac:dyDescent="0.25">
      <c r="A9024" t="s">
        <v>262</v>
      </c>
      <c r="B9024">
        <v>70391</v>
      </c>
      <c r="C9024" s="385">
        <v>9.4500000000000001E-2</v>
      </c>
    </row>
    <row r="9025" spans="1:3" x14ac:dyDescent="0.25">
      <c r="A9025" t="s">
        <v>262</v>
      </c>
      <c r="B9025">
        <v>70392</v>
      </c>
      <c r="C9025" s="385">
        <v>8.8999999999999996E-2</v>
      </c>
    </row>
    <row r="9026" spans="1:3" x14ac:dyDescent="0.25">
      <c r="A9026" t="s">
        <v>262</v>
      </c>
      <c r="B9026">
        <v>70393</v>
      </c>
      <c r="C9026" s="385">
        <v>9.4500000000000001E-2</v>
      </c>
    </row>
    <row r="9027" spans="1:3" x14ac:dyDescent="0.25">
      <c r="A9027" t="s">
        <v>262</v>
      </c>
      <c r="B9027">
        <v>70394</v>
      </c>
      <c r="C9027" s="385">
        <v>9.6000000000000002E-2</v>
      </c>
    </row>
    <row r="9028" spans="1:3" x14ac:dyDescent="0.25">
      <c r="A9028" t="s">
        <v>262</v>
      </c>
      <c r="B9028">
        <v>70395</v>
      </c>
      <c r="C9028" s="385">
        <v>9.9500000000000005E-2</v>
      </c>
    </row>
    <row r="9029" spans="1:3" x14ac:dyDescent="0.25">
      <c r="A9029" t="s">
        <v>262</v>
      </c>
      <c r="B9029">
        <v>70397</v>
      </c>
      <c r="C9029" s="385">
        <v>9.9500000000000005E-2</v>
      </c>
    </row>
    <row r="9030" spans="1:3" x14ac:dyDescent="0.25">
      <c r="A9030" t="s">
        <v>262</v>
      </c>
      <c r="B9030">
        <v>70401</v>
      </c>
      <c r="C9030" s="385">
        <v>9.9500000000000005E-2</v>
      </c>
    </row>
    <row r="9031" spans="1:3" x14ac:dyDescent="0.25">
      <c r="A9031" t="s">
        <v>262</v>
      </c>
      <c r="B9031">
        <v>70402</v>
      </c>
      <c r="C9031" s="385">
        <v>9.9500000000000005E-2</v>
      </c>
    </row>
    <row r="9032" spans="1:3" x14ac:dyDescent="0.25">
      <c r="A9032" t="s">
        <v>262</v>
      </c>
      <c r="B9032">
        <v>70403</v>
      </c>
      <c r="C9032" s="385">
        <v>9.9500000000000005E-2</v>
      </c>
    </row>
    <row r="9033" spans="1:3" x14ac:dyDescent="0.25">
      <c r="A9033" t="s">
        <v>262</v>
      </c>
      <c r="B9033">
        <v>70404</v>
      </c>
      <c r="C9033" s="385">
        <v>9.9500000000000005E-2</v>
      </c>
    </row>
    <row r="9034" spans="1:3" x14ac:dyDescent="0.25">
      <c r="A9034" t="s">
        <v>262</v>
      </c>
      <c r="B9034">
        <v>70420</v>
      </c>
      <c r="C9034" s="385">
        <v>8.6999999999999994E-2</v>
      </c>
    </row>
    <row r="9035" spans="1:3" x14ac:dyDescent="0.25">
      <c r="A9035" t="s">
        <v>262</v>
      </c>
      <c r="B9035">
        <v>70421</v>
      </c>
      <c r="C9035" s="385">
        <v>7.9500000000000001E-2</v>
      </c>
    </row>
    <row r="9036" spans="1:3" x14ac:dyDescent="0.25">
      <c r="A9036" t="s">
        <v>262</v>
      </c>
      <c r="B9036">
        <v>70422</v>
      </c>
      <c r="C9036" s="385">
        <v>0.1045</v>
      </c>
    </row>
    <row r="9037" spans="1:3" x14ac:dyDescent="0.25">
      <c r="A9037" t="s">
        <v>262</v>
      </c>
      <c r="B9037">
        <v>70426</v>
      </c>
      <c r="C9037" s="385">
        <v>9.2799999999999994E-2</v>
      </c>
    </row>
    <row r="9038" spans="1:3" x14ac:dyDescent="0.25">
      <c r="A9038" t="s">
        <v>262</v>
      </c>
      <c r="B9038">
        <v>70427</v>
      </c>
      <c r="C9038" s="385">
        <v>9.9430000000000004E-2</v>
      </c>
    </row>
    <row r="9039" spans="1:3" x14ac:dyDescent="0.25">
      <c r="A9039" t="s">
        <v>262</v>
      </c>
      <c r="B9039">
        <v>70429</v>
      </c>
      <c r="C9039" s="385">
        <v>9.9430000000000004E-2</v>
      </c>
    </row>
    <row r="9040" spans="1:3" x14ac:dyDescent="0.25">
      <c r="A9040" t="s">
        <v>262</v>
      </c>
      <c r="B9040">
        <v>70431</v>
      </c>
      <c r="C9040" s="385">
        <v>9.2799999999999994E-2</v>
      </c>
    </row>
    <row r="9041" spans="1:3" x14ac:dyDescent="0.25">
      <c r="A9041" t="s">
        <v>262</v>
      </c>
      <c r="B9041">
        <v>70433</v>
      </c>
      <c r="C9041" s="385">
        <v>9.4500000000000001E-2</v>
      </c>
    </row>
    <row r="9042" spans="1:3" x14ac:dyDescent="0.25">
      <c r="A9042" t="s">
        <v>262</v>
      </c>
      <c r="B9042">
        <v>70434</v>
      </c>
      <c r="C9042" s="385">
        <v>8.6999999999999994E-2</v>
      </c>
    </row>
    <row r="9043" spans="1:3" x14ac:dyDescent="0.25">
      <c r="A9043" t="s">
        <v>262</v>
      </c>
      <c r="B9043">
        <v>70435</v>
      </c>
      <c r="C9043" s="385">
        <v>9.2799999999999994E-2</v>
      </c>
    </row>
    <row r="9044" spans="1:3" x14ac:dyDescent="0.25">
      <c r="A9044" t="s">
        <v>262</v>
      </c>
      <c r="B9044">
        <v>70436</v>
      </c>
      <c r="C9044" s="385">
        <v>9.4500000000000001E-2</v>
      </c>
    </row>
    <row r="9045" spans="1:3" x14ac:dyDescent="0.25">
      <c r="A9045" t="s">
        <v>262</v>
      </c>
      <c r="B9045">
        <v>70437</v>
      </c>
      <c r="C9045" s="385">
        <v>9.1999999999999998E-2</v>
      </c>
    </row>
    <row r="9046" spans="1:3" x14ac:dyDescent="0.25">
      <c r="A9046" t="s">
        <v>262</v>
      </c>
      <c r="B9046">
        <v>70438</v>
      </c>
      <c r="C9046" s="385">
        <v>9.9500000000000005E-2</v>
      </c>
    </row>
    <row r="9047" spans="1:3" x14ac:dyDescent="0.25">
      <c r="A9047" t="s">
        <v>262</v>
      </c>
      <c r="B9047">
        <v>70441</v>
      </c>
      <c r="C9047" s="385">
        <v>0.1045</v>
      </c>
    </row>
    <row r="9048" spans="1:3" x14ac:dyDescent="0.25">
      <c r="A9048" t="s">
        <v>262</v>
      </c>
      <c r="B9048">
        <v>70442</v>
      </c>
      <c r="C9048" s="385">
        <v>7.9500000000000001E-2</v>
      </c>
    </row>
    <row r="9049" spans="1:3" x14ac:dyDescent="0.25">
      <c r="A9049" t="s">
        <v>262</v>
      </c>
      <c r="B9049">
        <v>70443</v>
      </c>
      <c r="C9049" s="385">
        <v>0.1045</v>
      </c>
    </row>
    <row r="9050" spans="1:3" x14ac:dyDescent="0.25">
      <c r="A9050" t="s">
        <v>262</v>
      </c>
      <c r="B9050">
        <v>70444</v>
      </c>
      <c r="C9050" s="385">
        <v>9.9500000000000005E-2</v>
      </c>
    </row>
    <row r="9051" spans="1:3" x14ac:dyDescent="0.25">
      <c r="A9051" t="s">
        <v>262</v>
      </c>
      <c r="B9051">
        <v>70445</v>
      </c>
      <c r="C9051" s="385">
        <v>8.6999999999999994E-2</v>
      </c>
    </row>
    <row r="9052" spans="1:3" x14ac:dyDescent="0.25">
      <c r="A9052" t="s">
        <v>262</v>
      </c>
      <c r="B9052">
        <v>70446</v>
      </c>
      <c r="C9052" s="385">
        <v>7.9500000000000001E-2</v>
      </c>
    </row>
    <row r="9053" spans="1:3" x14ac:dyDescent="0.25">
      <c r="A9053" t="s">
        <v>262</v>
      </c>
      <c r="B9053">
        <v>70447</v>
      </c>
      <c r="C9053" s="385">
        <v>8.6999999999999994E-2</v>
      </c>
    </row>
    <row r="9054" spans="1:3" x14ac:dyDescent="0.25">
      <c r="A9054" t="s">
        <v>262</v>
      </c>
      <c r="B9054">
        <v>70448</v>
      </c>
      <c r="C9054" s="385">
        <v>9.1999999999999998E-2</v>
      </c>
    </row>
    <row r="9055" spans="1:3" x14ac:dyDescent="0.25">
      <c r="A9055" t="s">
        <v>262</v>
      </c>
      <c r="B9055">
        <v>70449</v>
      </c>
      <c r="C9055" s="385">
        <v>9.4500000000000001E-2</v>
      </c>
    </row>
    <row r="9056" spans="1:3" x14ac:dyDescent="0.25">
      <c r="A9056" t="s">
        <v>262</v>
      </c>
      <c r="B9056">
        <v>70450</v>
      </c>
      <c r="C9056" s="385">
        <v>9.2799999999999994E-2</v>
      </c>
    </row>
    <row r="9057" spans="1:3" x14ac:dyDescent="0.25">
      <c r="A9057" t="s">
        <v>262</v>
      </c>
      <c r="B9057">
        <v>70451</v>
      </c>
      <c r="C9057" s="385">
        <v>7.9500000000000001E-2</v>
      </c>
    </row>
    <row r="9058" spans="1:3" x14ac:dyDescent="0.25">
      <c r="A9058" t="s">
        <v>262</v>
      </c>
      <c r="B9058">
        <v>70452</v>
      </c>
      <c r="C9058" s="385">
        <v>9.7000000000000003E-2</v>
      </c>
    </row>
    <row r="9059" spans="1:3" x14ac:dyDescent="0.25">
      <c r="A9059" t="s">
        <v>262</v>
      </c>
      <c r="B9059">
        <v>70453</v>
      </c>
      <c r="C9059" s="385">
        <v>9.4500000000000001E-2</v>
      </c>
    </row>
    <row r="9060" spans="1:3" x14ac:dyDescent="0.25">
      <c r="A9060" t="s">
        <v>262</v>
      </c>
      <c r="B9060">
        <v>70454</v>
      </c>
      <c r="C9060" s="385">
        <v>9.9500000000000005E-2</v>
      </c>
    </row>
    <row r="9061" spans="1:3" x14ac:dyDescent="0.25">
      <c r="A9061" t="s">
        <v>262</v>
      </c>
      <c r="B9061">
        <v>70455</v>
      </c>
      <c r="C9061" s="385">
        <v>7.9500000000000001E-2</v>
      </c>
    </row>
    <row r="9062" spans="1:3" x14ac:dyDescent="0.25">
      <c r="A9062" t="s">
        <v>262</v>
      </c>
      <c r="B9062">
        <v>70456</v>
      </c>
      <c r="C9062" s="385">
        <v>0.1045</v>
      </c>
    </row>
    <row r="9063" spans="1:3" x14ac:dyDescent="0.25">
      <c r="A9063" t="s">
        <v>262</v>
      </c>
      <c r="B9063">
        <v>70457</v>
      </c>
      <c r="C9063" s="385">
        <v>8.6999999999999994E-2</v>
      </c>
    </row>
    <row r="9064" spans="1:3" x14ac:dyDescent="0.25">
      <c r="A9064" t="s">
        <v>262</v>
      </c>
      <c r="B9064">
        <v>70458</v>
      </c>
      <c r="C9064" s="385">
        <v>9.1999999999999998E-2</v>
      </c>
    </row>
    <row r="9065" spans="1:3" x14ac:dyDescent="0.25">
      <c r="A9065" t="s">
        <v>262</v>
      </c>
      <c r="B9065">
        <v>70459</v>
      </c>
      <c r="C9065" s="385">
        <v>8.6999999999999994E-2</v>
      </c>
    </row>
    <row r="9066" spans="1:3" x14ac:dyDescent="0.25">
      <c r="A9066" t="s">
        <v>262</v>
      </c>
      <c r="B9066">
        <v>70460</v>
      </c>
      <c r="C9066" s="385">
        <v>9.1999999999999998E-2</v>
      </c>
    </row>
    <row r="9067" spans="1:3" x14ac:dyDescent="0.25">
      <c r="A9067" t="s">
        <v>262</v>
      </c>
      <c r="B9067">
        <v>70461</v>
      </c>
      <c r="C9067" s="385">
        <v>9.7000000000000003E-2</v>
      </c>
    </row>
    <row r="9068" spans="1:3" x14ac:dyDescent="0.25">
      <c r="A9068" t="s">
        <v>262</v>
      </c>
      <c r="B9068">
        <v>70462</v>
      </c>
      <c r="C9068" s="385">
        <v>9.9500000000000005E-2</v>
      </c>
    </row>
    <row r="9069" spans="1:3" x14ac:dyDescent="0.25">
      <c r="A9069" t="s">
        <v>262</v>
      </c>
      <c r="B9069">
        <v>70463</v>
      </c>
      <c r="C9069" s="385">
        <v>9.1999999999999998E-2</v>
      </c>
    </row>
    <row r="9070" spans="1:3" x14ac:dyDescent="0.25">
      <c r="A9070" t="s">
        <v>262</v>
      </c>
      <c r="B9070">
        <v>70464</v>
      </c>
      <c r="C9070" s="385">
        <v>8.6999999999999994E-2</v>
      </c>
    </row>
    <row r="9071" spans="1:3" x14ac:dyDescent="0.25">
      <c r="A9071" t="s">
        <v>262</v>
      </c>
      <c r="B9071">
        <v>70465</v>
      </c>
      <c r="C9071" s="385">
        <v>9.9500000000000005E-2</v>
      </c>
    </row>
    <row r="9072" spans="1:3" x14ac:dyDescent="0.25">
      <c r="A9072" t="s">
        <v>262</v>
      </c>
      <c r="B9072">
        <v>70466</v>
      </c>
      <c r="C9072" s="385">
        <v>9.9500000000000005E-2</v>
      </c>
    </row>
    <row r="9073" spans="1:3" x14ac:dyDescent="0.25">
      <c r="A9073" t="s">
        <v>262</v>
      </c>
      <c r="B9073">
        <v>70467</v>
      </c>
      <c r="C9073" s="385">
        <v>9.2799999999999994E-2</v>
      </c>
    </row>
    <row r="9074" spans="1:3" x14ac:dyDescent="0.25">
      <c r="A9074" t="s">
        <v>262</v>
      </c>
      <c r="B9074">
        <v>70469</v>
      </c>
      <c r="C9074" s="385">
        <v>8.6999999999999994E-2</v>
      </c>
    </row>
    <row r="9075" spans="1:3" x14ac:dyDescent="0.25">
      <c r="A9075" t="s">
        <v>262</v>
      </c>
      <c r="B9075">
        <v>70470</v>
      </c>
      <c r="C9075" s="385">
        <v>9.1999999999999998E-2</v>
      </c>
    </row>
    <row r="9076" spans="1:3" x14ac:dyDescent="0.25">
      <c r="A9076" t="s">
        <v>262</v>
      </c>
      <c r="B9076">
        <v>70471</v>
      </c>
      <c r="C9076" s="385">
        <v>9.1999999999999998E-2</v>
      </c>
    </row>
    <row r="9077" spans="1:3" x14ac:dyDescent="0.25">
      <c r="A9077" t="s">
        <v>262</v>
      </c>
      <c r="B9077">
        <v>70501</v>
      </c>
      <c r="C9077" s="385">
        <v>0.1045</v>
      </c>
    </row>
    <row r="9078" spans="1:3" x14ac:dyDescent="0.25">
      <c r="A9078" t="s">
        <v>262</v>
      </c>
      <c r="B9078">
        <v>70502</v>
      </c>
      <c r="C9078" s="385">
        <v>9.4500000000000001E-2</v>
      </c>
    </row>
    <row r="9079" spans="1:3" x14ac:dyDescent="0.25">
      <c r="A9079" t="s">
        <v>262</v>
      </c>
      <c r="B9079">
        <v>70503</v>
      </c>
      <c r="C9079" s="385">
        <v>9.4500000000000001E-2</v>
      </c>
    </row>
    <row r="9080" spans="1:3" x14ac:dyDescent="0.25">
      <c r="A9080" t="s">
        <v>262</v>
      </c>
      <c r="B9080">
        <v>70504</v>
      </c>
      <c r="C9080" s="385">
        <v>8.4500000000000006E-2</v>
      </c>
    </row>
    <row r="9081" spans="1:3" x14ac:dyDescent="0.25">
      <c r="A9081" t="s">
        <v>262</v>
      </c>
      <c r="B9081">
        <v>70505</v>
      </c>
      <c r="C9081" s="385">
        <v>8.4500000000000006E-2</v>
      </c>
    </row>
    <row r="9082" spans="1:3" x14ac:dyDescent="0.25">
      <c r="A9082" t="s">
        <v>262</v>
      </c>
      <c r="B9082">
        <v>70506</v>
      </c>
      <c r="C9082" s="385">
        <v>9.4500000000000001E-2</v>
      </c>
    </row>
    <row r="9083" spans="1:3" x14ac:dyDescent="0.25">
      <c r="A9083" t="s">
        <v>262</v>
      </c>
      <c r="B9083">
        <v>70507</v>
      </c>
      <c r="C9083" s="385">
        <v>0.1045</v>
      </c>
    </row>
    <row r="9084" spans="1:3" x14ac:dyDescent="0.25">
      <c r="A9084" t="s">
        <v>262</v>
      </c>
      <c r="B9084">
        <v>70508</v>
      </c>
      <c r="C9084" s="385">
        <v>8.9499999999999996E-2</v>
      </c>
    </row>
    <row r="9085" spans="1:3" x14ac:dyDescent="0.25">
      <c r="A9085" t="s">
        <v>262</v>
      </c>
      <c r="B9085">
        <v>70509</v>
      </c>
      <c r="C9085" s="385">
        <v>8.4500000000000006E-2</v>
      </c>
    </row>
    <row r="9086" spans="1:3" x14ac:dyDescent="0.25">
      <c r="A9086" t="s">
        <v>262</v>
      </c>
      <c r="B9086">
        <v>70510</v>
      </c>
      <c r="C9086" s="385">
        <v>0.1045</v>
      </c>
    </row>
    <row r="9087" spans="1:3" x14ac:dyDescent="0.25">
      <c r="A9087" t="s">
        <v>262</v>
      </c>
      <c r="B9087">
        <v>70511</v>
      </c>
      <c r="C9087" s="385">
        <v>0.1045</v>
      </c>
    </row>
    <row r="9088" spans="1:3" x14ac:dyDescent="0.25">
      <c r="A9088" t="s">
        <v>262</v>
      </c>
      <c r="B9088">
        <v>70512</v>
      </c>
      <c r="C9088" s="385">
        <v>0.1</v>
      </c>
    </row>
    <row r="9089" spans="1:3" x14ac:dyDescent="0.25">
      <c r="A9089" t="s">
        <v>262</v>
      </c>
      <c r="B9089">
        <v>70513</v>
      </c>
      <c r="C9089" s="385">
        <v>7.6999999999999999E-2</v>
      </c>
    </row>
    <row r="9090" spans="1:3" x14ac:dyDescent="0.25">
      <c r="A9090" t="s">
        <v>262</v>
      </c>
      <c r="B9090">
        <v>70514</v>
      </c>
      <c r="C9090" s="385">
        <v>8.8999999999999996E-2</v>
      </c>
    </row>
    <row r="9091" spans="1:3" x14ac:dyDescent="0.25">
      <c r="A9091" t="s">
        <v>262</v>
      </c>
      <c r="B9091">
        <v>70515</v>
      </c>
      <c r="C9091" s="385">
        <v>0.1045</v>
      </c>
    </row>
    <row r="9092" spans="1:3" x14ac:dyDescent="0.25">
      <c r="A9092" t="s">
        <v>262</v>
      </c>
      <c r="B9092">
        <v>70516</v>
      </c>
      <c r="C9092" s="385">
        <v>8.6999999999999994E-2</v>
      </c>
    </row>
    <row r="9093" spans="1:3" x14ac:dyDescent="0.25">
      <c r="A9093" t="s">
        <v>262</v>
      </c>
      <c r="B9093">
        <v>70517</v>
      </c>
      <c r="C9093" s="385">
        <v>9.9500000000000005E-2</v>
      </c>
    </row>
    <row r="9094" spans="1:3" x14ac:dyDescent="0.25">
      <c r="A9094" t="s">
        <v>262</v>
      </c>
      <c r="B9094">
        <v>70518</v>
      </c>
      <c r="C9094" s="385">
        <v>0.1045</v>
      </c>
    </row>
    <row r="9095" spans="1:3" x14ac:dyDescent="0.25">
      <c r="A9095" t="s">
        <v>262</v>
      </c>
      <c r="B9095">
        <v>70519</v>
      </c>
      <c r="C9095" s="385">
        <v>7.9500000000000001E-2</v>
      </c>
    </row>
    <row r="9096" spans="1:3" x14ac:dyDescent="0.25">
      <c r="A9096" t="s">
        <v>262</v>
      </c>
      <c r="B9096">
        <v>70520</v>
      </c>
      <c r="C9096" s="385">
        <v>0.1045</v>
      </c>
    </row>
    <row r="9097" spans="1:3" x14ac:dyDescent="0.25">
      <c r="A9097" t="s">
        <v>262</v>
      </c>
      <c r="B9097">
        <v>70521</v>
      </c>
      <c r="C9097" s="385">
        <v>7.9500000000000001E-2</v>
      </c>
    </row>
    <row r="9098" spans="1:3" x14ac:dyDescent="0.25">
      <c r="A9098" t="s">
        <v>262</v>
      </c>
      <c r="B9098">
        <v>70522</v>
      </c>
      <c r="C9098" s="385">
        <v>8.8999999999999996E-2</v>
      </c>
    </row>
    <row r="9099" spans="1:3" x14ac:dyDescent="0.25">
      <c r="A9099" t="s">
        <v>262</v>
      </c>
      <c r="B9099">
        <v>70523</v>
      </c>
      <c r="C9099" s="385">
        <v>8.8999999999999996E-2</v>
      </c>
    </row>
    <row r="9100" spans="1:3" x14ac:dyDescent="0.25">
      <c r="A9100" t="s">
        <v>262</v>
      </c>
      <c r="B9100">
        <v>70524</v>
      </c>
      <c r="C9100" s="385">
        <v>0.1045</v>
      </c>
    </row>
    <row r="9101" spans="1:3" x14ac:dyDescent="0.25">
      <c r="A9101" t="s">
        <v>262</v>
      </c>
      <c r="B9101">
        <v>70525</v>
      </c>
      <c r="C9101" s="385">
        <v>0.1</v>
      </c>
    </row>
    <row r="9102" spans="1:3" x14ac:dyDescent="0.25">
      <c r="A9102" t="s">
        <v>262</v>
      </c>
      <c r="B9102">
        <v>70526</v>
      </c>
      <c r="C9102" s="385">
        <v>9.9500000000000005E-2</v>
      </c>
    </row>
    <row r="9103" spans="1:3" x14ac:dyDescent="0.25">
      <c r="A9103" t="s">
        <v>262</v>
      </c>
      <c r="B9103">
        <v>70527</v>
      </c>
      <c r="C9103" s="385">
        <v>9.9500000000000005E-2</v>
      </c>
    </row>
    <row r="9104" spans="1:3" x14ac:dyDescent="0.25">
      <c r="A9104" t="s">
        <v>262</v>
      </c>
      <c r="B9104">
        <v>70528</v>
      </c>
      <c r="C9104" s="385">
        <v>9.7000000000000003E-2</v>
      </c>
    </row>
    <row r="9105" spans="1:3" x14ac:dyDescent="0.25">
      <c r="A9105" t="s">
        <v>262</v>
      </c>
      <c r="B9105">
        <v>70529</v>
      </c>
      <c r="C9105" s="385">
        <v>0.107</v>
      </c>
    </row>
    <row r="9106" spans="1:3" x14ac:dyDescent="0.25">
      <c r="A9106" t="s">
        <v>262</v>
      </c>
      <c r="B9106">
        <v>70531</v>
      </c>
      <c r="C9106" s="385">
        <v>8.6999999999999994E-2</v>
      </c>
    </row>
    <row r="9107" spans="1:3" x14ac:dyDescent="0.25">
      <c r="A9107" t="s">
        <v>262</v>
      </c>
      <c r="B9107">
        <v>70532</v>
      </c>
      <c r="C9107" s="385">
        <v>9.4500000000000001E-2</v>
      </c>
    </row>
    <row r="9108" spans="1:3" x14ac:dyDescent="0.25">
      <c r="A9108" t="s">
        <v>262</v>
      </c>
      <c r="B9108">
        <v>70533</v>
      </c>
      <c r="C9108" s="385">
        <v>9.7000000000000003E-2</v>
      </c>
    </row>
    <row r="9109" spans="1:3" x14ac:dyDescent="0.25">
      <c r="A9109" t="s">
        <v>262</v>
      </c>
      <c r="B9109">
        <v>70534</v>
      </c>
      <c r="C9109" s="385">
        <v>8.6999999999999994E-2</v>
      </c>
    </row>
    <row r="9110" spans="1:3" x14ac:dyDescent="0.25">
      <c r="A9110" t="s">
        <v>262</v>
      </c>
      <c r="B9110">
        <v>70535</v>
      </c>
      <c r="C9110" s="385">
        <v>0.1045</v>
      </c>
    </row>
    <row r="9111" spans="1:3" x14ac:dyDescent="0.25">
      <c r="A9111" t="s">
        <v>262</v>
      </c>
      <c r="B9111">
        <v>70537</v>
      </c>
      <c r="C9111" s="385">
        <v>8.6999999999999994E-2</v>
      </c>
    </row>
    <row r="9112" spans="1:3" x14ac:dyDescent="0.25">
      <c r="A9112" t="s">
        <v>262</v>
      </c>
      <c r="B9112">
        <v>70538</v>
      </c>
      <c r="C9112" s="385">
        <v>8.8999999999999996E-2</v>
      </c>
    </row>
    <row r="9113" spans="1:3" x14ac:dyDescent="0.25">
      <c r="A9113" t="s">
        <v>262</v>
      </c>
      <c r="B9113">
        <v>70540</v>
      </c>
      <c r="C9113" s="385">
        <v>8.8999999999999996E-2</v>
      </c>
    </row>
    <row r="9114" spans="1:3" x14ac:dyDescent="0.25">
      <c r="A9114" t="s">
        <v>262</v>
      </c>
      <c r="B9114">
        <v>70541</v>
      </c>
      <c r="C9114" s="385">
        <v>0.1</v>
      </c>
    </row>
    <row r="9115" spans="1:3" x14ac:dyDescent="0.25">
      <c r="A9115" t="s">
        <v>262</v>
      </c>
      <c r="B9115">
        <v>70542</v>
      </c>
      <c r="C9115" s="385">
        <v>9.1999999999999998E-2</v>
      </c>
    </row>
    <row r="9116" spans="1:3" x14ac:dyDescent="0.25">
      <c r="A9116" t="s">
        <v>262</v>
      </c>
      <c r="B9116">
        <v>70543</v>
      </c>
      <c r="C9116" s="385">
        <v>9.7000000000000003E-2</v>
      </c>
    </row>
    <row r="9117" spans="1:3" x14ac:dyDescent="0.25">
      <c r="A9117" t="s">
        <v>262</v>
      </c>
      <c r="B9117">
        <v>70544</v>
      </c>
      <c r="C9117" s="385">
        <v>8.9499999999999996E-2</v>
      </c>
    </row>
    <row r="9118" spans="1:3" x14ac:dyDescent="0.25">
      <c r="A9118" t="s">
        <v>262</v>
      </c>
      <c r="B9118">
        <v>70546</v>
      </c>
      <c r="C9118" s="385">
        <v>9.9500000000000005E-2</v>
      </c>
    </row>
    <row r="9119" spans="1:3" x14ac:dyDescent="0.25">
      <c r="A9119" t="s">
        <v>262</v>
      </c>
      <c r="B9119">
        <v>70548</v>
      </c>
      <c r="C9119" s="385">
        <v>0.10199999999999999</v>
      </c>
    </row>
    <row r="9120" spans="1:3" x14ac:dyDescent="0.25">
      <c r="A9120" t="s">
        <v>262</v>
      </c>
      <c r="B9120">
        <v>70549</v>
      </c>
      <c r="C9120" s="385">
        <v>9.9500000000000005E-2</v>
      </c>
    </row>
    <row r="9121" spans="1:3" x14ac:dyDescent="0.25">
      <c r="A9121" t="s">
        <v>262</v>
      </c>
      <c r="B9121">
        <v>70550</v>
      </c>
      <c r="C9121" s="385">
        <v>0.1</v>
      </c>
    </row>
    <row r="9122" spans="1:3" x14ac:dyDescent="0.25">
      <c r="A9122" t="s">
        <v>262</v>
      </c>
      <c r="B9122">
        <v>70551</v>
      </c>
      <c r="C9122" s="385">
        <v>0.08</v>
      </c>
    </row>
    <row r="9123" spans="1:3" x14ac:dyDescent="0.25">
      <c r="A9123" t="s">
        <v>262</v>
      </c>
      <c r="B9123">
        <v>70552</v>
      </c>
      <c r="C9123" s="385">
        <v>8.6999999999999994E-2</v>
      </c>
    </row>
    <row r="9124" spans="1:3" x14ac:dyDescent="0.25">
      <c r="A9124" t="s">
        <v>262</v>
      </c>
      <c r="B9124">
        <v>70554</v>
      </c>
      <c r="C9124" s="385">
        <v>0.1045</v>
      </c>
    </row>
    <row r="9125" spans="1:3" x14ac:dyDescent="0.25">
      <c r="A9125" t="s">
        <v>262</v>
      </c>
      <c r="B9125">
        <v>70555</v>
      </c>
      <c r="C9125" s="385">
        <v>0.10199999999999999</v>
      </c>
    </row>
    <row r="9126" spans="1:3" x14ac:dyDescent="0.25">
      <c r="A9126" t="s">
        <v>262</v>
      </c>
      <c r="B9126">
        <v>70556</v>
      </c>
      <c r="C9126" s="385">
        <v>8.6999999999999994E-2</v>
      </c>
    </row>
    <row r="9127" spans="1:3" x14ac:dyDescent="0.25">
      <c r="A9127" t="s">
        <v>262</v>
      </c>
      <c r="B9127">
        <v>70558</v>
      </c>
      <c r="C9127" s="385">
        <v>8.4500000000000006E-2</v>
      </c>
    </row>
    <row r="9128" spans="1:3" x14ac:dyDescent="0.25">
      <c r="A9128" t="s">
        <v>262</v>
      </c>
      <c r="B9128">
        <v>70559</v>
      </c>
      <c r="C9128" s="385">
        <v>8.6999999999999994E-2</v>
      </c>
    </row>
    <row r="9129" spans="1:3" x14ac:dyDescent="0.25">
      <c r="A9129" t="s">
        <v>262</v>
      </c>
      <c r="B9129">
        <v>70560</v>
      </c>
      <c r="C9129" s="385">
        <v>0.10199999999999999</v>
      </c>
    </row>
    <row r="9130" spans="1:3" x14ac:dyDescent="0.25">
      <c r="A9130" t="s">
        <v>262</v>
      </c>
      <c r="B9130">
        <v>70562</v>
      </c>
      <c r="C9130" s="385">
        <v>9.4500000000000001E-2</v>
      </c>
    </row>
    <row r="9131" spans="1:3" x14ac:dyDescent="0.25">
      <c r="A9131" t="s">
        <v>262</v>
      </c>
      <c r="B9131">
        <v>70563</v>
      </c>
      <c r="C9131" s="385">
        <v>9.9500000000000005E-2</v>
      </c>
    </row>
    <row r="9132" spans="1:3" x14ac:dyDescent="0.25">
      <c r="A9132" t="s">
        <v>262</v>
      </c>
      <c r="B9132">
        <v>70569</v>
      </c>
      <c r="C9132" s="385">
        <v>7.6999999999999999E-2</v>
      </c>
    </row>
    <row r="9133" spans="1:3" x14ac:dyDescent="0.25">
      <c r="A9133" t="s">
        <v>262</v>
      </c>
      <c r="B9133">
        <v>70570</v>
      </c>
      <c r="C9133" s="385">
        <v>0.12</v>
      </c>
    </row>
    <row r="9134" spans="1:3" x14ac:dyDescent="0.25">
      <c r="A9134" t="s">
        <v>262</v>
      </c>
      <c r="B9134">
        <v>70571</v>
      </c>
      <c r="C9134" s="385">
        <v>0.10199999999999999</v>
      </c>
    </row>
    <row r="9135" spans="1:3" x14ac:dyDescent="0.25">
      <c r="A9135" t="s">
        <v>262</v>
      </c>
      <c r="B9135">
        <v>70575</v>
      </c>
      <c r="C9135" s="385">
        <v>8.6999999999999994E-2</v>
      </c>
    </row>
    <row r="9136" spans="1:3" x14ac:dyDescent="0.25">
      <c r="A9136" t="s">
        <v>262</v>
      </c>
      <c r="B9136">
        <v>70576</v>
      </c>
      <c r="C9136" s="385">
        <v>0.1045</v>
      </c>
    </row>
    <row r="9137" spans="1:3" x14ac:dyDescent="0.25">
      <c r="A9137" t="s">
        <v>262</v>
      </c>
      <c r="B9137">
        <v>70577</v>
      </c>
      <c r="C9137" s="385">
        <v>0.10199999999999999</v>
      </c>
    </row>
    <row r="9138" spans="1:3" x14ac:dyDescent="0.25">
      <c r="A9138" t="s">
        <v>262</v>
      </c>
      <c r="B9138">
        <v>70578</v>
      </c>
      <c r="C9138" s="385">
        <v>0.107</v>
      </c>
    </row>
    <row r="9139" spans="1:3" x14ac:dyDescent="0.25">
      <c r="A9139" t="s">
        <v>262</v>
      </c>
      <c r="B9139">
        <v>70580</v>
      </c>
      <c r="C9139" s="385">
        <v>0.1045</v>
      </c>
    </row>
    <row r="9140" spans="1:3" x14ac:dyDescent="0.25">
      <c r="A9140" t="s">
        <v>262</v>
      </c>
      <c r="B9140">
        <v>70581</v>
      </c>
      <c r="C9140" s="385">
        <v>9.9500000000000005E-2</v>
      </c>
    </row>
    <row r="9141" spans="1:3" x14ac:dyDescent="0.25">
      <c r="A9141" t="s">
        <v>262</v>
      </c>
      <c r="B9141">
        <v>70582</v>
      </c>
      <c r="C9141" s="385">
        <v>9.9500000000000005E-2</v>
      </c>
    </row>
    <row r="9142" spans="1:3" x14ac:dyDescent="0.25">
      <c r="A9142" t="s">
        <v>262</v>
      </c>
      <c r="B9142">
        <v>70583</v>
      </c>
      <c r="C9142" s="385">
        <v>9.4500000000000001E-2</v>
      </c>
    </row>
    <row r="9143" spans="1:3" x14ac:dyDescent="0.25">
      <c r="A9143" t="s">
        <v>262</v>
      </c>
      <c r="B9143">
        <v>70584</v>
      </c>
      <c r="C9143" s="385">
        <v>0.12</v>
      </c>
    </row>
    <row r="9144" spans="1:3" x14ac:dyDescent="0.25">
      <c r="A9144" t="s">
        <v>262</v>
      </c>
      <c r="B9144">
        <v>70585</v>
      </c>
      <c r="C9144" s="385">
        <v>0.1045</v>
      </c>
    </row>
    <row r="9145" spans="1:3" x14ac:dyDescent="0.25">
      <c r="A9145" t="s">
        <v>262</v>
      </c>
      <c r="B9145">
        <v>70586</v>
      </c>
      <c r="C9145" s="385">
        <v>0.1045</v>
      </c>
    </row>
    <row r="9146" spans="1:3" x14ac:dyDescent="0.25">
      <c r="A9146" t="s">
        <v>262</v>
      </c>
      <c r="B9146">
        <v>70589</v>
      </c>
      <c r="C9146" s="385">
        <v>0.1045</v>
      </c>
    </row>
    <row r="9147" spans="1:3" x14ac:dyDescent="0.25">
      <c r="A9147" t="s">
        <v>262</v>
      </c>
      <c r="B9147">
        <v>70591</v>
      </c>
      <c r="C9147" s="385">
        <v>9.4500000000000001E-2</v>
      </c>
    </row>
    <row r="9148" spans="1:3" x14ac:dyDescent="0.25">
      <c r="A9148" t="s">
        <v>262</v>
      </c>
      <c r="B9148">
        <v>70592</v>
      </c>
      <c r="C9148" s="385">
        <v>9.9500000000000005E-2</v>
      </c>
    </row>
    <row r="9149" spans="1:3" x14ac:dyDescent="0.25">
      <c r="A9149" t="s">
        <v>262</v>
      </c>
      <c r="B9149">
        <v>70593</v>
      </c>
      <c r="C9149" s="385">
        <v>9.4500000000000001E-2</v>
      </c>
    </row>
    <row r="9150" spans="1:3" x14ac:dyDescent="0.25">
      <c r="A9150" t="s">
        <v>262</v>
      </c>
      <c r="B9150">
        <v>70596</v>
      </c>
      <c r="C9150" s="385">
        <v>8.4500000000000006E-2</v>
      </c>
    </row>
    <row r="9151" spans="1:3" x14ac:dyDescent="0.25">
      <c r="A9151" t="s">
        <v>262</v>
      </c>
      <c r="B9151">
        <v>70598</v>
      </c>
      <c r="C9151" s="385">
        <v>8.4500000000000006E-2</v>
      </c>
    </row>
    <row r="9152" spans="1:3" x14ac:dyDescent="0.25">
      <c r="A9152" t="s">
        <v>262</v>
      </c>
      <c r="B9152">
        <v>70601</v>
      </c>
      <c r="C9152" s="385">
        <v>0.112</v>
      </c>
    </row>
    <row r="9153" spans="1:3" x14ac:dyDescent="0.25">
      <c r="A9153" t="s">
        <v>262</v>
      </c>
      <c r="B9153">
        <v>70602</v>
      </c>
      <c r="C9153" s="385">
        <v>0.10199999999999999</v>
      </c>
    </row>
    <row r="9154" spans="1:3" x14ac:dyDescent="0.25">
      <c r="A9154" t="s">
        <v>262</v>
      </c>
      <c r="B9154">
        <v>70605</v>
      </c>
      <c r="C9154" s="385">
        <v>0.112</v>
      </c>
    </row>
    <row r="9155" spans="1:3" x14ac:dyDescent="0.25">
      <c r="A9155" t="s">
        <v>262</v>
      </c>
      <c r="B9155">
        <v>70606</v>
      </c>
      <c r="C9155" s="385">
        <v>0.10199999999999999</v>
      </c>
    </row>
    <row r="9156" spans="1:3" x14ac:dyDescent="0.25">
      <c r="A9156" t="s">
        <v>262</v>
      </c>
      <c r="B9156">
        <v>70607</v>
      </c>
      <c r="C9156" s="385">
        <v>0.10199999999999999</v>
      </c>
    </row>
    <row r="9157" spans="1:3" x14ac:dyDescent="0.25">
      <c r="A9157" t="s">
        <v>262</v>
      </c>
      <c r="B9157">
        <v>70609</v>
      </c>
      <c r="C9157" s="385">
        <v>0.10199999999999999</v>
      </c>
    </row>
    <row r="9158" spans="1:3" x14ac:dyDescent="0.25">
      <c r="A9158" t="s">
        <v>262</v>
      </c>
      <c r="B9158">
        <v>70611</v>
      </c>
      <c r="C9158" s="385">
        <v>0.10199999999999999</v>
      </c>
    </row>
    <row r="9159" spans="1:3" x14ac:dyDescent="0.25">
      <c r="A9159" t="s">
        <v>262</v>
      </c>
      <c r="B9159">
        <v>70612</v>
      </c>
      <c r="C9159" s="385">
        <v>8.6999999999999994E-2</v>
      </c>
    </row>
    <row r="9160" spans="1:3" x14ac:dyDescent="0.25">
      <c r="A9160" t="s">
        <v>262</v>
      </c>
      <c r="B9160">
        <v>70615</v>
      </c>
      <c r="C9160" s="385">
        <v>0.10199999999999999</v>
      </c>
    </row>
    <row r="9161" spans="1:3" x14ac:dyDescent="0.25">
      <c r="A9161" t="s">
        <v>262</v>
      </c>
      <c r="B9161">
        <v>70616</v>
      </c>
      <c r="C9161" s="385">
        <v>0.10199999999999999</v>
      </c>
    </row>
    <row r="9162" spans="1:3" x14ac:dyDescent="0.25">
      <c r="A9162" t="s">
        <v>262</v>
      </c>
      <c r="B9162">
        <v>70629</v>
      </c>
      <c r="C9162" s="385">
        <v>0.10199999999999999</v>
      </c>
    </row>
    <row r="9163" spans="1:3" x14ac:dyDescent="0.25">
      <c r="A9163" t="s">
        <v>262</v>
      </c>
      <c r="B9163">
        <v>70630</v>
      </c>
      <c r="C9163" s="385">
        <v>0.10199999999999999</v>
      </c>
    </row>
    <row r="9164" spans="1:3" x14ac:dyDescent="0.25">
      <c r="A9164" t="s">
        <v>262</v>
      </c>
      <c r="B9164">
        <v>70631</v>
      </c>
      <c r="C9164" s="385">
        <v>4.4499999999999998E-2</v>
      </c>
    </row>
    <row r="9165" spans="1:3" x14ac:dyDescent="0.25">
      <c r="A9165" t="s">
        <v>262</v>
      </c>
      <c r="B9165">
        <v>70632</v>
      </c>
      <c r="C9165" s="385">
        <v>4.4499999999999998E-2</v>
      </c>
    </row>
    <row r="9166" spans="1:3" x14ac:dyDescent="0.25">
      <c r="A9166" t="s">
        <v>262</v>
      </c>
      <c r="B9166">
        <v>70633</v>
      </c>
      <c r="C9166" s="385">
        <v>0.10199999999999999</v>
      </c>
    </row>
    <row r="9167" spans="1:3" x14ac:dyDescent="0.25">
      <c r="A9167" t="s">
        <v>262</v>
      </c>
      <c r="B9167">
        <v>70634</v>
      </c>
      <c r="C9167" s="385">
        <v>9.9500000000000005E-2</v>
      </c>
    </row>
    <row r="9168" spans="1:3" x14ac:dyDescent="0.25">
      <c r="A9168" t="s">
        <v>262</v>
      </c>
      <c r="B9168">
        <v>70637</v>
      </c>
      <c r="C9168" s="385">
        <v>9.1999999999999998E-2</v>
      </c>
    </row>
    <row r="9169" spans="1:3" x14ac:dyDescent="0.25">
      <c r="A9169" t="s">
        <v>262</v>
      </c>
      <c r="B9169">
        <v>70638</v>
      </c>
      <c r="C9169" s="385">
        <v>0.1045</v>
      </c>
    </row>
    <row r="9170" spans="1:3" x14ac:dyDescent="0.25">
      <c r="A9170" t="s">
        <v>262</v>
      </c>
      <c r="B9170">
        <v>70639</v>
      </c>
      <c r="C9170" s="385">
        <v>8.4500000000000006E-2</v>
      </c>
    </row>
    <row r="9171" spans="1:3" x14ac:dyDescent="0.25">
      <c r="A9171" t="s">
        <v>262</v>
      </c>
      <c r="B9171">
        <v>70640</v>
      </c>
      <c r="C9171" s="385">
        <v>9.4500000000000001E-2</v>
      </c>
    </row>
    <row r="9172" spans="1:3" x14ac:dyDescent="0.25">
      <c r="A9172" t="s">
        <v>262</v>
      </c>
      <c r="B9172">
        <v>70643</v>
      </c>
      <c r="C9172" s="385">
        <v>4.4499999999999998E-2</v>
      </c>
    </row>
    <row r="9173" spans="1:3" x14ac:dyDescent="0.25">
      <c r="A9173" t="s">
        <v>262</v>
      </c>
      <c r="B9173">
        <v>70644</v>
      </c>
      <c r="C9173" s="385">
        <v>9.1499999999999998E-2</v>
      </c>
    </row>
    <row r="9174" spans="1:3" x14ac:dyDescent="0.25">
      <c r="A9174" t="s">
        <v>262</v>
      </c>
      <c r="B9174">
        <v>70645</v>
      </c>
      <c r="C9174" s="385">
        <v>4.4499999999999998E-2</v>
      </c>
    </row>
    <row r="9175" spans="1:3" x14ac:dyDescent="0.25">
      <c r="A9175" t="s">
        <v>262</v>
      </c>
      <c r="B9175">
        <v>70646</v>
      </c>
      <c r="C9175" s="385">
        <v>0.10199999999999999</v>
      </c>
    </row>
    <row r="9176" spans="1:3" x14ac:dyDescent="0.25">
      <c r="A9176" t="s">
        <v>262</v>
      </c>
      <c r="B9176">
        <v>70647</v>
      </c>
      <c r="C9176" s="385">
        <v>0.112</v>
      </c>
    </row>
    <row r="9177" spans="1:3" x14ac:dyDescent="0.25">
      <c r="A9177" t="s">
        <v>262</v>
      </c>
      <c r="B9177">
        <v>70648</v>
      </c>
      <c r="C9177" s="385">
        <v>0.1045</v>
      </c>
    </row>
    <row r="9178" spans="1:3" x14ac:dyDescent="0.25">
      <c r="A9178" t="s">
        <v>262</v>
      </c>
      <c r="B9178">
        <v>70650</v>
      </c>
      <c r="C9178" s="385">
        <v>9.4500000000000001E-2</v>
      </c>
    </row>
    <row r="9179" spans="1:3" x14ac:dyDescent="0.25">
      <c r="A9179" t="s">
        <v>262</v>
      </c>
      <c r="B9179">
        <v>70651</v>
      </c>
      <c r="C9179" s="385">
        <v>9.1499999999999998E-2</v>
      </c>
    </row>
    <row r="9180" spans="1:3" x14ac:dyDescent="0.25">
      <c r="A9180" t="s">
        <v>262</v>
      </c>
      <c r="B9180">
        <v>70652</v>
      </c>
      <c r="C9180" s="385">
        <v>9.1999999999999998E-2</v>
      </c>
    </row>
    <row r="9181" spans="1:3" x14ac:dyDescent="0.25">
      <c r="A9181" t="s">
        <v>262</v>
      </c>
      <c r="B9181">
        <v>70653</v>
      </c>
      <c r="C9181" s="385">
        <v>9.4500000000000001E-2</v>
      </c>
    </row>
    <row r="9182" spans="1:3" x14ac:dyDescent="0.25">
      <c r="A9182" t="s">
        <v>262</v>
      </c>
      <c r="B9182">
        <v>70654</v>
      </c>
      <c r="C9182" s="385">
        <v>9.1499999999999998E-2</v>
      </c>
    </row>
    <row r="9183" spans="1:3" x14ac:dyDescent="0.25">
      <c r="A9183" t="s">
        <v>262</v>
      </c>
      <c r="B9183">
        <v>70655</v>
      </c>
      <c r="C9183" s="385">
        <v>0.1045</v>
      </c>
    </row>
    <row r="9184" spans="1:3" x14ac:dyDescent="0.25">
      <c r="A9184" t="s">
        <v>262</v>
      </c>
      <c r="B9184">
        <v>70656</v>
      </c>
      <c r="C9184" s="385">
        <v>9.1999999999999998E-2</v>
      </c>
    </row>
    <row r="9185" spans="1:3" x14ac:dyDescent="0.25">
      <c r="A9185" t="s">
        <v>262</v>
      </c>
      <c r="B9185">
        <v>70657</v>
      </c>
      <c r="C9185" s="385">
        <v>9.4500000000000001E-2</v>
      </c>
    </row>
    <row r="9186" spans="1:3" x14ac:dyDescent="0.25">
      <c r="A9186" t="s">
        <v>262</v>
      </c>
      <c r="B9186">
        <v>70658</v>
      </c>
      <c r="C9186" s="385">
        <v>0.10150000000000001</v>
      </c>
    </row>
    <row r="9187" spans="1:3" x14ac:dyDescent="0.25">
      <c r="A9187" t="s">
        <v>262</v>
      </c>
      <c r="B9187">
        <v>70659</v>
      </c>
      <c r="C9187" s="385">
        <v>9.9500000000000005E-2</v>
      </c>
    </row>
    <row r="9188" spans="1:3" x14ac:dyDescent="0.25">
      <c r="A9188" t="s">
        <v>262</v>
      </c>
      <c r="B9188">
        <v>70660</v>
      </c>
      <c r="C9188" s="385">
        <v>0.10199999999999999</v>
      </c>
    </row>
    <row r="9189" spans="1:3" x14ac:dyDescent="0.25">
      <c r="A9189" t="s">
        <v>262</v>
      </c>
      <c r="B9189">
        <v>70661</v>
      </c>
      <c r="C9189" s="385">
        <v>0.10199999999999999</v>
      </c>
    </row>
    <row r="9190" spans="1:3" x14ac:dyDescent="0.25">
      <c r="A9190" t="s">
        <v>262</v>
      </c>
      <c r="B9190">
        <v>70662</v>
      </c>
      <c r="C9190" s="385">
        <v>9.1999999999999998E-2</v>
      </c>
    </row>
    <row r="9191" spans="1:3" x14ac:dyDescent="0.25">
      <c r="A9191" t="s">
        <v>262</v>
      </c>
      <c r="B9191">
        <v>70663</v>
      </c>
      <c r="C9191" s="385">
        <v>0.122</v>
      </c>
    </row>
    <row r="9192" spans="1:3" x14ac:dyDescent="0.25">
      <c r="A9192" t="s">
        <v>262</v>
      </c>
      <c r="B9192">
        <v>70664</v>
      </c>
      <c r="C9192" s="385">
        <v>0.10199999999999999</v>
      </c>
    </row>
    <row r="9193" spans="1:3" x14ac:dyDescent="0.25">
      <c r="A9193" t="s">
        <v>262</v>
      </c>
      <c r="B9193">
        <v>70665</v>
      </c>
      <c r="C9193" s="385">
        <v>0.122</v>
      </c>
    </row>
    <row r="9194" spans="1:3" x14ac:dyDescent="0.25">
      <c r="A9194" t="s">
        <v>262</v>
      </c>
      <c r="B9194">
        <v>70668</v>
      </c>
      <c r="C9194" s="385">
        <v>0.10199999999999999</v>
      </c>
    </row>
    <row r="9195" spans="1:3" x14ac:dyDescent="0.25">
      <c r="A9195" t="s">
        <v>262</v>
      </c>
      <c r="B9195">
        <v>70669</v>
      </c>
      <c r="C9195" s="385">
        <v>0.10199999999999999</v>
      </c>
    </row>
    <row r="9196" spans="1:3" x14ac:dyDescent="0.25">
      <c r="A9196" t="s">
        <v>262</v>
      </c>
      <c r="B9196">
        <v>70704</v>
      </c>
      <c r="C9196" s="385">
        <v>0.1045</v>
      </c>
    </row>
    <row r="9197" spans="1:3" x14ac:dyDescent="0.25">
      <c r="A9197" t="s">
        <v>262</v>
      </c>
      <c r="B9197">
        <v>70706</v>
      </c>
      <c r="C9197" s="385">
        <v>9.9500000000000005E-2</v>
      </c>
    </row>
    <row r="9198" spans="1:3" x14ac:dyDescent="0.25">
      <c r="A9198" t="s">
        <v>262</v>
      </c>
      <c r="B9198">
        <v>70707</v>
      </c>
      <c r="C9198" s="385">
        <v>8.9499999999999996E-2</v>
      </c>
    </row>
    <row r="9199" spans="1:3" x14ac:dyDescent="0.25">
      <c r="A9199" t="s">
        <v>262</v>
      </c>
      <c r="B9199">
        <v>70710</v>
      </c>
      <c r="C9199" s="385">
        <v>9.4500000000000001E-2</v>
      </c>
    </row>
    <row r="9200" spans="1:3" x14ac:dyDescent="0.25">
      <c r="A9200" t="s">
        <v>262</v>
      </c>
      <c r="B9200">
        <v>70711</v>
      </c>
      <c r="C9200" s="385">
        <v>9.4500000000000001E-2</v>
      </c>
    </row>
    <row r="9201" spans="1:3" x14ac:dyDescent="0.25">
      <c r="A9201" t="s">
        <v>262</v>
      </c>
      <c r="B9201">
        <v>70712</v>
      </c>
      <c r="C9201" s="385">
        <v>9.4500000000000001E-2</v>
      </c>
    </row>
    <row r="9202" spans="1:3" x14ac:dyDescent="0.25">
      <c r="A9202" t="s">
        <v>262</v>
      </c>
      <c r="B9202">
        <v>70714</v>
      </c>
      <c r="C9202" s="385">
        <v>0.1045</v>
      </c>
    </row>
    <row r="9203" spans="1:3" x14ac:dyDescent="0.25">
      <c r="A9203" t="s">
        <v>262</v>
      </c>
      <c r="B9203">
        <v>70715</v>
      </c>
      <c r="C9203" s="385">
        <v>8.4500000000000006E-2</v>
      </c>
    </row>
    <row r="9204" spans="1:3" x14ac:dyDescent="0.25">
      <c r="A9204" t="s">
        <v>262</v>
      </c>
      <c r="B9204">
        <v>70718</v>
      </c>
      <c r="C9204" s="385">
        <v>8.9499999999999996E-2</v>
      </c>
    </row>
    <row r="9205" spans="1:3" x14ac:dyDescent="0.25">
      <c r="A9205" t="s">
        <v>262</v>
      </c>
      <c r="B9205">
        <v>70719</v>
      </c>
      <c r="C9205" s="385">
        <v>9.4500000000000001E-2</v>
      </c>
    </row>
    <row r="9206" spans="1:3" x14ac:dyDescent="0.25">
      <c r="A9206" t="s">
        <v>262</v>
      </c>
      <c r="B9206">
        <v>70721</v>
      </c>
      <c r="C9206" s="385">
        <v>0.10116</v>
      </c>
    </row>
    <row r="9207" spans="1:3" x14ac:dyDescent="0.25">
      <c r="A9207" t="s">
        <v>262</v>
      </c>
      <c r="B9207">
        <v>70722</v>
      </c>
      <c r="C9207" s="385">
        <v>9.9500000000000005E-2</v>
      </c>
    </row>
    <row r="9208" spans="1:3" x14ac:dyDescent="0.25">
      <c r="A9208" t="s">
        <v>262</v>
      </c>
      <c r="B9208">
        <v>70723</v>
      </c>
      <c r="C9208" s="385">
        <v>7.9500000000000001E-2</v>
      </c>
    </row>
    <row r="9209" spans="1:3" x14ac:dyDescent="0.25">
      <c r="A9209" t="s">
        <v>262</v>
      </c>
      <c r="B9209">
        <v>70725</v>
      </c>
      <c r="C9209" s="385">
        <v>8.9499999999999996E-2</v>
      </c>
    </row>
    <row r="9210" spans="1:3" x14ac:dyDescent="0.25">
      <c r="A9210" t="s">
        <v>262</v>
      </c>
      <c r="B9210">
        <v>70726</v>
      </c>
      <c r="C9210" s="385">
        <v>0.1095</v>
      </c>
    </row>
    <row r="9211" spans="1:3" x14ac:dyDescent="0.25">
      <c r="A9211" t="s">
        <v>262</v>
      </c>
      <c r="B9211">
        <v>70727</v>
      </c>
      <c r="C9211" s="385">
        <v>9.9500000000000005E-2</v>
      </c>
    </row>
    <row r="9212" spans="1:3" x14ac:dyDescent="0.25">
      <c r="A9212" t="s">
        <v>262</v>
      </c>
      <c r="B9212">
        <v>70728</v>
      </c>
      <c r="C9212" s="385">
        <v>8.9499999999999996E-2</v>
      </c>
    </row>
    <row r="9213" spans="1:3" x14ac:dyDescent="0.25">
      <c r="A9213" t="s">
        <v>262</v>
      </c>
      <c r="B9213">
        <v>70729</v>
      </c>
      <c r="C9213" s="385">
        <v>9.4500000000000001E-2</v>
      </c>
    </row>
    <row r="9214" spans="1:3" x14ac:dyDescent="0.25">
      <c r="A9214" t="s">
        <v>262</v>
      </c>
      <c r="B9214">
        <v>70730</v>
      </c>
      <c r="C9214" s="385">
        <v>9.4500000000000001E-2</v>
      </c>
    </row>
    <row r="9215" spans="1:3" x14ac:dyDescent="0.25">
      <c r="A9215" t="s">
        <v>262</v>
      </c>
      <c r="B9215">
        <v>70732</v>
      </c>
      <c r="C9215" s="385">
        <v>9.4500000000000001E-2</v>
      </c>
    </row>
    <row r="9216" spans="1:3" x14ac:dyDescent="0.25">
      <c r="A9216" t="s">
        <v>262</v>
      </c>
      <c r="B9216">
        <v>70733</v>
      </c>
      <c r="C9216" s="385">
        <v>8.4500000000000006E-2</v>
      </c>
    </row>
    <row r="9217" spans="1:3" x14ac:dyDescent="0.25">
      <c r="A9217" t="s">
        <v>262</v>
      </c>
      <c r="B9217">
        <v>70734</v>
      </c>
      <c r="C9217" s="385">
        <v>8.9499999999999996E-2</v>
      </c>
    </row>
    <row r="9218" spans="1:3" x14ac:dyDescent="0.25">
      <c r="A9218" t="s">
        <v>262</v>
      </c>
      <c r="B9218">
        <v>70736</v>
      </c>
      <c r="C9218" s="385">
        <v>9.4500000000000001E-2</v>
      </c>
    </row>
    <row r="9219" spans="1:3" x14ac:dyDescent="0.25">
      <c r="A9219" t="s">
        <v>262</v>
      </c>
      <c r="B9219">
        <v>70737</v>
      </c>
      <c r="C9219" s="385">
        <v>9.9500000000000005E-2</v>
      </c>
    </row>
    <row r="9220" spans="1:3" x14ac:dyDescent="0.25">
      <c r="A9220" t="s">
        <v>262</v>
      </c>
      <c r="B9220">
        <v>70738</v>
      </c>
      <c r="C9220" s="385">
        <v>8.9499999999999996E-2</v>
      </c>
    </row>
    <row r="9221" spans="1:3" x14ac:dyDescent="0.25">
      <c r="A9221" t="s">
        <v>262</v>
      </c>
      <c r="B9221">
        <v>70739</v>
      </c>
      <c r="C9221" s="385">
        <v>0.1045</v>
      </c>
    </row>
    <row r="9222" spans="1:3" x14ac:dyDescent="0.25">
      <c r="A9222" t="s">
        <v>262</v>
      </c>
      <c r="B9222">
        <v>70740</v>
      </c>
      <c r="C9222" s="385">
        <v>9.4500000000000001E-2</v>
      </c>
    </row>
    <row r="9223" spans="1:3" x14ac:dyDescent="0.25">
      <c r="A9223" t="s">
        <v>262</v>
      </c>
      <c r="B9223">
        <v>70743</v>
      </c>
      <c r="C9223" s="385">
        <v>7.9500000000000001E-2</v>
      </c>
    </row>
    <row r="9224" spans="1:3" x14ac:dyDescent="0.25">
      <c r="A9224" t="s">
        <v>262</v>
      </c>
      <c r="B9224">
        <v>70744</v>
      </c>
      <c r="C9224" s="385">
        <v>0.1045</v>
      </c>
    </row>
    <row r="9225" spans="1:3" x14ac:dyDescent="0.25">
      <c r="A9225" t="s">
        <v>262</v>
      </c>
      <c r="B9225">
        <v>70747</v>
      </c>
      <c r="C9225" s="385">
        <v>8.4500000000000006E-2</v>
      </c>
    </row>
    <row r="9226" spans="1:3" x14ac:dyDescent="0.25">
      <c r="A9226" t="s">
        <v>262</v>
      </c>
      <c r="B9226">
        <v>70748</v>
      </c>
      <c r="C9226" s="385">
        <v>9.9500000000000005E-2</v>
      </c>
    </row>
    <row r="9227" spans="1:3" x14ac:dyDescent="0.25">
      <c r="A9227" t="s">
        <v>262</v>
      </c>
      <c r="B9227">
        <v>70749</v>
      </c>
      <c r="C9227" s="385">
        <v>8.4500000000000006E-2</v>
      </c>
    </row>
    <row r="9228" spans="1:3" x14ac:dyDescent="0.25">
      <c r="A9228" t="s">
        <v>262</v>
      </c>
      <c r="B9228">
        <v>70750</v>
      </c>
      <c r="C9228" s="385">
        <v>0.1</v>
      </c>
    </row>
    <row r="9229" spans="1:3" x14ac:dyDescent="0.25">
      <c r="A9229" t="s">
        <v>262</v>
      </c>
      <c r="B9229">
        <v>70752</v>
      </c>
      <c r="C9229" s="385">
        <v>8.4500000000000006E-2</v>
      </c>
    </row>
    <row r="9230" spans="1:3" x14ac:dyDescent="0.25">
      <c r="A9230" t="s">
        <v>262</v>
      </c>
      <c r="B9230">
        <v>70753</v>
      </c>
      <c r="C9230" s="385">
        <v>9.4500000000000001E-2</v>
      </c>
    </row>
    <row r="9231" spans="1:3" x14ac:dyDescent="0.25">
      <c r="A9231" t="s">
        <v>262</v>
      </c>
      <c r="B9231">
        <v>70754</v>
      </c>
      <c r="C9231" s="385">
        <v>9.4500000000000001E-2</v>
      </c>
    </row>
    <row r="9232" spans="1:3" x14ac:dyDescent="0.25">
      <c r="A9232" t="s">
        <v>262</v>
      </c>
      <c r="B9232">
        <v>70755</v>
      </c>
      <c r="C9232" s="385">
        <v>9.4500000000000001E-2</v>
      </c>
    </row>
    <row r="9233" spans="1:3" x14ac:dyDescent="0.25">
      <c r="A9233" t="s">
        <v>262</v>
      </c>
      <c r="B9233">
        <v>70756</v>
      </c>
      <c r="C9233" s="385">
        <v>9.4500000000000001E-2</v>
      </c>
    </row>
    <row r="9234" spans="1:3" x14ac:dyDescent="0.25">
      <c r="A9234" t="s">
        <v>262</v>
      </c>
      <c r="B9234">
        <v>70757</v>
      </c>
      <c r="C9234" s="385">
        <v>9.4500000000000001E-2</v>
      </c>
    </row>
    <row r="9235" spans="1:3" x14ac:dyDescent="0.25">
      <c r="A9235" t="s">
        <v>262</v>
      </c>
      <c r="B9235">
        <v>70759</v>
      </c>
      <c r="C9235" s="385">
        <v>9.4500000000000001E-2</v>
      </c>
    </row>
    <row r="9236" spans="1:3" x14ac:dyDescent="0.25">
      <c r="A9236" t="s">
        <v>262</v>
      </c>
      <c r="B9236">
        <v>70760</v>
      </c>
      <c r="C9236" s="385">
        <v>9.4500000000000001E-2</v>
      </c>
    </row>
    <row r="9237" spans="1:3" x14ac:dyDescent="0.25">
      <c r="A9237" t="s">
        <v>262</v>
      </c>
      <c r="B9237">
        <v>70761</v>
      </c>
      <c r="C9237" s="385">
        <v>9.4500000000000001E-2</v>
      </c>
    </row>
    <row r="9238" spans="1:3" x14ac:dyDescent="0.25">
      <c r="A9238" t="s">
        <v>262</v>
      </c>
      <c r="B9238">
        <v>70762</v>
      </c>
      <c r="C9238" s="385">
        <v>8.4500000000000006E-2</v>
      </c>
    </row>
    <row r="9239" spans="1:3" x14ac:dyDescent="0.25">
      <c r="A9239" t="s">
        <v>262</v>
      </c>
      <c r="B9239">
        <v>70763</v>
      </c>
      <c r="C9239" s="385">
        <v>8.9499999999999996E-2</v>
      </c>
    </row>
    <row r="9240" spans="1:3" x14ac:dyDescent="0.25">
      <c r="A9240" t="s">
        <v>262</v>
      </c>
      <c r="B9240">
        <v>70764</v>
      </c>
      <c r="C9240" s="385">
        <v>9.4500000000000001E-2</v>
      </c>
    </row>
    <row r="9241" spans="1:3" x14ac:dyDescent="0.25">
      <c r="A9241" t="s">
        <v>262</v>
      </c>
      <c r="B9241">
        <v>70765</v>
      </c>
      <c r="C9241" s="385">
        <v>9.4500000000000001E-2</v>
      </c>
    </row>
    <row r="9242" spans="1:3" x14ac:dyDescent="0.25">
      <c r="A9242" t="s">
        <v>262</v>
      </c>
      <c r="B9242">
        <v>70767</v>
      </c>
      <c r="C9242" s="385">
        <v>9.9500000000000005E-2</v>
      </c>
    </row>
    <row r="9243" spans="1:3" x14ac:dyDescent="0.25">
      <c r="A9243" t="s">
        <v>262</v>
      </c>
      <c r="B9243">
        <v>70769</v>
      </c>
      <c r="C9243" s="385">
        <v>9.4500000000000001E-2</v>
      </c>
    </row>
    <row r="9244" spans="1:3" x14ac:dyDescent="0.25">
      <c r="A9244" t="s">
        <v>262</v>
      </c>
      <c r="B9244">
        <v>70770</v>
      </c>
      <c r="C9244" s="385">
        <v>0.1045</v>
      </c>
    </row>
    <row r="9245" spans="1:3" x14ac:dyDescent="0.25">
      <c r="A9245" t="s">
        <v>262</v>
      </c>
      <c r="B9245">
        <v>70772</v>
      </c>
      <c r="C9245" s="385">
        <v>9.4500000000000001E-2</v>
      </c>
    </row>
    <row r="9246" spans="1:3" x14ac:dyDescent="0.25">
      <c r="A9246" t="s">
        <v>262</v>
      </c>
      <c r="B9246">
        <v>70773</v>
      </c>
      <c r="C9246" s="385">
        <v>8.4500000000000006E-2</v>
      </c>
    </row>
    <row r="9247" spans="1:3" x14ac:dyDescent="0.25">
      <c r="A9247" t="s">
        <v>262</v>
      </c>
      <c r="B9247">
        <v>70774</v>
      </c>
      <c r="C9247" s="385">
        <v>8.9499999999999996E-2</v>
      </c>
    </row>
    <row r="9248" spans="1:3" x14ac:dyDescent="0.25">
      <c r="A9248" t="s">
        <v>262</v>
      </c>
      <c r="B9248">
        <v>70775</v>
      </c>
      <c r="C9248" s="385">
        <v>9.9500000000000005E-2</v>
      </c>
    </row>
    <row r="9249" spans="1:3" x14ac:dyDescent="0.25">
      <c r="A9249" t="s">
        <v>262</v>
      </c>
      <c r="B9249">
        <v>70776</v>
      </c>
      <c r="C9249" s="385">
        <v>0.12116</v>
      </c>
    </row>
    <row r="9250" spans="1:3" x14ac:dyDescent="0.25">
      <c r="A9250" t="s">
        <v>262</v>
      </c>
      <c r="B9250">
        <v>70777</v>
      </c>
      <c r="C9250" s="385">
        <v>9.9500000000000005E-2</v>
      </c>
    </row>
    <row r="9251" spans="1:3" x14ac:dyDescent="0.25">
      <c r="A9251" t="s">
        <v>262</v>
      </c>
      <c r="B9251">
        <v>70778</v>
      </c>
      <c r="C9251" s="385">
        <v>8.9499999999999996E-2</v>
      </c>
    </row>
    <row r="9252" spans="1:3" x14ac:dyDescent="0.25">
      <c r="A9252" t="s">
        <v>262</v>
      </c>
      <c r="B9252">
        <v>70780</v>
      </c>
      <c r="C9252" s="385">
        <v>0.10116</v>
      </c>
    </row>
    <row r="9253" spans="1:3" x14ac:dyDescent="0.25">
      <c r="A9253" t="s">
        <v>262</v>
      </c>
      <c r="B9253">
        <v>70782</v>
      </c>
      <c r="C9253" s="385">
        <v>9.4500000000000001E-2</v>
      </c>
    </row>
    <row r="9254" spans="1:3" x14ac:dyDescent="0.25">
      <c r="A9254" t="s">
        <v>262</v>
      </c>
      <c r="B9254">
        <v>70783</v>
      </c>
      <c r="C9254" s="385">
        <v>8.4500000000000006E-2</v>
      </c>
    </row>
    <row r="9255" spans="1:3" x14ac:dyDescent="0.25">
      <c r="A9255" t="s">
        <v>262</v>
      </c>
      <c r="B9255">
        <v>70784</v>
      </c>
      <c r="C9255" s="385">
        <v>9.4500000000000001E-2</v>
      </c>
    </row>
    <row r="9256" spans="1:3" x14ac:dyDescent="0.25">
      <c r="A9256" t="s">
        <v>262</v>
      </c>
      <c r="B9256">
        <v>70785</v>
      </c>
      <c r="C9256" s="385">
        <v>0.1045</v>
      </c>
    </row>
    <row r="9257" spans="1:3" x14ac:dyDescent="0.25">
      <c r="A9257" t="s">
        <v>262</v>
      </c>
      <c r="B9257">
        <v>70786</v>
      </c>
      <c r="C9257" s="385">
        <v>9.9500000000000005E-2</v>
      </c>
    </row>
    <row r="9258" spans="1:3" x14ac:dyDescent="0.25">
      <c r="A9258" t="s">
        <v>262</v>
      </c>
      <c r="B9258">
        <v>70787</v>
      </c>
      <c r="C9258" s="385">
        <v>9.4500000000000001E-2</v>
      </c>
    </row>
    <row r="9259" spans="1:3" x14ac:dyDescent="0.25">
      <c r="A9259" t="s">
        <v>262</v>
      </c>
      <c r="B9259">
        <v>70788</v>
      </c>
      <c r="C9259" s="385">
        <v>9.4500000000000001E-2</v>
      </c>
    </row>
    <row r="9260" spans="1:3" x14ac:dyDescent="0.25">
      <c r="A9260" t="s">
        <v>262</v>
      </c>
      <c r="B9260">
        <v>70789</v>
      </c>
      <c r="C9260" s="385">
        <v>9.4500000000000001E-2</v>
      </c>
    </row>
    <row r="9261" spans="1:3" x14ac:dyDescent="0.25">
      <c r="A9261" t="s">
        <v>262</v>
      </c>
      <c r="B9261">
        <v>70791</v>
      </c>
      <c r="C9261" s="385">
        <v>0.1095</v>
      </c>
    </row>
    <row r="9262" spans="1:3" x14ac:dyDescent="0.25">
      <c r="A9262" t="s">
        <v>262</v>
      </c>
      <c r="B9262">
        <v>70792</v>
      </c>
      <c r="C9262" s="385">
        <v>7.9500000000000001E-2</v>
      </c>
    </row>
    <row r="9263" spans="1:3" x14ac:dyDescent="0.25">
      <c r="A9263" t="s">
        <v>262</v>
      </c>
      <c r="B9263">
        <v>70801</v>
      </c>
      <c r="C9263" s="385">
        <v>0.1195</v>
      </c>
    </row>
    <row r="9264" spans="1:3" x14ac:dyDescent="0.25">
      <c r="A9264" t="s">
        <v>262</v>
      </c>
      <c r="B9264">
        <v>70802</v>
      </c>
      <c r="C9264" s="385">
        <v>9.9500000000000005E-2</v>
      </c>
    </row>
    <row r="9265" spans="1:3" x14ac:dyDescent="0.25">
      <c r="A9265" t="s">
        <v>262</v>
      </c>
      <c r="B9265">
        <v>70803</v>
      </c>
      <c r="C9265" s="385">
        <v>9.9500000000000005E-2</v>
      </c>
    </row>
    <row r="9266" spans="1:3" x14ac:dyDescent="0.25">
      <c r="A9266" t="s">
        <v>262</v>
      </c>
      <c r="B9266">
        <v>70804</v>
      </c>
      <c r="C9266" s="385">
        <v>9.9500000000000005E-2</v>
      </c>
    </row>
    <row r="9267" spans="1:3" x14ac:dyDescent="0.25">
      <c r="A9267" t="s">
        <v>262</v>
      </c>
      <c r="B9267">
        <v>70805</v>
      </c>
      <c r="C9267" s="385">
        <v>9.9500000000000005E-2</v>
      </c>
    </row>
    <row r="9268" spans="1:3" x14ac:dyDescent="0.25">
      <c r="A9268" t="s">
        <v>262</v>
      </c>
      <c r="B9268">
        <v>70806</v>
      </c>
      <c r="C9268" s="385">
        <v>9.9500000000000005E-2</v>
      </c>
    </row>
    <row r="9269" spans="1:3" x14ac:dyDescent="0.25">
      <c r="A9269" t="s">
        <v>262</v>
      </c>
      <c r="B9269">
        <v>70807</v>
      </c>
      <c r="C9269" s="385">
        <v>0.1045</v>
      </c>
    </row>
    <row r="9270" spans="1:3" x14ac:dyDescent="0.25">
      <c r="A9270" t="s">
        <v>262</v>
      </c>
      <c r="B9270">
        <v>70808</v>
      </c>
      <c r="C9270" s="385">
        <v>9.9500000000000005E-2</v>
      </c>
    </row>
    <row r="9271" spans="1:3" x14ac:dyDescent="0.25">
      <c r="A9271" t="s">
        <v>262</v>
      </c>
      <c r="B9271">
        <v>70809</v>
      </c>
      <c r="C9271" s="385">
        <v>9.9500000000000005E-2</v>
      </c>
    </row>
    <row r="9272" spans="1:3" x14ac:dyDescent="0.25">
      <c r="A9272" t="s">
        <v>262</v>
      </c>
      <c r="B9272">
        <v>70810</v>
      </c>
      <c r="C9272" s="385">
        <v>0.1195</v>
      </c>
    </row>
    <row r="9273" spans="1:3" x14ac:dyDescent="0.25">
      <c r="A9273" t="s">
        <v>262</v>
      </c>
      <c r="B9273">
        <v>70811</v>
      </c>
      <c r="C9273" s="385">
        <v>0.1045</v>
      </c>
    </row>
    <row r="9274" spans="1:3" x14ac:dyDescent="0.25">
      <c r="A9274" t="s">
        <v>262</v>
      </c>
      <c r="B9274">
        <v>70812</v>
      </c>
      <c r="C9274" s="385">
        <v>9.9500000000000005E-2</v>
      </c>
    </row>
    <row r="9275" spans="1:3" x14ac:dyDescent="0.25">
      <c r="A9275" t="s">
        <v>262</v>
      </c>
      <c r="B9275">
        <v>70813</v>
      </c>
      <c r="C9275" s="385">
        <v>9.9500000000000005E-2</v>
      </c>
    </row>
    <row r="9276" spans="1:3" x14ac:dyDescent="0.25">
      <c r="A9276" t="s">
        <v>262</v>
      </c>
      <c r="B9276">
        <v>70814</v>
      </c>
      <c r="C9276" s="385">
        <v>9.9500000000000005E-2</v>
      </c>
    </row>
    <row r="9277" spans="1:3" x14ac:dyDescent="0.25">
      <c r="A9277" t="s">
        <v>262</v>
      </c>
      <c r="B9277">
        <v>70815</v>
      </c>
      <c r="C9277" s="385">
        <v>9.9500000000000005E-2</v>
      </c>
    </row>
    <row r="9278" spans="1:3" x14ac:dyDescent="0.25">
      <c r="A9278" t="s">
        <v>262</v>
      </c>
      <c r="B9278">
        <v>70816</v>
      </c>
      <c r="C9278" s="385">
        <v>9.9500000000000005E-2</v>
      </c>
    </row>
    <row r="9279" spans="1:3" x14ac:dyDescent="0.25">
      <c r="A9279" t="s">
        <v>262</v>
      </c>
      <c r="B9279">
        <v>70817</v>
      </c>
      <c r="C9279" s="385">
        <v>9.9500000000000005E-2</v>
      </c>
    </row>
    <row r="9280" spans="1:3" x14ac:dyDescent="0.25">
      <c r="A9280" t="s">
        <v>262</v>
      </c>
      <c r="B9280">
        <v>70818</v>
      </c>
      <c r="C9280" s="385">
        <v>0.1045</v>
      </c>
    </row>
    <row r="9281" spans="1:3" x14ac:dyDescent="0.25">
      <c r="A9281" t="s">
        <v>262</v>
      </c>
      <c r="B9281">
        <v>70819</v>
      </c>
      <c r="C9281" s="385">
        <v>9.9500000000000005E-2</v>
      </c>
    </row>
    <row r="9282" spans="1:3" x14ac:dyDescent="0.25">
      <c r="A9282" t="s">
        <v>262</v>
      </c>
      <c r="B9282">
        <v>70820</v>
      </c>
      <c r="C9282" s="385">
        <v>0.1195</v>
      </c>
    </row>
    <row r="9283" spans="1:3" x14ac:dyDescent="0.25">
      <c r="A9283" t="s">
        <v>262</v>
      </c>
      <c r="B9283">
        <v>70821</v>
      </c>
      <c r="C9283" s="385">
        <v>9.9500000000000005E-2</v>
      </c>
    </row>
    <row r="9284" spans="1:3" x14ac:dyDescent="0.25">
      <c r="A9284" t="s">
        <v>262</v>
      </c>
      <c r="B9284">
        <v>70822</v>
      </c>
      <c r="C9284" s="385">
        <v>9.9500000000000005E-2</v>
      </c>
    </row>
    <row r="9285" spans="1:3" x14ac:dyDescent="0.25">
      <c r="A9285" t="s">
        <v>262</v>
      </c>
      <c r="B9285">
        <v>70823</v>
      </c>
      <c r="C9285" s="385">
        <v>9.9500000000000005E-2</v>
      </c>
    </row>
    <row r="9286" spans="1:3" x14ac:dyDescent="0.25">
      <c r="A9286" t="s">
        <v>262</v>
      </c>
      <c r="B9286">
        <v>70825</v>
      </c>
      <c r="C9286" s="385">
        <v>9.9500000000000005E-2</v>
      </c>
    </row>
    <row r="9287" spans="1:3" x14ac:dyDescent="0.25">
      <c r="A9287" t="s">
        <v>262</v>
      </c>
      <c r="B9287">
        <v>70826</v>
      </c>
      <c r="C9287" s="385">
        <v>9.9500000000000005E-2</v>
      </c>
    </row>
    <row r="9288" spans="1:3" x14ac:dyDescent="0.25">
      <c r="A9288" t="s">
        <v>262</v>
      </c>
      <c r="B9288">
        <v>70827</v>
      </c>
      <c r="C9288" s="385">
        <v>9.9500000000000005E-2</v>
      </c>
    </row>
    <row r="9289" spans="1:3" x14ac:dyDescent="0.25">
      <c r="A9289" t="s">
        <v>262</v>
      </c>
      <c r="B9289">
        <v>70831</v>
      </c>
      <c r="C9289" s="385">
        <v>9.9500000000000005E-2</v>
      </c>
    </row>
    <row r="9290" spans="1:3" x14ac:dyDescent="0.25">
      <c r="A9290" t="s">
        <v>262</v>
      </c>
      <c r="B9290">
        <v>70833</v>
      </c>
      <c r="C9290" s="385">
        <v>9.9500000000000005E-2</v>
      </c>
    </row>
    <row r="9291" spans="1:3" x14ac:dyDescent="0.25">
      <c r="A9291" t="s">
        <v>262</v>
      </c>
      <c r="B9291">
        <v>70835</v>
      </c>
      <c r="C9291" s="385">
        <v>9.9500000000000005E-2</v>
      </c>
    </row>
    <row r="9292" spans="1:3" x14ac:dyDescent="0.25">
      <c r="A9292" t="s">
        <v>262</v>
      </c>
      <c r="B9292">
        <v>70836</v>
      </c>
      <c r="C9292" s="385">
        <v>9.9500000000000005E-2</v>
      </c>
    </row>
    <row r="9293" spans="1:3" x14ac:dyDescent="0.25">
      <c r="A9293" t="s">
        <v>262</v>
      </c>
      <c r="B9293">
        <v>70837</v>
      </c>
      <c r="C9293" s="385">
        <v>9.9500000000000005E-2</v>
      </c>
    </row>
    <row r="9294" spans="1:3" x14ac:dyDescent="0.25">
      <c r="A9294" t="s">
        <v>262</v>
      </c>
      <c r="B9294">
        <v>70873</v>
      </c>
      <c r="C9294" s="385">
        <v>9.9500000000000005E-2</v>
      </c>
    </row>
    <row r="9295" spans="1:3" x14ac:dyDescent="0.25">
      <c r="A9295" t="s">
        <v>262</v>
      </c>
      <c r="B9295">
        <v>70874</v>
      </c>
      <c r="C9295" s="385">
        <v>9.9500000000000005E-2</v>
      </c>
    </row>
    <row r="9296" spans="1:3" x14ac:dyDescent="0.25">
      <c r="A9296" t="s">
        <v>262</v>
      </c>
      <c r="B9296">
        <v>70879</v>
      </c>
      <c r="C9296" s="385">
        <v>9.9500000000000005E-2</v>
      </c>
    </row>
    <row r="9297" spans="1:3" x14ac:dyDescent="0.25">
      <c r="A9297" t="s">
        <v>262</v>
      </c>
      <c r="B9297">
        <v>70884</v>
      </c>
      <c r="C9297" s="385">
        <v>9.9500000000000005E-2</v>
      </c>
    </row>
    <row r="9298" spans="1:3" x14ac:dyDescent="0.25">
      <c r="A9298" t="s">
        <v>262</v>
      </c>
      <c r="B9298">
        <v>70891</v>
      </c>
      <c r="C9298" s="385">
        <v>9.9500000000000005E-2</v>
      </c>
    </row>
    <row r="9299" spans="1:3" x14ac:dyDescent="0.25">
      <c r="A9299" t="s">
        <v>262</v>
      </c>
      <c r="B9299">
        <v>70892</v>
      </c>
      <c r="C9299" s="385">
        <v>9.9500000000000005E-2</v>
      </c>
    </row>
    <row r="9300" spans="1:3" x14ac:dyDescent="0.25">
      <c r="A9300" t="s">
        <v>262</v>
      </c>
      <c r="B9300">
        <v>70893</v>
      </c>
      <c r="C9300" s="385">
        <v>9.9500000000000005E-2</v>
      </c>
    </row>
    <row r="9301" spans="1:3" x14ac:dyDescent="0.25">
      <c r="A9301" t="s">
        <v>262</v>
      </c>
      <c r="B9301">
        <v>70894</v>
      </c>
      <c r="C9301" s="385">
        <v>9.9500000000000005E-2</v>
      </c>
    </row>
    <row r="9302" spans="1:3" x14ac:dyDescent="0.25">
      <c r="A9302" t="s">
        <v>262</v>
      </c>
      <c r="B9302">
        <v>70895</v>
      </c>
      <c r="C9302" s="385">
        <v>9.9500000000000005E-2</v>
      </c>
    </row>
    <row r="9303" spans="1:3" x14ac:dyDescent="0.25">
      <c r="A9303" t="s">
        <v>262</v>
      </c>
      <c r="B9303">
        <v>70896</v>
      </c>
      <c r="C9303" s="385">
        <v>9.9500000000000005E-2</v>
      </c>
    </row>
    <row r="9304" spans="1:3" x14ac:dyDescent="0.25">
      <c r="A9304" t="s">
        <v>262</v>
      </c>
      <c r="B9304">
        <v>70898</v>
      </c>
      <c r="C9304" s="385">
        <v>9.9500000000000005E-2</v>
      </c>
    </row>
    <row r="9305" spans="1:3" x14ac:dyDescent="0.25">
      <c r="A9305" t="s">
        <v>262</v>
      </c>
      <c r="B9305">
        <v>71001</v>
      </c>
      <c r="C9305" s="385">
        <v>9.9500000000000005E-2</v>
      </c>
    </row>
    <row r="9306" spans="1:3" x14ac:dyDescent="0.25">
      <c r="A9306" t="s">
        <v>262</v>
      </c>
      <c r="B9306">
        <v>71002</v>
      </c>
      <c r="C9306" s="385">
        <v>8.4500000000000006E-2</v>
      </c>
    </row>
    <row r="9307" spans="1:3" x14ac:dyDescent="0.25">
      <c r="A9307" t="s">
        <v>262</v>
      </c>
      <c r="B9307">
        <v>71003</v>
      </c>
      <c r="C9307" s="385">
        <v>9.0749999999999997E-2</v>
      </c>
    </row>
    <row r="9308" spans="1:3" x14ac:dyDescent="0.25">
      <c r="A9308" t="s">
        <v>262</v>
      </c>
      <c r="B9308">
        <v>71004</v>
      </c>
      <c r="C9308" s="385">
        <v>8.7999999999999995E-2</v>
      </c>
    </row>
    <row r="9309" spans="1:3" x14ac:dyDescent="0.25">
      <c r="A9309" t="s">
        <v>262</v>
      </c>
      <c r="B9309">
        <v>71006</v>
      </c>
      <c r="C9309" s="385">
        <v>9.7000000000000003E-2</v>
      </c>
    </row>
    <row r="9310" spans="1:3" x14ac:dyDescent="0.25">
      <c r="A9310" t="s">
        <v>262</v>
      </c>
      <c r="B9310">
        <v>71007</v>
      </c>
      <c r="C9310" s="385">
        <v>8.7999999999999995E-2</v>
      </c>
    </row>
    <row r="9311" spans="1:3" x14ac:dyDescent="0.25">
      <c r="A9311" t="s">
        <v>262</v>
      </c>
      <c r="B9311">
        <v>71008</v>
      </c>
      <c r="C9311" s="385">
        <v>7.4499999999999997E-2</v>
      </c>
    </row>
    <row r="9312" spans="1:3" x14ac:dyDescent="0.25">
      <c r="A9312" t="s">
        <v>262</v>
      </c>
      <c r="B9312">
        <v>71009</v>
      </c>
      <c r="C9312" s="385">
        <v>9.8000000000000004E-2</v>
      </c>
    </row>
    <row r="9313" spans="1:3" x14ac:dyDescent="0.25">
      <c r="A9313" t="s">
        <v>262</v>
      </c>
      <c r="B9313">
        <v>71016</v>
      </c>
      <c r="C9313" s="385">
        <v>8.4500000000000006E-2</v>
      </c>
    </row>
    <row r="9314" spans="1:3" x14ac:dyDescent="0.25">
      <c r="A9314" t="s">
        <v>262</v>
      </c>
      <c r="B9314">
        <v>71018</v>
      </c>
      <c r="C9314" s="385">
        <v>8.6999999999999994E-2</v>
      </c>
    </row>
    <row r="9315" spans="1:3" x14ac:dyDescent="0.25">
      <c r="A9315" t="s">
        <v>262</v>
      </c>
      <c r="B9315">
        <v>71019</v>
      </c>
      <c r="C9315" s="385">
        <v>9.9500000000000005E-2</v>
      </c>
    </row>
    <row r="9316" spans="1:3" x14ac:dyDescent="0.25">
      <c r="A9316" t="s">
        <v>262</v>
      </c>
      <c r="B9316">
        <v>71021</v>
      </c>
      <c r="C9316" s="385">
        <v>9.9500000000000005E-2</v>
      </c>
    </row>
    <row r="9317" spans="1:3" x14ac:dyDescent="0.25">
      <c r="A9317" t="s">
        <v>262</v>
      </c>
      <c r="B9317">
        <v>71023</v>
      </c>
      <c r="C9317" s="385">
        <v>8.6999999999999994E-2</v>
      </c>
    </row>
    <row r="9318" spans="1:3" x14ac:dyDescent="0.25">
      <c r="A9318" t="s">
        <v>262</v>
      </c>
      <c r="B9318">
        <v>71024</v>
      </c>
      <c r="C9318" s="385">
        <v>7.9500000000000001E-2</v>
      </c>
    </row>
    <row r="9319" spans="1:3" x14ac:dyDescent="0.25">
      <c r="A9319" t="s">
        <v>262</v>
      </c>
      <c r="B9319">
        <v>71027</v>
      </c>
      <c r="C9319" s="385">
        <v>8.4500000000000006E-2</v>
      </c>
    </row>
    <row r="9320" spans="1:3" x14ac:dyDescent="0.25">
      <c r="A9320" t="s">
        <v>262</v>
      </c>
      <c r="B9320">
        <v>71028</v>
      </c>
      <c r="C9320" s="385">
        <v>9.4500000000000001E-2</v>
      </c>
    </row>
    <row r="9321" spans="1:3" x14ac:dyDescent="0.25">
      <c r="A9321" t="s">
        <v>262</v>
      </c>
      <c r="B9321">
        <v>71029</v>
      </c>
      <c r="C9321" s="385">
        <v>8.7999999999999995E-2</v>
      </c>
    </row>
    <row r="9322" spans="1:3" x14ac:dyDescent="0.25">
      <c r="A9322" t="s">
        <v>262</v>
      </c>
      <c r="B9322">
        <v>71030</v>
      </c>
      <c r="C9322" s="385">
        <v>8.4500000000000006E-2</v>
      </c>
    </row>
    <row r="9323" spans="1:3" x14ac:dyDescent="0.25">
      <c r="A9323" t="s">
        <v>262</v>
      </c>
      <c r="B9323">
        <v>71031</v>
      </c>
      <c r="C9323" s="385">
        <v>9.4500000000000001E-2</v>
      </c>
    </row>
    <row r="9324" spans="1:3" x14ac:dyDescent="0.25">
      <c r="A9324" t="s">
        <v>262</v>
      </c>
      <c r="B9324">
        <v>71032</v>
      </c>
      <c r="C9324" s="385">
        <v>9.4500000000000001E-2</v>
      </c>
    </row>
    <row r="9325" spans="1:3" x14ac:dyDescent="0.25">
      <c r="A9325" t="s">
        <v>262</v>
      </c>
      <c r="B9325">
        <v>71033</v>
      </c>
      <c r="C9325" s="385">
        <v>9.8000000000000004E-2</v>
      </c>
    </row>
    <row r="9326" spans="1:3" x14ac:dyDescent="0.25">
      <c r="A9326" t="s">
        <v>262</v>
      </c>
      <c r="B9326">
        <v>71034</v>
      </c>
      <c r="C9326" s="385">
        <v>9.9500000000000005E-2</v>
      </c>
    </row>
    <row r="9327" spans="1:3" x14ac:dyDescent="0.25">
      <c r="A9327" t="s">
        <v>262</v>
      </c>
      <c r="B9327">
        <v>71037</v>
      </c>
      <c r="C9327" s="385">
        <v>9.7000000000000003E-2</v>
      </c>
    </row>
    <row r="9328" spans="1:3" x14ac:dyDescent="0.25">
      <c r="A9328" t="s">
        <v>262</v>
      </c>
      <c r="B9328">
        <v>71038</v>
      </c>
      <c r="C9328" s="385">
        <v>9.5750000000000002E-2</v>
      </c>
    </row>
    <row r="9329" spans="1:3" x14ac:dyDescent="0.25">
      <c r="A9329" t="s">
        <v>262</v>
      </c>
      <c r="B9329">
        <v>71039</v>
      </c>
      <c r="C9329" s="385">
        <v>7.4499999999999997E-2</v>
      </c>
    </row>
    <row r="9330" spans="1:3" x14ac:dyDescent="0.25">
      <c r="A9330" t="s">
        <v>262</v>
      </c>
      <c r="B9330">
        <v>71040</v>
      </c>
      <c r="C9330" s="385">
        <v>0.1045</v>
      </c>
    </row>
    <row r="9331" spans="1:3" x14ac:dyDescent="0.25">
      <c r="A9331" t="s">
        <v>262</v>
      </c>
      <c r="B9331">
        <v>71043</v>
      </c>
      <c r="C9331" s="385">
        <v>9.8000000000000004E-2</v>
      </c>
    </row>
    <row r="9332" spans="1:3" x14ac:dyDescent="0.25">
      <c r="A9332" t="s">
        <v>262</v>
      </c>
      <c r="B9332">
        <v>71044</v>
      </c>
      <c r="C9332" s="385">
        <v>0.108</v>
      </c>
    </row>
    <row r="9333" spans="1:3" x14ac:dyDescent="0.25">
      <c r="A9333" t="s">
        <v>262</v>
      </c>
      <c r="B9333">
        <v>71045</v>
      </c>
      <c r="C9333" s="385">
        <v>7.4499999999999997E-2</v>
      </c>
    </row>
    <row r="9334" spans="1:3" x14ac:dyDescent="0.25">
      <c r="A9334" t="s">
        <v>262</v>
      </c>
      <c r="B9334">
        <v>71046</v>
      </c>
      <c r="C9334" s="385">
        <v>9.4500000000000001E-2</v>
      </c>
    </row>
    <row r="9335" spans="1:3" x14ac:dyDescent="0.25">
      <c r="A9335" t="s">
        <v>262</v>
      </c>
      <c r="B9335">
        <v>71047</v>
      </c>
      <c r="C9335" s="385">
        <v>9.4500000000000001E-2</v>
      </c>
    </row>
    <row r="9336" spans="1:3" x14ac:dyDescent="0.25">
      <c r="A9336" t="s">
        <v>262</v>
      </c>
      <c r="B9336">
        <v>71048</v>
      </c>
      <c r="C9336" s="385">
        <v>8.0750000000000002E-2</v>
      </c>
    </row>
    <row r="9337" spans="1:3" x14ac:dyDescent="0.25">
      <c r="A9337" t="s">
        <v>262</v>
      </c>
      <c r="B9337">
        <v>71049</v>
      </c>
      <c r="C9337" s="385">
        <v>9.4500000000000001E-2</v>
      </c>
    </row>
    <row r="9338" spans="1:3" x14ac:dyDescent="0.25">
      <c r="A9338" t="s">
        <v>262</v>
      </c>
      <c r="B9338">
        <v>71050</v>
      </c>
      <c r="C9338" s="385">
        <v>8.4500000000000006E-2</v>
      </c>
    </row>
    <row r="9339" spans="1:3" x14ac:dyDescent="0.25">
      <c r="A9339" t="s">
        <v>262</v>
      </c>
      <c r="B9339">
        <v>71051</v>
      </c>
      <c r="C9339" s="385">
        <v>8.6999999999999994E-2</v>
      </c>
    </row>
    <row r="9340" spans="1:3" x14ac:dyDescent="0.25">
      <c r="A9340" t="s">
        <v>262</v>
      </c>
      <c r="B9340">
        <v>71052</v>
      </c>
      <c r="C9340" s="385">
        <v>9.9500000000000005E-2</v>
      </c>
    </row>
    <row r="9341" spans="1:3" x14ac:dyDescent="0.25">
      <c r="A9341" t="s">
        <v>262</v>
      </c>
      <c r="B9341">
        <v>71055</v>
      </c>
      <c r="C9341" s="385">
        <v>0.1195</v>
      </c>
    </row>
    <row r="9342" spans="1:3" x14ac:dyDescent="0.25">
      <c r="A9342" t="s">
        <v>262</v>
      </c>
      <c r="B9342">
        <v>71058</v>
      </c>
      <c r="C9342" s="385">
        <v>0.1195</v>
      </c>
    </row>
    <row r="9343" spans="1:3" x14ac:dyDescent="0.25">
      <c r="A9343" t="s">
        <v>262</v>
      </c>
      <c r="B9343">
        <v>71060</v>
      </c>
      <c r="C9343" s="385">
        <v>9.8000000000000004E-2</v>
      </c>
    </row>
    <row r="9344" spans="1:3" x14ac:dyDescent="0.25">
      <c r="A9344" t="s">
        <v>262</v>
      </c>
      <c r="B9344">
        <v>71061</v>
      </c>
      <c r="C9344" s="385">
        <v>9.8000000000000004E-2</v>
      </c>
    </row>
    <row r="9345" spans="1:3" x14ac:dyDescent="0.25">
      <c r="A9345" t="s">
        <v>262</v>
      </c>
      <c r="B9345">
        <v>71063</v>
      </c>
      <c r="C9345" s="385">
        <v>9.0749999999999997E-2</v>
      </c>
    </row>
    <row r="9346" spans="1:3" x14ac:dyDescent="0.25">
      <c r="A9346" t="s">
        <v>262</v>
      </c>
      <c r="B9346">
        <v>71064</v>
      </c>
      <c r="C9346" s="385">
        <v>9.7000000000000003E-2</v>
      </c>
    </row>
    <row r="9347" spans="1:3" x14ac:dyDescent="0.25">
      <c r="A9347" t="s">
        <v>262</v>
      </c>
      <c r="B9347">
        <v>71065</v>
      </c>
      <c r="C9347" s="385">
        <v>0.10075000000000001</v>
      </c>
    </row>
    <row r="9348" spans="1:3" x14ac:dyDescent="0.25">
      <c r="A9348" t="s">
        <v>262</v>
      </c>
      <c r="B9348">
        <v>71066</v>
      </c>
      <c r="C9348" s="385">
        <v>8.4500000000000006E-2</v>
      </c>
    </row>
    <row r="9349" spans="1:3" x14ac:dyDescent="0.25">
      <c r="A9349" t="s">
        <v>262</v>
      </c>
      <c r="B9349">
        <v>71067</v>
      </c>
      <c r="C9349" s="385">
        <v>8.6999999999999994E-2</v>
      </c>
    </row>
    <row r="9350" spans="1:3" x14ac:dyDescent="0.25">
      <c r="A9350" t="s">
        <v>262</v>
      </c>
      <c r="B9350">
        <v>71068</v>
      </c>
      <c r="C9350" s="385">
        <v>9.4500000000000001E-2</v>
      </c>
    </row>
    <row r="9351" spans="1:3" x14ac:dyDescent="0.25">
      <c r="A9351" t="s">
        <v>262</v>
      </c>
      <c r="B9351">
        <v>71069</v>
      </c>
      <c r="C9351" s="385">
        <v>9.8000000000000004E-2</v>
      </c>
    </row>
    <row r="9352" spans="1:3" x14ac:dyDescent="0.25">
      <c r="A9352" t="s">
        <v>262</v>
      </c>
      <c r="B9352">
        <v>71070</v>
      </c>
      <c r="C9352" s="385">
        <v>8.4500000000000006E-2</v>
      </c>
    </row>
    <row r="9353" spans="1:3" x14ac:dyDescent="0.25">
      <c r="A9353" t="s">
        <v>262</v>
      </c>
      <c r="B9353">
        <v>71071</v>
      </c>
      <c r="C9353" s="385">
        <v>9.9500000000000005E-2</v>
      </c>
    </row>
    <row r="9354" spans="1:3" x14ac:dyDescent="0.25">
      <c r="A9354" t="s">
        <v>262</v>
      </c>
      <c r="B9354">
        <v>71072</v>
      </c>
      <c r="C9354" s="385">
        <v>8.0750000000000002E-2</v>
      </c>
    </row>
    <row r="9355" spans="1:3" x14ac:dyDescent="0.25">
      <c r="A9355" t="s">
        <v>262</v>
      </c>
      <c r="B9355">
        <v>71073</v>
      </c>
      <c r="C9355" s="385">
        <v>9.9500000000000005E-2</v>
      </c>
    </row>
    <row r="9356" spans="1:3" x14ac:dyDescent="0.25">
      <c r="A9356" t="s">
        <v>262</v>
      </c>
      <c r="B9356">
        <v>71075</v>
      </c>
      <c r="C9356" s="385">
        <v>9.9500000000000005E-2</v>
      </c>
    </row>
    <row r="9357" spans="1:3" x14ac:dyDescent="0.25">
      <c r="A9357" t="s">
        <v>262</v>
      </c>
      <c r="B9357">
        <v>71078</v>
      </c>
      <c r="C9357" s="385">
        <v>9.4500000000000001E-2</v>
      </c>
    </row>
    <row r="9358" spans="1:3" x14ac:dyDescent="0.25">
      <c r="A9358" t="s">
        <v>262</v>
      </c>
      <c r="B9358">
        <v>71079</v>
      </c>
      <c r="C9358" s="385">
        <v>8.0750000000000002E-2</v>
      </c>
    </row>
    <row r="9359" spans="1:3" x14ac:dyDescent="0.25">
      <c r="A9359" t="s">
        <v>262</v>
      </c>
      <c r="B9359">
        <v>71080</v>
      </c>
      <c r="C9359" s="385">
        <v>7.4499999999999997E-2</v>
      </c>
    </row>
    <row r="9360" spans="1:3" x14ac:dyDescent="0.25">
      <c r="A9360" t="s">
        <v>262</v>
      </c>
      <c r="B9360">
        <v>71082</v>
      </c>
      <c r="C9360" s="385">
        <v>9.8000000000000004E-2</v>
      </c>
    </row>
    <row r="9361" spans="1:3" x14ac:dyDescent="0.25">
      <c r="A9361" t="s">
        <v>262</v>
      </c>
      <c r="B9361">
        <v>71101</v>
      </c>
      <c r="C9361" s="385">
        <v>9.7000000000000003E-2</v>
      </c>
    </row>
    <row r="9362" spans="1:3" x14ac:dyDescent="0.25">
      <c r="A9362" t="s">
        <v>262</v>
      </c>
      <c r="B9362">
        <v>71102</v>
      </c>
      <c r="C9362" s="385">
        <v>9.0499999999999997E-2</v>
      </c>
    </row>
    <row r="9363" spans="1:3" x14ac:dyDescent="0.25">
      <c r="A9363" t="s">
        <v>262</v>
      </c>
      <c r="B9363">
        <v>71103</v>
      </c>
      <c r="C9363" s="385">
        <v>9.0499999999999997E-2</v>
      </c>
    </row>
    <row r="9364" spans="1:3" x14ac:dyDescent="0.25">
      <c r="A9364" t="s">
        <v>262</v>
      </c>
      <c r="B9364">
        <v>71104</v>
      </c>
      <c r="C9364" s="385">
        <v>0.10050000000000001</v>
      </c>
    </row>
    <row r="9365" spans="1:3" x14ac:dyDescent="0.25">
      <c r="A9365" t="s">
        <v>262</v>
      </c>
      <c r="B9365">
        <v>71105</v>
      </c>
      <c r="C9365" s="385">
        <v>9.7000000000000003E-2</v>
      </c>
    </row>
    <row r="9366" spans="1:3" x14ac:dyDescent="0.25">
      <c r="A9366" t="s">
        <v>262</v>
      </c>
      <c r="B9366">
        <v>71106</v>
      </c>
      <c r="C9366" s="385">
        <v>9.0499999999999997E-2</v>
      </c>
    </row>
    <row r="9367" spans="1:3" x14ac:dyDescent="0.25">
      <c r="A9367" t="s">
        <v>262</v>
      </c>
      <c r="B9367">
        <v>71107</v>
      </c>
      <c r="C9367" s="385">
        <v>9.8000000000000004E-2</v>
      </c>
    </row>
    <row r="9368" spans="1:3" x14ac:dyDescent="0.25">
      <c r="A9368" t="s">
        <v>262</v>
      </c>
      <c r="B9368">
        <v>71108</v>
      </c>
      <c r="C9368" s="385">
        <v>9.0499999999999997E-2</v>
      </c>
    </row>
    <row r="9369" spans="1:3" x14ac:dyDescent="0.25">
      <c r="A9369" t="s">
        <v>262</v>
      </c>
      <c r="B9369">
        <v>71109</v>
      </c>
      <c r="C9369" s="385">
        <v>9.0499999999999997E-2</v>
      </c>
    </row>
    <row r="9370" spans="1:3" x14ac:dyDescent="0.25">
      <c r="A9370" t="s">
        <v>262</v>
      </c>
      <c r="B9370">
        <v>71110</v>
      </c>
      <c r="C9370" s="385">
        <v>9.4500000000000001E-2</v>
      </c>
    </row>
    <row r="9371" spans="1:3" x14ac:dyDescent="0.25">
      <c r="A9371" t="s">
        <v>262</v>
      </c>
      <c r="B9371">
        <v>71111</v>
      </c>
      <c r="C9371" s="385">
        <v>9.4500000000000001E-2</v>
      </c>
    </row>
    <row r="9372" spans="1:3" x14ac:dyDescent="0.25">
      <c r="A9372" t="s">
        <v>262</v>
      </c>
      <c r="B9372">
        <v>71112</v>
      </c>
      <c r="C9372" s="385">
        <v>9.4500000000000001E-2</v>
      </c>
    </row>
    <row r="9373" spans="1:3" x14ac:dyDescent="0.25">
      <c r="A9373" t="s">
        <v>262</v>
      </c>
      <c r="B9373">
        <v>71113</v>
      </c>
      <c r="C9373" s="385">
        <v>9.4500000000000001E-2</v>
      </c>
    </row>
    <row r="9374" spans="1:3" x14ac:dyDescent="0.25">
      <c r="A9374" t="s">
        <v>262</v>
      </c>
      <c r="B9374">
        <v>71115</v>
      </c>
      <c r="C9374" s="385">
        <v>9.0499999999999997E-2</v>
      </c>
    </row>
    <row r="9375" spans="1:3" x14ac:dyDescent="0.25">
      <c r="A9375" t="s">
        <v>262</v>
      </c>
      <c r="B9375">
        <v>71118</v>
      </c>
      <c r="C9375" s="385">
        <v>9.0499999999999997E-2</v>
      </c>
    </row>
    <row r="9376" spans="1:3" x14ac:dyDescent="0.25">
      <c r="A9376" t="s">
        <v>262</v>
      </c>
      <c r="B9376">
        <v>71119</v>
      </c>
      <c r="C9376" s="385">
        <v>9.8000000000000004E-2</v>
      </c>
    </row>
    <row r="9377" spans="1:3" x14ac:dyDescent="0.25">
      <c r="A9377" t="s">
        <v>262</v>
      </c>
      <c r="B9377">
        <v>71120</v>
      </c>
      <c r="C9377" s="385">
        <v>9.0499999999999997E-2</v>
      </c>
    </row>
    <row r="9378" spans="1:3" x14ac:dyDescent="0.25">
      <c r="A9378" t="s">
        <v>262</v>
      </c>
      <c r="B9378">
        <v>71129</v>
      </c>
      <c r="C9378" s="385">
        <v>9.8000000000000004E-2</v>
      </c>
    </row>
    <row r="9379" spans="1:3" x14ac:dyDescent="0.25">
      <c r="A9379" t="s">
        <v>262</v>
      </c>
      <c r="B9379">
        <v>71130</v>
      </c>
      <c r="C9379" s="385">
        <v>9.0499999999999997E-2</v>
      </c>
    </row>
    <row r="9380" spans="1:3" x14ac:dyDescent="0.25">
      <c r="A9380" t="s">
        <v>262</v>
      </c>
      <c r="B9380">
        <v>71133</v>
      </c>
      <c r="C9380" s="385">
        <v>9.0499999999999997E-2</v>
      </c>
    </row>
    <row r="9381" spans="1:3" x14ac:dyDescent="0.25">
      <c r="A9381" t="s">
        <v>262</v>
      </c>
      <c r="B9381">
        <v>71134</v>
      </c>
      <c r="C9381" s="385">
        <v>9.0499999999999997E-2</v>
      </c>
    </row>
    <row r="9382" spans="1:3" x14ac:dyDescent="0.25">
      <c r="A9382" t="s">
        <v>262</v>
      </c>
      <c r="B9382">
        <v>71135</v>
      </c>
      <c r="C9382" s="385">
        <v>9.0499999999999997E-2</v>
      </c>
    </row>
    <row r="9383" spans="1:3" x14ac:dyDescent="0.25">
      <c r="A9383" t="s">
        <v>262</v>
      </c>
      <c r="B9383">
        <v>71136</v>
      </c>
      <c r="C9383" s="385">
        <v>9.0499999999999997E-2</v>
      </c>
    </row>
    <row r="9384" spans="1:3" x14ac:dyDescent="0.25">
      <c r="A9384" t="s">
        <v>262</v>
      </c>
      <c r="B9384">
        <v>71137</v>
      </c>
      <c r="C9384" s="385">
        <v>9.0499999999999997E-2</v>
      </c>
    </row>
    <row r="9385" spans="1:3" x14ac:dyDescent="0.25">
      <c r="A9385" t="s">
        <v>262</v>
      </c>
      <c r="B9385">
        <v>71138</v>
      </c>
      <c r="C9385" s="385">
        <v>9.0499999999999997E-2</v>
      </c>
    </row>
    <row r="9386" spans="1:3" x14ac:dyDescent="0.25">
      <c r="A9386" t="s">
        <v>262</v>
      </c>
      <c r="B9386">
        <v>71148</v>
      </c>
      <c r="C9386" s="385">
        <v>9.0499999999999997E-2</v>
      </c>
    </row>
    <row r="9387" spans="1:3" x14ac:dyDescent="0.25">
      <c r="A9387" t="s">
        <v>262</v>
      </c>
      <c r="B9387">
        <v>71149</v>
      </c>
      <c r="C9387" s="385">
        <v>9.0499999999999997E-2</v>
      </c>
    </row>
    <row r="9388" spans="1:3" x14ac:dyDescent="0.25">
      <c r="A9388" t="s">
        <v>262</v>
      </c>
      <c r="B9388">
        <v>71150</v>
      </c>
      <c r="C9388" s="385">
        <v>9.0499999999999997E-2</v>
      </c>
    </row>
    <row r="9389" spans="1:3" x14ac:dyDescent="0.25">
      <c r="A9389" t="s">
        <v>262</v>
      </c>
      <c r="B9389">
        <v>71151</v>
      </c>
      <c r="C9389" s="385">
        <v>9.0499999999999997E-2</v>
      </c>
    </row>
    <row r="9390" spans="1:3" x14ac:dyDescent="0.25">
      <c r="A9390" t="s">
        <v>262</v>
      </c>
      <c r="B9390">
        <v>71152</v>
      </c>
      <c r="C9390" s="385">
        <v>9.0499999999999997E-2</v>
      </c>
    </row>
    <row r="9391" spans="1:3" x14ac:dyDescent="0.25">
      <c r="A9391" t="s">
        <v>262</v>
      </c>
      <c r="B9391">
        <v>71153</v>
      </c>
      <c r="C9391" s="385">
        <v>9.0499999999999997E-2</v>
      </c>
    </row>
    <row r="9392" spans="1:3" x14ac:dyDescent="0.25">
      <c r="A9392" t="s">
        <v>262</v>
      </c>
      <c r="B9392">
        <v>71154</v>
      </c>
      <c r="C9392" s="385">
        <v>9.0499999999999997E-2</v>
      </c>
    </row>
    <row r="9393" spans="1:3" x14ac:dyDescent="0.25">
      <c r="A9393" t="s">
        <v>262</v>
      </c>
      <c r="B9393">
        <v>71156</v>
      </c>
      <c r="C9393" s="385">
        <v>9.0499999999999997E-2</v>
      </c>
    </row>
    <row r="9394" spans="1:3" x14ac:dyDescent="0.25">
      <c r="A9394" t="s">
        <v>262</v>
      </c>
      <c r="B9394">
        <v>71161</v>
      </c>
      <c r="C9394" s="385">
        <v>9.0499999999999997E-2</v>
      </c>
    </row>
    <row r="9395" spans="1:3" x14ac:dyDescent="0.25">
      <c r="A9395" t="s">
        <v>262</v>
      </c>
      <c r="B9395">
        <v>71162</v>
      </c>
      <c r="C9395" s="385">
        <v>9.0499999999999997E-2</v>
      </c>
    </row>
    <row r="9396" spans="1:3" x14ac:dyDescent="0.25">
      <c r="A9396" t="s">
        <v>262</v>
      </c>
      <c r="B9396">
        <v>71163</v>
      </c>
      <c r="C9396" s="385">
        <v>9.0499999999999997E-2</v>
      </c>
    </row>
    <row r="9397" spans="1:3" x14ac:dyDescent="0.25">
      <c r="A9397" t="s">
        <v>262</v>
      </c>
      <c r="B9397">
        <v>71164</v>
      </c>
      <c r="C9397" s="385">
        <v>9.0499999999999997E-2</v>
      </c>
    </row>
    <row r="9398" spans="1:3" x14ac:dyDescent="0.25">
      <c r="A9398" t="s">
        <v>262</v>
      </c>
      <c r="B9398">
        <v>71165</v>
      </c>
      <c r="C9398" s="385">
        <v>9.0499999999999997E-2</v>
      </c>
    </row>
    <row r="9399" spans="1:3" x14ac:dyDescent="0.25">
      <c r="A9399" t="s">
        <v>262</v>
      </c>
      <c r="B9399">
        <v>71166</v>
      </c>
      <c r="C9399" s="385">
        <v>9.0499999999999997E-2</v>
      </c>
    </row>
    <row r="9400" spans="1:3" x14ac:dyDescent="0.25">
      <c r="A9400" t="s">
        <v>262</v>
      </c>
      <c r="B9400">
        <v>71171</v>
      </c>
      <c r="C9400" s="385">
        <v>9.4500000000000001E-2</v>
      </c>
    </row>
    <row r="9401" spans="1:3" x14ac:dyDescent="0.25">
      <c r="A9401" t="s">
        <v>262</v>
      </c>
      <c r="B9401">
        <v>71172</v>
      </c>
      <c r="C9401" s="385">
        <v>9.4500000000000001E-2</v>
      </c>
    </row>
    <row r="9402" spans="1:3" x14ac:dyDescent="0.25">
      <c r="A9402" t="s">
        <v>262</v>
      </c>
      <c r="B9402">
        <v>71201</v>
      </c>
      <c r="C9402" s="385">
        <v>0.10440000000000001</v>
      </c>
    </row>
    <row r="9403" spans="1:3" x14ac:dyDescent="0.25">
      <c r="A9403" t="s">
        <v>262</v>
      </c>
      <c r="B9403">
        <v>71202</v>
      </c>
      <c r="C9403" s="385">
        <v>0.10440000000000001</v>
      </c>
    </row>
    <row r="9404" spans="1:3" x14ac:dyDescent="0.25">
      <c r="A9404" t="s">
        <v>262</v>
      </c>
      <c r="B9404">
        <v>71203</v>
      </c>
      <c r="C9404" s="385">
        <v>0.1295</v>
      </c>
    </row>
    <row r="9405" spans="1:3" x14ac:dyDescent="0.25">
      <c r="A9405" t="s">
        <v>262</v>
      </c>
      <c r="B9405">
        <v>71207</v>
      </c>
      <c r="C9405" s="385">
        <v>0.10440000000000001</v>
      </c>
    </row>
    <row r="9406" spans="1:3" x14ac:dyDescent="0.25">
      <c r="A9406" t="s">
        <v>262</v>
      </c>
      <c r="B9406">
        <v>71209</v>
      </c>
      <c r="C9406" s="385">
        <v>0.10440000000000001</v>
      </c>
    </row>
    <row r="9407" spans="1:3" x14ac:dyDescent="0.25">
      <c r="A9407" t="s">
        <v>262</v>
      </c>
      <c r="B9407">
        <v>71210</v>
      </c>
      <c r="C9407" s="385">
        <v>0.10440000000000001</v>
      </c>
    </row>
    <row r="9408" spans="1:3" x14ac:dyDescent="0.25">
      <c r="A9408" t="s">
        <v>262</v>
      </c>
      <c r="B9408">
        <v>71211</v>
      </c>
      <c r="C9408" s="385">
        <v>0.10440000000000001</v>
      </c>
    </row>
    <row r="9409" spans="1:3" x14ac:dyDescent="0.25">
      <c r="A9409" t="s">
        <v>262</v>
      </c>
      <c r="B9409">
        <v>71212</v>
      </c>
      <c r="C9409" s="385">
        <v>0.10440000000000001</v>
      </c>
    </row>
    <row r="9410" spans="1:3" x14ac:dyDescent="0.25">
      <c r="A9410" t="s">
        <v>262</v>
      </c>
      <c r="B9410">
        <v>71213</v>
      </c>
      <c r="C9410" s="385">
        <v>0.10440000000000001</v>
      </c>
    </row>
    <row r="9411" spans="1:3" x14ac:dyDescent="0.25">
      <c r="A9411" t="s">
        <v>262</v>
      </c>
      <c r="B9411">
        <v>71217</v>
      </c>
      <c r="C9411" s="385">
        <v>0.10440000000000001</v>
      </c>
    </row>
    <row r="9412" spans="1:3" x14ac:dyDescent="0.25">
      <c r="A9412" t="s">
        <v>262</v>
      </c>
      <c r="B9412">
        <v>71218</v>
      </c>
      <c r="C9412" s="385">
        <v>8.4500000000000006E-2</v>
      </c>
    </row>
    <row r="9413" spans="1:3" x14ac:dyDescent="0.25">
      <c r="A9413" t="s">
        <v>262</v>
      </c>
      <c r="B9413">
        <v>71219</v>
      </c>
      <c r="C9413" s="385">
        <v>9.4500000000000001E-2</v>
      </c>
    </row>
    <row r="9414" spans="1:3" x14ac:dyDescent="0.25">
      <c r="A9414" t="s">
        <v>262</v>
      </c>
      <c r="B9414">
        <v>71220</v>
      </c>
      <c r="C9414" s="385">
        <v>0.1045</v>
      </c>
    </row>
    <row r="9415" spans="1:3" x14ac:dyDescent="0.25">
      <c r="A9415" t="s">
        <v>262</v>
      </c>
      <c r="B9415">
        <v>71221</v>
      </c>
      <c r="C9415" s="385">
        <v>0.1045</v>
      </c>
    </row>
    <row r="9416" spans="1:3" x14ac:dyDescent="0.25">
      <c r="A9416" t="s">
        <v>262</v>
      </c>
      <c r="B9416">
        <v>71222</v>
      </c>
      <c r="C9416" s="385">
        <v>0.1145</v>
      </c>
    </row>
    <row r="9417" spans="1:3" x14ac:dyDescent="0.25">
      <c r="A9417" t="s">
        <v>262</v>
      </c>
      <c r="B9417">
        <v>71223</v>
      </c>
      <c r="C9417" s="385">
        <v>9.9500000000000005E-2</v>
      </c>
    </row>
    <row r="9418" spans="1:3" x14ac:dyDescent="0.25">
      <c r="A9418" t="s">
        <v>262</v>
      </c>
      <c r="B9418">
        <v>71225</v>
      </c>
      <c r="C9418" s="385">
        <v>0.10440000000000001</v>
      </c>
    </row>
    <row r="9419" spans="1:3" x14ac:dyDescent="0.25">
      <c r="A9419" t="s">
        <v>262</v>
      </c>
      <c r="B9419">
        <v>71226</v>
      </c>
      <c r="C9419" s="385">
        <v>9.4500000000000001E-2</v>
      </c>
    </row>
    <row r="9420" spans="1:3" x14ac:dyDescent="0.25">
      <c r="A9420" t="s">
        <v>262</v>
      </c>
      <c r="B9420">
        <v>71227</v>
      </c>
      <c r="C9420" s="385">
        <v>0.10440000000000001</v>
      </c>
    </row>
    <row r="9421" spans="1:3" x14ac:dyDescent="0.25">
      <c r="A9421" t="s">
        <v>262</v>
      </c>
      <c r="B9421">
        <v>71229</v>
      </c>
      <c r="C9421" s="385">
        <v>0.10440000000000001</v>
      </c>
    </row>
    <row r="9422" spans="1:3" x14ac:dyDescent="0.25">
      <c r="A9422" t="s">
        <v>262</v>
      </c>
      <c r="B9422">
        <v>71230</v>
      </c>
      <c r="C9422" s="385">
        <v>8.4500000000000006E-2</v>
      </c>
    </row>
    <row r="9423" spans="1:3" x14ac:dyDescent="0.25">
      <c r="A9423" t="s">
        <v>262</v>
      </c>
      <c r="B9423">
        <v>71232</v>
      </c>
      <c r="C9423" s="385">
        <v>0.1045</v>
      </c>
    </row>
    <row r="9424" spans="1:3" x14ac:dyDescent="0.25">
      <c r="A9424" t="s">
        <v>262</v>
      </c>
      <c r="B9424">
        <v>71233</v>
      </c>
      <c r="C9424" s="385">
        <v>8.9499999999999996E-2</v>
      </c>
    </row>
    <row r="9425" spans="1:3" x14ac:dyDescent="0.25">
      <c r="A9425" t="s">
        <v>262</v>
      </c>
      <c r="B9425">
        <v>71234</v>
      </c>
      <c r="C9425" s="385">
        <v>0.10440000000000001</v>
      </c>
    </row>
    <row r="9426" spans="1:3" x14ac:dyDescent="0.25">
      <c r="A9426" t="s">
        <v>262</v>
      </c>
      <c r="B9426">
        <v>71235</v>
      </c>
      <c r="C9426" s="385">
        <v>9.4500000000000001E-2</v>
      </c>
    </row>
    <row r="9427" spans="1:3" x14ac:dyDescent="0.25">
      <c r="A9427" t="s">
        <v>262</v>
      </c>
      <c r="B9427">
        <v>71237</v>
      </c>
      <c r="C9427" s="385">
        <v>9.9500000000000005E-2</v>
      </c>
    </row>
    <row r="9428" spans="1:3" x14ac:dyDescent="0.25">
      <c r="A9428" t="s">
        <v>262</v>
      </c>
      <c r="B9428">
        <v>71238</v>
      </c>
      <c r="C9428" s="385">
        <v>0.10440000000000001</v>
      </c>
    </row>
    <row r="9429" spans="1:3" x14ac:dyDescent="0.25">
      <c r="A9429" t="s">
        <v>262</v>
      </c>
      <c r="B9429">
        <v>71240</v>
      </c>
      <c r="C9429" s="385">
        <v>0.10440000000000001</v>
      </c>
    </row>
    <row r="9430" spans="1:3" x14ac:dyDescent="0.25">
      <c r="A9430" t="s">
        <v>262</v>
      </c>
      <c r="B9430">
        <v>71241</v>
      </c>
      <c r="C9430" s="385">
        <v>0.1145</v>
      </c>
    </row>
    <row r="9431" spans="1:3" x14ac:dyDescent="0.25">
      <c r="A9431" t="s">
        <v>262</v>
      </c>
      <c r="B9431">
        <v>71242</v>
      </c>
      <c r="C9431" s="385">
        <v>9.4500000000000001E-2</v>
      </c>
    </row>
    <row r="9432" spans="1:3" x14ac:dyDescent="0.25">
      <c r="A9432" t="s">
        <v>262</v>
      </c>
      <c r="B9432">
        <v>71243</v>
      </c>
      <c r="C9432" s="385">
        <v>8.4500000000000006E-2</v>
      </c>
    </row>
    <row r="9433" spans="1:3" x14ac:dyDescent="0.25">
      <c r="A9433" t="s">
        <v>262</v>
      </c>
      <c r="B9433">
        <v>71245</v>
      </c>
      <c r="C9433" s="385">
        <v>0.1095</v>
      </c>
    </row>
    <row r="9434" spans="1:3" x14ac:dyDescent="0.25">
      <c r="A9434" t="s">
        <v>262</v>
      </c>
      <c r="B9434">
        <v>71247</v>
      </c>
      <c r="C9434" s="385">
        <v>9.4500000000000001E-2</v>
      </c>
    </row>
    <row r="9435" spans="1:3" x14ac:dyDescent="0.25">
      <c r="A9435" t="s">
        <v>262</v>
      </c>
      <c r="B9435">
        <v>71249</v>
      </c>
      <c r="C9435" s="385">
        <v>8.4500000000000006E-2</v>
      </c>
    </row>
    <row r="9436" spans="1:3" x14ac:dyDescent="0.25">
      <c r="A9436" t="s">
        <v>262</v>
      </c>
      <c r="B9436">
        <v>71250</v>
      </c>
      <c r="C9436" s="385">
        <v>8.4500000000000006E-2</v>
      </c>
    </row>
    <row r="9437" spans="1:3" x14ac:dyDescent="0.25">
      <c r="A9437" t="s">
        <v>262</v>
      </c>
      <c r="B9437">
        <v>71251</v>
      </c>
      <c r="C9437" s="385">
        <v>9.4500000000000001E-2</v>
      </c>
    </row>
    <row r="9438" spans="1:3" x14ac:dyDescent="0.25">
      <c r="A9438" t="s">
        <v>262</v>
      </c>
      <c r="B9438">
        <v>71253</v>
      </c>
      <c r="C9438" s="385">
        <v>9.9500000000000005E-2</v>
      </c>
    </row>
    <row r="9439" spans="1:3" x14ac:dyDescent="0.25">
      <c r="A9439" t="s">
        <v>262</v>
      </c>
      <c r="B9439">
        <v>71254</v>
      </c>
      <c r="C9439" s="385">
        <v>0.1145</v>
      </c>
    </row>
    <row r="9440" spans="1:3" x14ac:dyDescent="0.25">
      <c r="A9440" t="s">
        <v>262</v>
      </c>
      <c r="B9440">
        <v>71256</v>
      </c>
      <c r="C9440" s="385">
        <v>0.1045</v>
      </c>
    </row>
    <row r="9441" spans="1:3" x14ac:dyDescent="0.25">
      <c r="A9441" t="s">
        <v>262</v>
      </c>
      <c r="B9441">
        <v>71259</v>
      </c>
      <c r="C9441" s="385">
        <v>9.4500000000000001E-2</v>
      </c>
    </row>
    <row r="9442" spans="1:3" x14ac:dyDescent="0.25">
      <c r="A9442" t="s">
        <v>262</v>
      </c>
      <c r="B9442">
        <v>71260</v>
      </c>
      <c r="C9442" s="385">
        <v>0.1045</v>
      </c>
    </row>
    <row r="9443" spans="1:3" x14ac:dyDescent="0.25">
      <c r="A9443" t="s">
        <v>262</v>
      </c>
      <c r="B9443">
        <v>71261</v>
      </c>
      <c r="C9443" s="385">
        <v>9.9500000000000005E-2</v>
      </c>
    </row>
    <row r="9444" spans="1:3" x14ac:dyDescent="0.25">
      <c r="A9444" t="s">
        <v>262</v>
      </c>
      <c r="B9444">
        <v>71263</v>
      </c>
      <c r="C9444" s="385">
        <v>0.1045</v>
      </c>
    </row>
    <row r="9445" spans="1:3" x14ac:dyDescent="0.25">
      <c r="A9445" t="s">
        <v>262</v>
      </c>
      <c r="B9445">
        <v>71264</v>
      </c>
      <c r="C9445" s="385">
        <v>8.4500000000000006E-2</v>
      </c>
    </row>
    <row r="9446" spans="1:3" x14ac:dyDescent="0.25">
      <c r="A9446" t="s">
        <v>262</v>
      </c>
      <c r="B9446">
        <v>71266</v>
      </c>
      <c r="C9446" s="385">
        <v>9.4500000000000001E-2</v>
      </c>
    </row>
    <row r="9447" spans="1:3" x14ac:dyDescent="0.25">
      <c r="A9447" t="s">
        <v>262</v>
      </c>
      <c r="B9447">
        <v>71268</v>
      </c>
      <c r="C9447" s="385">
        <v>9.4500000000000001E-2</v>
      </c>
    </row>
    <row r="9448" spans="1:3" x14ac:dyDescent="0.25">
      <c r="A9448" t="s">
        <v>262</v>
      </c>
      <c r="B9448">
        <v>71269</v>
      </c>
      <c r="C9448" s="385">
        <v>9.9500000000000005E-2</v>
      </c>
    </row>
    <row r="9449" spans="1:3" x14ac:dyDescent="0.25">
      <c r="A9449" t="s">
        <v>262</v>
      </c>
      <c r="B9449">
        <v>71270</v>
      </c>
      <c r="C9449" s="385">
        <v>0.122</v>
      </c>
    </row>
    <row r="9450" spans="1:3" x14ac:dyDescent="0.25">
      <c r="A9450" t="s">
        <v>262</v>
      </c>
      <c r="B9450">
        <v>71272</v>
      </c>
      <c r="C9450" s="385">
        <v>0.1045</v>
      </c>
    </row>
    <row r="9451" spans="1:3" x14ac:dyDescent="0.25">
      <c r="A9451" t="s">
        <v>262</v>
      </c>
      <c r="B9451">
        <v>71273</v>
      </c>
      <c r="C9451" s="385">
        <v>0.1045</v>
      </c>
    </row>
    <row r="9452" spans="1:3" x14ac:dyDescent="0.25">
      <c r="A9452" t="s">
        <v>262</v>
      </c>
      <c r="B9452">
        <v>71275</v>
      </c>
      <c r="C9452" s="385">
        <v>9.4500000000000001E-2</v>
      </c>
    </row>
    <row r="9453" spans="1:3" x14ac:dyDescent="0.25">
      <c r="A9453" t="s">
        <v>262</v>
      </c>
      <c r="B9453">
        <v>71276</v>
      </c>
      <c r="C9453" s="385">
        <v>9.4500000000000001E-2</v>
      </c>
    </row>
    <row r="9454" spans="1:3" x14ac:dyDescent="0.25">
      <c r="A9454" t="s">
        <v>262</v>
      </c>
      <c r="B9454">
        <v>71277</v>
      </c>
      <c r="C9454" s="385">
        <v>9.4500000000000001E-2</v>
      </c>
    </row>
    <row r="9455" spans="1:3" x14ac:dyDescent="0.25">
      <c r="A9455" t="s">
        <v>262</v>
      </c>
      <c r="B9455">
        <v>71279</v>
      </c>
      <c r="C9455" s="385">
        <v>8.4500000000000006E-2</v>
      </c>
    </row>
    <row r="9456" spans="1:3" x14ac:dyDescent="0.25">
      <c r="A9456" t="s">
        <v>262</v>
      </c>
      <c r="B9456">
        <v>71280</v>
      </c>
      <c r="C9456" s="385">
        <v>0.1295</v>
      </c>
    </row>
    <row r="9457" spans="1:3" x14ac:dyDescent="0.25">
      <c r="A9457" t="s">
        <v>262</v>
      </c>
      <c r="B9457">
        <v>71281</v>
      </c>
      <c r="C9457" s="385">
        <v>0.10440000000000001</v>
      </c>
    </row>
    <row r="9458" spans="1:3" x14ac:dyDescent="0.25">
      <c r="A9458" t="s">
        <v>262</v>
      </c>
      <c r="B9458">
        <v>71282</v>
      </c>
      <c r="C9458" s="385">
        <v>0.1045</v>
      </c>
    </row>
    <row r="9459" spans="1:3" x14ac:dyDescent="0.25">
      <c r="A9459" t="s">
        <v>262</v>
      </c>
      <c r="B9459">
        <v>71284</v>
      </c>
      <c r="C9459" s="385">
        <v>0.1045</v>
      </c>
    </row>
    <row r="9460" spans="1:3" x14ac:dyDescent="0.25">
      <c r="A9460" t="s">
        <v>262</v>
      </c>
      <c r="B9460">
        <v>71286</v>
      </c>
      <c r="C9460" s="385">
        <v>9.4500000000000001E-2</v>
      </c>
    </row>
    <row r="9461" spans="1:3" x14ac:dyDescent="0.25">
      <c r="A9461" t="s">
        <v>262</v>
      </c>
      <c r="B9461">
        <v>71291</v>
      </c>
      <c r="C9461" s="385">
        <v>0.1144</v>
      </c>
    </row>
    <row r="9462" spans="1:3" x14ac:dyDescent="0.25">
      <c r="A9462" t="s">
        <v>262</v>
      </c>
      <c r="B9462">
        <v>71292</v>
      </c>
      <c r="C9462" s="385">
        <v>0.1144</v>
      </c>
    </row>
    <row r="9463" spans="1:3" x14ac:dyDescent="0.25">
      <c r="A9463" t="s">
        <v>262</v>
      </c>
      <c r="B9463">
        <v>71294</v>
      </c>
      <c r="C9463" s="385">
        <v>0.10440000000000001</v>
      </c>
    </row>
    <row r="9464" spans="1:3" x14ac:dyDescent="0.25">
      <c r="A9464" t="s">
        <v>262</v>
      </c>
      <c r="B9464">
        <v>71295</v>
      </c>
      <c r="C9464" s="385">
        <v>0.1045</v>
      </c>
    </row>
    <row r="9465" spans="1:3" x14ac:dyDescent="0.25">
      <c r="A9465" t="s">
        <v>262</v>
      </c>
      <c r="B9465">
        <v>71301</v>
      </c>
      <c r="C9465" s="385">
        <v>9.9500000000000005E-2</v>
      </c>
    </row>
    <row r="9466" spans="1:3" x14ac:dyDescent="0.25">
      <c r="A9466" t="s">
        <v>262</v>
      </c>
      <c r="B9466">
        <v>71302</v>
      </c>
      <c r="C9466" s="385">
        <v>9.9500000000000005E-2</v>
      </c>
    </row>
    <row r="9467" spans="1:3" x14ac:dyDescent="0.25">
      <c r="A9467" t="s">
        <v>262</v>
      </c>
      <c r="B9467">
        <v>71303</v>
      </c>
      <c r="C9467" s="385">
        <v>9.9500000000000005E-2</v>
      </c>
    </row>
    <row r="9468" spans="1:3" x14ac:dyDescent="0.25">
      <c r="A9468" t="s">
        <v>262</v>
      </c>
      <c r="B9468">
        <v>71306</v>
      </c>
      <c r="C9468" s="385">
        <v>9.9500000000000005E-2</v>
      </c>
    </row>
    <row r="9469" spans="1:3" x14ac:dyDescent="0.25">
      <c r="A9469" t="s">
        <v>262</v>
      </c>
      <c r="B9469">
        <v>71307</v>
      </c>
      <c r="C9469" s="385">
        <v>9.9500000000000005E-2</v>
      </c>
    </row>
    <row r="9470" spans="1:3" x14ac:dyDescent="0.25">
      <c r="A9470" t="s">
        <v>262</v>
      </c>
      <c r="B9470">
        <v>71309</v>
      </c>
      <c r="C9470" s="385">
        <v>9.9500000000000005E-2</v>
      </c>
    </row>
    <row r="9471" spans="1:3" x14ac:dyDescent="0.25">
      <c r="A9471" t="s">
        <v>262</v>
      </c>
      <c r="B9471">
        <v>71315</v>
      </c>
      <c r="C9471" s="385">
        <v>9.9500000000000005E-2</v>
      </c>
    </row>
    <row r="9472" spans="1:3" x14ac:dyDescent="0.25">
      <c r="A9472" t="s">
        <v>262</v>
      </c>
      <c r="B9472">
        <v>71316</v>
      </c>
      <c r="C9472" s="385">
        <v>0.1045</v>
      </c>
    </row>
    <row r="9473" spans="1:3" x14ac:dyDescent="0.25">
      <c r="A9473" t="s">
        <v>262</v>
      </c>
      <c r="B9473">
        <v>71320</v>
      </c>
      <c r="C9473" s="385">
        <v>7.6999999999999999E-2</v>
      </c>
    </row>
    <row r="9474" spans="1:3" x14ac:dyDescent="0.25">
      <c r="A9474" t="s">
        <v>262</v>
      </c>
      <c r="B9474">
        <v>71322</v>
      </c>
      <c r="C9474" s="385">
        <v>0.1</v>
      </c>
    </row>
    <row r="9475" spans="1:3" x14ac:dyDescent="0.25">
      <c r="A9475" t="s">
        <v>262</v>
      </c>
      <c r="B9475">
        <v>71323</v>
      </c>
      <c r="C9475" s="385">
        <v>8.9499999999999996E-2</v>
      </c>
    </row>
    <row r="9476" spans="1:3" x14ac:dyDescent="0.25">
      <c r="A9476" t="s">
        <v>262</v>
      </c>
      <c r="B9476">
        <v>71324</v>
      </c>
      <c r="C9476" s="385">
        <v>8.4500000000000006E-2</v>
      </c>
    </row>
    <row r="9477" spans="1:3" x14ac:dyDescent="0.25">
      <c r="A9477" t="s">
        <v>262</v>
      </c>
      <c r="B9477">
        <v>71325</v>
      </c>
      <c r="C9477" s="385">
        <v>0.1045</v>
      </c>
    </row>
    <row r="9478" spans="1:3" x14ac:dyDescent="0.25">
      <c r="A9478" t="s">
        <v>262</v>
      </c>
      <c r="B9478">
        <v>71326</v>
      </c>
      <c r="C9478" s="385">
        <v>0.1045</v>
      </c>
    </row>
    <row r="9479" spans="1:3" x14ac:dyDescent="0.25">
      <c r="A9479" t="s">
        <v>262</v>
      </c>
      <c r="B9479">
        <v>71327</v>
      </c>
      <c r="C9479" s="385">
        <v>9.7000000000000003E-2</v>
      </c>
    </row>
    <row r="9480" spans="1:3" x14ac:dyDescent="0.25">
      <c r="A9480" t="s">
        <v>262</v>
      </c>
      <c r="B9480">
        <v>71328</v>
      </c>
      <c r="C9480" s="385">
        <v>8.9499999999999996E-2</v>
      </c>
    </row>
    <row r="9481" spans="1:3" x14ac:dyDescent="0.25">
      <c r="A9481" t="s">
        <v>262</v>
      </c>
      <c r="B9481">
        <v>71329</v>
      </c>
      <c r="C9481" s="385">
        <v>7.6999999999999999E-2</v>
      </c>
    </row>
    <row r="9482" spans="1:3" x14ac:dyDescent="0.25">
      <c r="A9482" t="s">
        <v>262</v>
      </c>
      <c r="B9482">
        <v>71330</v>
      </c>
      <c r="C9482" s="385">
        <v>7.9500000000000001E-2</v>
      </c>
    </row>
    <row r="9483" spans="1:3" x14ac:dyDescent="0.25">
      <c r="A9483" t="s">
        <v>262</v>
      </c>
      <c r="B9483">
        <v>71331</v>
      </c>
      <c r="C9483" s="385">
        <v>7.6999999999999999E-2</v>
      </c>
    </row>
    <row r="9484" spans="1:3" x14ac:dyDescent="0.25">
      <c r="A9484" t="s">
        <v>262</v>
      </c>
      <c r="B9484">
        <v>71333</v>
      </c>
      <c r="C9484" s="385">
        <v>7.6999999999999999E-2</v>
      </c>
    </row>
    <row r="9485" spans="1:3" x14ac:dyDescent="0.25">
      <c r="A9485" t="s">
        <v>262</v>
      </c>
      <c r="B9485">
        <v>71334</v>
      </c>
      <c r="C9485" s="385">
        <v>9.7000000000000003E-2</v>
      </c>
    </row>
    <row r="9486" spans="1:3" x14ac:dyDescent="0.25">
      <c r="A9486" t="s">
        <v>262</v>
      </c>
      <c r="B9486">
        <v>71336</v>
      </c>
      <c r="C9486" s="385">
        <v>9.4500000000000001E-2</v>
      </c>
    </row>
    <row r="9487" spans="1:3" x14ac:dyDescent="0.25">
      <c r="A9487" t="s">
        <v>262</v>
      </c>
      <c r="B9487">
        <v>71339</v>
      </c>
      <c r="C9487" s="385">
        <v>7.6999999999999999E-2</v>
      </c>
    </row>
    <row r="9488" spans="1:3" x14ac:dyDescent="0.25">
      <c r="A9488" t="s">
        <v>262</v>
      </c>
      <c r="B9488">
        <v>71340</v>
      </c>
      <c r="C9488" s="385">
        <v>0.1045</v>
      </c>
    </row>
    <row r="9489" spans="1:3" x14ac:dyDescent="0.25">
      <c r="A9489" t="s">
        <v>262</v>
      </c>
      <c r="B9489">
        <v>71341</v>
      </c>
      <c r="C9489" s="385">
        <v>8.6999999999999994E-2</v>
      </c>
    </row>
    <row r="9490" spans="1:3" x14ac:dyDescent="0.25">
      <c r="A9490" t="s">
        <v>262</v>
      </c>
      <c r="B9490">
        <v>71342</v>
      </c>
      <c r="C9490" s="385">
        <v>9.4500000000000001E-2</v>
      </c>
    </row>
    <row r="9491" spans="1:3" x14ac:dyDescent="0.25">
      <c r="A9491" t="s">
        <v>262</v>
      </c>
      <c r="B9491">
        <v>71343</v>
      </c>
      <c r="C9491" s="385">
        <v>0.1145</v>
      </c>
    </row>
    <row r="9492" spans="1:3" x14ac:dyDescent="0.25">
      <c r="A9492" t="s">
        <v>262</v>
      </c>
      <c r="B9492">
        <v>71345</v>
      </c>
      <c r="C9492" s="385">
        <v>0.1</v>
      </c>
    </row>
    <row r="9493" spans="1:3" x14ac:dyDescent="0.25">
      <c r="A9493" t="s">
        <v>262</v>
      </c>
      <c r="B9493">
        <v>71346</v>
      </c>
      <c r="C9493" s="385">
        <v>9.9500000000000005E-2</v>
      </c>
    </row>
    <row r="9494" spans="1:3" x14ac:dyDescent="0.25">
      <c r="A9494" t="s">
        <v>262</v>
      </c>
      <c r="B9494">
        <v>71348</v>
      </c>
      <c r="C9494" s="385">
        <v>8.9499999999999996E-2</v>
      </c>
    </row>
    <row r="9495" spans="1:3" x14ac:dyDescent="0.25">
      <c r="A9495" t="s">
        <v>262</v>
      </c>
      <c r="B9495">
        <v>71350</v>
      </c>
      <c r="C9495" s="385">
        <v>9.7000000000000003E-2</v>
      </c>
    </row>
    <row r="9496" spans="1:3" x14ac:dyDescent="0.25">
      <c r="A9496" t="s">
        <v>262</v>
      </c>
      <c r="B9496">
        <v>71351</v>
      </c>
      <c r="C9496" s="385">
        <v>0.1045</v>
      </c>
    </row>
    <row r="9497" spans="1:3" x14ac:dyDescent="0.25">
      <c r="A9497" t="s">
        <v>262</v>
      </c>
      <c r="B9497">
        <v>71353</v>
      </c>
      <c r="C9497" s="385">
        <v>0.10199999999999999</v>
      </c>
    </row>
    <row r="9498" spans="1:3" x14ac:dyDescent="0.25">
      <c r="A9498" t="s">
        <v>262</v>
      </c>
      <c r="B9498">
        <v>71354</v>
      </c>
      <c r="C9498" s="385">
        <v>0.1045</v>
      </c>
    </row>
    <row r="9499" spans="1:3" x14ac:dyDescent="0.25">
      <c r="A9499" t="s">
        <v>262</v>
      </c>
      <c r="B9499">
        <v>71355</v>
      </c>
      <c r="C9499" s="385">
        <v>9.1999999999999998E-2</v>
      </c>
    </row>
    <row r="9500" spans="1:3" x14ac:dyDescent="0.25">
      <c r="A9500" t="s">
        <v>262</v>
      </c>
      <c r="B9500">
        <v>71356</v>
      </c>
      <c r="C9500" s="385">
        <v>0.1</v>
      </c>
    </row>
    <row r="9501" spans="1:3" x14ac:dyDescent="0.25">
      <c r="A9501" t="s">
        <v>262</v>
      </c>
      <c r="B9501">
        <v>71357</v>
      </c>
      <c r="C9501" s="385">
        <v>0.1045</v>
      </c>
    </row>
    <row r="9502" spans="1:3" x14ac:dyDescent="0.25">
      <c r="A9502" t="s">
        <v>262</v>
      </c>
      <c r="B9502">
        <v>71358</v>
      </c>
      <c r="C9502" s="385">
        <v>0.1</v>
      </c>
    </row>
    <row r="9503" spans="1:3" x14ac:dyDescent="0.25">
      <c r="A9503" t="s">
        <v>262</v>
      </c>
      <c r="B9503">
        <v>71359</v>
      </c>
      <c r="C9503" s="385">
        <v>9.9500000000000005E-2</v>
      </c>
    </row>
    <row r="9504" spans="1:3" x14ac:dyDescent="0.25">
      <c r="A9504" t="s">
        <v>262</v>
      </c>
      <c r="B9504">
        <v>71360</v>
      </c>
      <c r="C9504" s="385">
        <v>9.9500000000000005E-2</v>
      </c>
    </row>
    <row r="9505" spans="1:3" x14ac:dyDescent="0.25">
      <c r="A9505" t="s">
        <v>262</v>
      </c>
      <c r="B9505">
        <v>71361</v>
      </c>
      <c r="C9505" s="385">
        <v>9.9500000000000005E-2</v>
      </c>
    </row>
    <row r="9506" spans="1:3" x14ac:dyDescent="0.25">
      <c r="A9506" t="s">
        <v>262</v>
      </c>
      <c r="B9506">
        <v>71362</v>
      </c>
      <c r="C9506" s="385">
        <v>0.1</v>
      </c>
    </row>
    <row r="9507" spans="1:3" x14ac:dyDescent="0.25">
      <c r="A9507" t="s">
        <v>262</v>
      </c>
      <c r="B9507">
        <v>71363</v>
      </c>
      <c r="C9507" s="385">
        <v>0.1045</v>
      </c>
    </row>
    <row r="9508" spans="1:3" x14ac:dyDescent="0.25">
      <c r="A9508" t="s">
        <v>262</v>
      </c>
      <c r="B9508">
        <v>71365</v>
      </c>
      <c r="C9508" s="385">
        <v>8.9499999999999996E-2</v>
      </c>
    </row>
    <row r="9509" spans="1:3" x14ac:dyDescent="0.25">
      <c r="A9509" t="s">
        <v>262</v>
      </c>
      <c r="B9509">
        <v>71366</v>
      </c>
      <c r="C9509" s="385">
        <v>0.107</v>
      </c>
    </row>
    <row r="9510" spans="1:3" x14ac:dyDescent="0.25">
      <c r="A9510" t="s">
        <v>262</v>
      </c>
      <c r="B9510">
        <v>71367</v>
      </c>
      <c r="C9510" s="385">
        <v>0.1045</v>
      </c>
    </row>
    <row r="9511" spans="1:3" x14ac:dyDescent="0.25">
      <c r="A9511" t="s">
        <v>262</v>
      </c>
      <c r="B9511">
        <v>71368</v>
      </c>
      <c r="C9511" s="385">
        <v>0.1045</v>
      </c>
    </row>
    <row r="9512" spans="1:3" x14ac:dyDescent="0.25">
      <c r="A9512" t="s">
        <v>262</v>
      </c>
      <c r="B9512">
        <v>71369</v>
      </c>
      <c r="C9512" s="385">
        <v>9.7000000000000003E-2</v>
      </c>
    </row>
    <row r="9513" spans="1:3" x14ac:dyDescent="0.25">
      <c r="A9513" t="s">
        <v>262</v>
      </c>
      <c r="B9513">
        <v>71371</v>
      </c>
      <c r="C9513" s="385">
        <v>8.4500000000000006E-2</v>
      </c>
    </row>
    <row r="9514" spans="1:3" x14ac:dyDescent="0.25">
      <c r="A9514" t="s">
        <v>262</v>
      </c>
      <c r="B9514">
        <v>71373</v>
      </c>
      <c r="C9514" s="385">
        <v>9.1999999999999998E-2</v>
      </c>
    </row>
    <row r="9515" spans="1:3" x14ac:dyDescent="0.25">
      <c r="A9515" t="s">
        <v>262</v>
      </c>
      <c r="B9515">
        <v>71375</v>
      </c>
      <c r="C9515" s="385">
        <v>0.1045</v>
      </c>
    </row>
    <row r="9516" spans="1:3" x14ac:dyDescent="0.25">
      <c r="A9516" t="s">
        <v>262</v>
      </c>
      <c r="B9516">
        <v>71377</v>
      </c>
      <c r="C9516" s="385">
        <v>9.1999999999999998E-2</v>
      </c>
    </row>
    <row r="9517" spans="1:3" x14ac:dyDescent="0.25">
      <c r="A9517" t="s">
        <v>262</v>
      </c>
      <c r="B9517">
        <v>71378</v>
      </c>
      <c r="C9517" s="385">
        <v>0.1045</v>
      </c>
    </row>
    <row r="9518" spans="1:3" x14ac:dyDescent="0.25">
      <c r="A9518" t="s">
        <v>262</v>
      </c>
      <c r="B9518">
        <v>71401</v>
      </c>
      <c r="C9518" s="385">
        <v>0.1045</v>
      </c>
    </row>
    <row r="9519" spans="1:3" x14ac:dyDescent="0.25">
      <c r="A9519" t="s">
        <v>262</v>
      </c>
      <c r="B9519">
        <v>71403</v>
      </c>
      <c r="C9519" s="385">
        <v>9.0749999999999997E-2</v>
      </c>
    </row>
    <row r="9520" spans="1:3" x14ac:dyDescent="0.25">
      <c r="A9520" t="s">
        <v>262</v>
      </c>
      <c r="B9520">
        <v>71404</v>
      </c>
      <c r="C9520" s="385">
        <v>8.4500000000000006E-2</v>
      </c>
    </row>
    <row r="9521" spans="1:3" x14ac:dyDescent="0.25">
      <c r="A9521" t="s">
        <v>262</v>
      </c>
      <c r="B9521">
        <v>71405</v>
      </c>
      <c r="C9521" s="385">
        <v>9.9500000000000005E-2</v>
      </c>
    </row>
    <row r="9522" spans="1:3" x14ac:dyDescent="0.25">
      <c r="A9522" t="s">
        <v>262</v>
      </c>
      <c r="B9522">
        <v>71406</v>
      </c>
      <c r="C9522" s="385">
        <v>9.0749999999999997E-2</v>
      </c>
    </row>
    <row r="9523" spans="1:3" x14ac:dyDescent="0.25">
      <c r="A9523" t="s">
        <v>262</v>
      </c>
      <c r="B9523">
        <v>71407</v>
      </c>
      <c r="C9523" s="385">
        <v>9.4500000000000001E-2</v>
      </c>
    </row>
    <row r="9524" spans="1:3" x14ac:dyDescent="0.25">
      <c r="A9524" t="s">
        <v>262</v>
      </c>
      <c r="B9524">
        <v>71409</v>
      </c>
      <c r="C9524" s="385">
        <v>9.9500000000000005E-2</v>
      </c>
    </row>
    <row r="9525" spans="1:3" x14ac:dyDescent="0.25">
      <c r="A9525" t="s">
        <v>262</v>
      </c>
      <c r="B9525">
        <v>71410</v>
      </c>
      <c r="C9525" s="385">
        <v>8.4500000000000006E-2</v>
      </c>
    </row>
    <row r="9526" spans="1:3" x14ac:dyDescent="0.25">
      <c r="A9526" t="s">
        <v>262</v>
      </c>
      <c r="B9526">
        <v>71411</v>
      </c>
      <c r="C9526" s="385">
        <v>9.9500000000000005E-2</v>
      </c>
    </row>
    <row r="9527" spans="1:3" x14ac:dyDescent="0.25">
      <c r="A9527" t="s">
        <v>262</v>
      </c>
      <c r="B9527">
        <v>71414</v>
      </c>
      <c r="C9527" s="385">
        <v>9.4500000000000001E-2</v>
      </c>
    </row>
    <row r="9528" spans="1:3" x14ac:dyDescent="0.25">
      <c r="A9528" t="s">
        <v>262</v>
      </c>
      <c r="B9528">
        <v>71415</v>
      </c>
      <c r="C9528" s="385">
        <v>9.4500000000000001E-2</v>
      </c>
    </row>
    <row r="9529" spans="1:3" x14ac:dyDescent="0.25">
      <c r="A9529" t="s">
        <v>262</v>
      </c>
      <c r="B9529">
        <v>71416</v>
      </c>
      <c r="C9529" s="385">
        <v>8.4500000000000006E-2</v>
      </c>
    </row>
    <row r="9530" spans="1:3" x14ac:dyDescent="0.25">
      <c r="A9530" t="s">
        <v>262</v>
      </c>
      <c r="B9530">
        <v>71417</v>
      </c>
      <c r="C9530" s="385">
        <v>0.1045</v>
      </c>
    </row>
    <row r="9531" spans="1:3" x14ac:dyDescent="0.25">
      <c r="A9531" t="s">
        <v>262</v>
      </c>
      <c r="B9531">
        <v>71418</v>
      </c>
      <c r="C9531" s="385">
        <v>0.1045</v>
      </c>
    </row>
    <row r="9532" spans="1:3" x14ac:dyDescent="0.25">
      <c r="A9532" t="s">
        <v>262</v>
      </c>
      <c r="B9532">
        <v>71419</v>
      </c>
      <c r="C9532" s="385">
        <v>0.10075000000000001</v>
      </c>
    </row>
    <row r="9533" spans="1:3" x14ac:dyDescent="0.25">
      <c r="A9533" t="s">
        <v>262</v>
      </c>
      <c r="B9533">
        <v>71422</v>
      </c>
      <c r="C9533" s="385">
        <v>9.4500000000000001E-2</v>
      </c>
    </row>
    <row r="9534" spans="1:3" x14ac:dyDescent="0.25">
      <c r="A9534" t="s">
        <v>262</v>
      </c>
      <c r="B9534">
        <v>71423</v>
      </c>
      <c r="C9534" s="385">
        <v>0.1045</v>
      </c>
    </row>
    <row r="9535" spans="1:3" x14ac:dyDescent="0.25">
      <c r="A9535" t="s">
        <v>262</v>
      </c>
      <c r="B9535">
        <v>71424</v>
      </c>
      <c r="C9535" s="385">
        <v>7.9500000000000001E-2</v>
      </c>
    </row>
    <row r="9536" spans="1:3" x14ac:dyDescent="0.25">
      <c r="A9536" t="s">
        <v>262</v>
      </c>
      <c r="B9536">
        <v>71425</v>
      </c>
      <c r="C9536" s="385">
        <v>0.1045</v>
      </c>
    </row>
    <row r="9537" spans="1:3" x14ac:dyDescent="0.25">
      <c r="A9537" t="s">
        <v>262</v>
      </c>
      <c r="B9537">
        <v>71426</v>
      </c>
      <c r="C9537" s="385">
        <v>9.0749999999999997E-2</v>
      </c>
    </row>
    <row r="9538" spans="1:3" x14ac:dyDescent="0.25">
      <c r="A9538" t="s">
        <v>262</v>
      </c>
      <c r="B9538">
        <v>71427</v>
      </c>
      <c r="C9538" s="385">
        <v>8.4500000000000006E-2</v>
      </c>
    </row>
    <row r="9539" spans="1:3" x14ac:dyDescent="0.25">
      <c r="A9539" t="s">
        <v>262</v>
      </c>
      <c r="B9539">
        <v>71428</v>
      </c>
      <c r="C9539" s="385">
        <v>8.4500000000000006E-2</v>
      </c>
    </row>
    <row r="9540" spans="1:3" x14ac:dyDescent="0.25">
      <c r="A9540" t="s">
        <v>262</v>
      </c>
      <c r="B9540">
        <v>71429</v>
      </c>
      <c r="C9540" s="385">
        <v>0.10075000000000001</v>
      </c>
    </row>
    <row r="9541" spans="1:3" x14ac:dyDescent="0.25">
      <c r="A9541" t="s">
        <v>262</v>
      </c>
      <c r="B9541">
        <v>71430</v>
      </c>
      <c r="C9541" s="385">
        <v>8.9499999999999996E-2</v>
      </c>
    </row>
    <row r="9542" spans="1:3" x14ac:dyDescent="0.25">
      <c r="A9542" t="s">
        <v>262</v>
      </c>
      <c r="B9542">
        <v>71431</v>
      </c>
      <c r="C9542" s="385">
        <v>7.9500000000000001E-2</v>
      </c>
    </row>
    <row r="9543" spans="1:3" x14ac:dyDescent="0.25">
      <c r="A9543" t="s">
        <v>262</v>
      </c>
      <c r="B9543">
        <v>71432</v>
      </c>
      <c r="C9543" s="385">
        <v>0.1045</v>
      </c>
    </row>
    <row r="9544" spans="1:3" x14ac:dyDescent="0.25">
      <c r="A9544" t="s">
        <v>262</v>
      </c>
      <c r="B9544">
        <v>71433</v>
      </c>
      <c r="C9544" s="385">
        <v>9.4500000000000001E-2</v>
      </c>
    </row>
    <row r="9545" spans="1:3" x14ac:dyDescent="0.25">
      <c r="A9545" t="s">
        <v>262</v>
      </c>
      <c r="B9545">
        <v>71434</v>
      </c>
      <c r="C9545" s="385">
        <v>8.4500000000000006E-2</v>
      </c>
    </row>
    <row r="9546" spans="1:3" x14ac:dyDescent="0.25">
      <c r="A9546" t="s">
        <v>262</v>
      </c>
      <c r="B9546">
        <v>71435</v>
      </c>
      <c r="C9546" s="385">
        <v>0.1045</v>
      </c>
    </row>
    <row r="9547" spans="1:3" x14ac:dyDescent="0.25">
      <c r="A9547" t="s">
        <v>262</v>
      </c>
      <c r="B9547">
        <v>71438</v>
      </c>
      <c r="C9547" s="385">
        <v>8.4500000000000006E-2</v>
      </c>
    </row>
    <row r="9548" spans="1:3" x14ac:dyDescent="0.25">
      <c r="A9548" t="s">
        <v>262</v>
      </c>
      <c r="B9548">
        <v>71439</v>
      </c>
      <c r="C9548" s="385">
        <v>9.4500000000000001E-2</v>
      </c>
    </row>
    <row r="9549" spans="1:3" x14ac:dyDescent="0.25">
      <c r="A9549" t="s">
        <v>262</v>
      </c>
      <c r="B9549">
        <v>71440</v>
      </c>
      <c r="C9549" s="385">
        <v>8.4500000000000006E-2</v>
      </c>
    </row>
    <row r="9550" spans="1:3" x14ac:dyDescent="0.25">
      <c r="A9550" t="s">
        <v>262</v>
      </c>
      <c r="B9550">
        <v>71441</v>
      </c>
      <c r="C9550" s="385">
        <v>9.4500000000000001E-2</v>
      </c>
    </row>
    <row r="9551" spans="1:3" x14ac:dyDescent="0.25">
      <c r="A9551" t="s">
        <v>262</v>
      </c>
      <c r="B9551">
        <v>71443</v>
      </c>
      <c r="C9551" s="385">
        <v>9.9500000000000005E-2</v>
      </c>
    </row>
    <row r="9552" spans="1:3" x14ac:dyDescent="0.25">
      <c r="A9552" t="s">
        <v>262</v>
      </c>
      <c r="B9552">
        <v>71446</v>
      </c>
      <c r="C9552" s="385">
        <v>9.9500000000000005E-2</v>
      </c>
    </row>
    <row r="9553" spans="1:3" x14ac:dyDescent="0.25">
      <c r="A9553" t="s">
        <v>262</v>
      </c>
      <c r="B9553">
        <v>71447</v>
      </c>
      <c r="C9553" s="385">
        <v>8.4500000000000006E-2</v>
      </c>
    </row>
    <row r="9554" spans="1:3" x14ac:dyDescent="0.25">
      <c r="A9554" t="s">
        <v>262</v>
      </c>
      <c r="B9554">
        <v>71448</v>
      </c>
      <c r="C9554" s="385">
        <v>8.9499999999999996E-2</v>
      </c>
    </row>
    <row r="9555" spans="1:3" x14ac:dyDescent="0.25">
      <c r="A9555" t="s">
        <v>262</v>
      </c>
      <c r="B9555">
        <v>71449</v>
      </c>
      <c r="C9555" s="385">
        <v>0.10075000000000001</v>
      </c>
    </row>
    <row r="9556" spans="1:3" x14ac:dyDescent="0.25">
      <c r="A9556" t="s">
        <v>262</v>
      </c>
      <c r="B9556">
        <v>71450</v>
      </c>
      <c r="C9556" s="385">
        <v>9.0749999999999997E-2</v>
      </c>
    </row>
    <row r="9557" spans="1:3" x14ac:dyDescent="0.25">
      <c r="A9557" t="s">
        <v>262</v>
      </c>
      <c r="B9557">
        <v>71452</v>
      </c>
      <c r="C9557" s="385">
        <v>8.4500000000000006E-2</v>
      </c>
    </row>
    <row r="9558" spans="1:3" x14ac:dyDescent="0.25">
      <c r="A9558" t="s">
        <v>262</v>
      </c>
      <c r="B9558">
        <v>71454</v>
      </c>
      <c r="C9558" s="385">
        <v>9.4500000000000001E-2</v>
      </c>
    </row>
    <row r="9559" spans="1:3" x14ac:dyDescent="0.25">
      <c r="A9559" t="s">
        <v>262</v>
      </c>
      <c r="B9559">
        <v>71455</v>
      </c>
      <c r="C9559" s="385">
        <v>8.4500000000000006E-2</v>
      </c>
    </row>
    <row r="9560" spans="1:3" x14ac:dyDescent="0.25">
      <c r="A9560" t="s">
        <v>262</v>
      </c>
      <c r="B9560">
        <v>71456</v>
      </c>
      <c r="C9560" s="385">
        <v>9.4500000000000001E-2</v>
      </c>
    </row>
    <row r="9561" spans="1:3" x14ac:dyDescent="0.25">
      <c r="A9561" t="s">
        <v>262</v>
      </c>
      <c r="B9561">
        <v>71457</v>
      </c>
      <c r="C9561" s="385">
        <v>0.1095</v>
      </c>
    </row>
    <row r="9562" spans="1:3" x14ac:dyDescent="0.25">
      <c r="A9562" t="s">
        <v>262</v>
      </c>
      <c r="B9562">
        <v>71458</v>
      </c>
      <c r="C9562" s="385">
        <v>0.1095</v>
      </c>
    </row>
    <row r="9563" spans="1:3" x14ac:dyDescent="0.25">
      <c r="A9563" t="s">
        <v>262</v>
      </c>
      <c r="B9563">
        <v>71459</v>
      </c>
      <c r="C9563" s="385">
        <v>8.4500000000000006E-2</v>
      </c>
    </row>
    <row r="9564" spans="1:3" x14ac:dyDescent="0.25">
      <c r="A9564" t="s">
        <v>262</v>
      </c>
      <c r="B9564">
        <v>71460</v>
      </c>
      <c r="C9564" s="385">
        <v>9.0749999999999997E-2</v>
      </c>
    </row>
    <row r="9565" spans="1:3" x14ac:dyDescent="0.25">
      <c r="A9565" t="s">
        <v>262</v>
      </c>
      <c r="B9565">
        <v>71461</v>
      </c>
      <c r="C9565" s="385">
        <v>9.9500000000000005E-2</v>
      </c>
    </row>
    <row r="9566" spans="1:3" x14ac:dyDescent="0.25">
      <c r="A9566" t="s">
        <v>262</v>
      </c>
      <c r="B9566">
        <v>71462</v>
      </c>
      <c r="C9566" s="385">
        <v>9.0749999999999997E-2</v>
      </c>
    </row>
    <row r="9567" spans="1:3" x14ac:dyDescent="0.25">
      <c r="A9567" t="s">
        <v>262</v>
      </c>
      <c r="B9567">
        <v>71463</v>
      </c>
      <c r="C9567" s="385">
        <v>0.1045</v>
      </c>
    </row>
    <row r="9568" spans="1:3" x14ac:dyDescent="0.25">
      <c r="A9568" t="s">
        <v>262</v>
      </c>
      <c r="B9568">
        <v>71465</v>
      </c>
      <c r="C9568" s="385">
        <v>0.1045</v>
      </c>
    </row>
    <row r="9569" spans="1:3" x14ac:dyDescent="0.25">
      <c r="A9569" t="s">
        <v>262</v>
      </c>
      <c r="B9569">
        <v>71466</v>
      </c>
      <c r="C9569" s="385">
        <v>7.9500000000000001E-2</v>
      </c>
    </row>
    <row r="9570" spans="1:3" x14ac:dyDescent="0.25">
      <c r="A9570" t="s">
        <v>262</v>
      </c>
      <c r="B9570">
        <v>71467</v>
      </c>
      <c r="C9570" s="385">
        <v>9.9500000000000005E-2</v>
      </c>
    </row>
    <row r="9571" spans="1:3" x14ac:dyDescent="0.25">
      <c r="A9571" t="s">
        <v>262</v>
      </c>
      <c r="B9571">
        <v>71468</v>
      </c>
      <c r="C9571" s="385">
        <v>9.0749999999999997E-2</v>
      </c>
    </row>
    <row r="9572" spans="1:3" x14ac:dyDescent="0.25">
      <c r="A9572" t="s">
        <v>262</v>
      </c>
      <c r="B9572">
        <v>71469</v>
      </c>
      <c r="C9572" s="385">
        <v>9.9500000000000005E-2</v>
      </c>
    </row>
    <row r="9573" spans="1:3" x14ac:dyDescent="0.25">
      <c r="A9573" t="s">
        <v>262</v>
      </c>
      <c r="B9573">
        <v>71471</v>
      </c>
      <c r="C9573" s="385">
        <v>8.4500000000000006E-2</v>
      </c>
    </row>
    <row r="9574" spans="1:3" x14ac:dyDescent="0.25">
      <c r="A9574" t="s">
        <v>262</v>
      </c>
      <c r="B9574">
        <v>71472</v>
      </c>
      <c r="C9574" s="385">
        <v>8.4500000000000006E-2</v>
      </c>
    </row>
    <row r="9575" spans="1:3" x14ac:dyDescent="0.25">
      <c r="A9575" t="s">
        <v>262</v>
      </c>
      <c r="B9575">
        <v>71473</v>
      </c>
      <c r="C9575" s="385">
        <v>8.4500000000000006E-2</v>
      </c>
    </row>
    <row r="9576" spans="1:3" x14ac:dyDescent="0.25">
      <c r="A9576" t="s">
        <v>262</v>
      </c>
      <c r="B9576">
        <v>71474</v>
      </c>
      <c r="C9576" s="385">
        <v>8.4500000000000006E-2</v>
      </c>
    </row>
    <row r="9577" spans="1:3" x14ac:dyDescent="0.25">
      <c r="A9577" t="s">
        <v>262</v>
      </c>
      <c r="B9577">
        <v>71475</v>
      </c>
      <c r="C9577" s="385">
        <v>8.4500000000000006E-2</v>
      </c>
    </row>
    <row r="9578" spans="1:3" x14ac:dyDescent="0.25">
      <c r="A9578" t="s">
        <v>262</v>
      </c>
      <c r="B9578">
        <v>71477</v>
      </c>
      <c r="C9578" s="385">
        <v>7.9500000000000001E-2</v>
      </c>
    </row>
    <row r="9579" spans="1:3" x14ac:dyDescent="0.25">
      <c r="A9579" t="s">
        <v>262</v>
      </c>
      <c r="B9579">
        <v>71479</v>
      </c>
      <c r="C9579" s="385">
        <v>9.9500000000000005E-2</v>
      </c>
    </row>
    <row r="9580" spans="1:3" x14ac:dyDescent="0.25">
      <c r="A9580" t="s">
        <v>262</v>
      </c>
      <c r="B9580">
        <v>71480</v>
      </c>
      <c r="C9580" s="385">
        <v>8.4500000000000006E-2</v>
      </c>
    </row>
    <row r="9581" spans="1:3" x14ac:dyDescent="0.25">
      <c r="A9581" t="s">
        <v>262</v>
      </c>
      <c r="B9581">
        <v>71483</v>
      </c>
      <c r="C9581" s="385">
        <v>9.9500000000000005E-2</v>
      </c>
    </row>
    <row r="9582" spans="1:3" x14ac:dyDescent="0.25">
      <c r="A9582" t="s">
        <v>262</v>
      </c>
      <c r="B9582">
        <v>71485</v>
      </c>
      <c r="C9582" s="385">
        <v>9.9500000000000005E-2</v>
      </c>
    </row>
    <row r="9583" spans="1:3" x14ac:dyDescent="0.25">
      <c r="A9583" t="s">
        <v>262</v>
      </c>
      <c r="B9583">
        <v>71486</v>
      </c>
      <c r="C9583" s="385">
        <v>0.11075</v>
      </c>
    </row>
    <row r="9584" spans="1:3" x14ac:dyDescent="0.25">
      <c r="A9584" t="s">
        <v>262</v>
      </c>
      <c r="B9584">
        <v>71496</v>
      </c>
      <c r="C9584" s="385">
        <v>9.9500000000000005E-2</v>
      </c>
    </row>
    <row r="9585" spans="1:3" x14ac:dyDescent="0.25">
      <c r="A9585" t="s">
        <v>262</v>
      </c>
      <c r="B9585">
        <v>71497</v>
      </c>
      <c r="C9585" s="385">
        <v>9.9500000000000005E-2</v>
      </c>
    </row>
    <row r="9586" spans="1:3" x14ac:dyDescent="0.25">
      <c r="A9586" t="s">
        <v>263</v>
      </c>
      <c r="B9586">
        <v>1001</v>
      </c>
      <c r="C9586" s="385">
        <v>6.25E-2</v>
      </c>
    </row>
    <row r="9587" spans="1:3" x14ac:dyDescent="0.25">
      <c r="A9587" t="s">
        <v>263</v>
      </c>
      <c r="B9587">
        <v>1002</v>
      </c>
      <c r="C9587" s="385">
        <v>6.25E-2</v>
      </c>
    </row>
    <row r="9588" spans="1:3" x14ac:dyDescent="0.25">
      <c r="A9588" t="s">
        <v>263</v>
      </c>
      <c r="B9588">
        <v>1003</v>
      </c>
      <c r="C9588" s="385">
        <v>6.25E-2</v>
      </c>
    </row>
    <row r="9589" spans="1:3" x14ac:dyDescent="0.25">
      <c r="A9589" t="s">
        <v>263</v>
      </c>
      <c r="B9589">
        <v>1004</v>
      </c>
      <c r="C9589" s="385">
        <v>6.25E-2</v>
      </c>
    </row>
    <row r="9590" spans="1:3" x14ac:dyDescent="0.25">
      <c r="A9590" t="s">
        <v>263</v>
      </c>
      <c r="B9590">
        <v>1005</v>
      </c>
      <c r="C9590" s="385">
        <v>6.25E-2</v>
      </c>
    </row>
    <row r="9591" spans="1:3" x14ac:dyDescent="0.25">
      <c r="A9591" t="s">
        <v>263</v>
      </c>
      <c r="B9591">
        <v>1007</v>
      </c>
      <c r="C9591" s="385">
        <v>6.25E-2</v>
      </c>
    </row>
    <row r="9592" spans="1:3" x14ac:dyDescent="0.25">
      <c r="A9592" t="s">
        <v>263</v>
      </c>
      <c r="B9592">
        <v>1008</v>
      </c>
      <c r="C9592" s="385">
        <v>6.25E-2</v>
      </c>
    </row>
    <row r="9593" spans="1:3" x14ac:dyDescent="0.25">
      <c r="A9593" t="s">
        <v>263</v>
      </c>
      <c r="B9593">
        <v>1009</v>
      </c>
      <c r="C9593" s="385">
        <v>6.25E-2</v>
      </c>
    </row>
    <row r="9594" spans="1:3" x14ac:dyDescent="0.25">
      <c r="A9594" t="s">
        <v>263</v>
      </c>
      <c r="B9594">
        <v>1010</v>
      </c>
      <c r="C9594" s="385">
        <v>6.25E-2</v>
      </c>
    </row>
    <row r="9595" spans="1:3" x14ac:dyDescent="0.25">
      <c r="A9595" t="s">
        <v>263</v>
      </c>
      <c r="B9595">
        <v>1011</v>
      </c>
      <c r="C9595" s="385">
        <v>6.25E-2</v>
      </c>
    </row>
    <row r="9596" spans="1:3" x14ac:dyDescent="0.25">
      <c r="A9596" t="s">
        <v>263</v>
      </c>
      <c r="B9596">
        <v>1012</v>
      </c>
      <c r="C9596" s="385">
        <v>6.25E-2</v>
      </c>
    </row>
    <row r="9597" spans="1:3" x14ac:dyDescent="0.25">
      <c r="A9597" t="s">
        <v>263</v>
      </c>
      <c r="B9597">
        <v>1013</v>
      </c>
      <c r="C9597" s="385">
        <v>6.25E-2</v>
      </c>
    </row>
    <row r="9598" spans="1:3" x14ac:dyDescent="0.25">
      <c r="A9598" t="s">
        <v>263</v>
      </c>
      <c r="B9598">
        <v>1014</v>
      </c>
      <c r="C9598" s="385">
        <v>6.25E-2</v>
      </c>
    </row>
    <row r="9599" spans="1:3" x14ac:dyDescent="0.25">
      <c r="A9599" t="s">
        <v>263</v>
      </c>
      <c r="B9599">
        <v>1020</v>
      </c>
      <c r="C9599" s="385">
        <v>6.25E-2</v>
      </c>
    </row>
    <row r="9600" spans="1:3" x14ac:dyDescent="0.25">
      <c r="A9600" t="s">
        <v>263</v>
      </c>
      <c r="B9600">
        <v>1021</v>
      </c>
      <c r="C9600" s="385">
        <v>6.25E-2</v>
      </c>
    </row>
    <row r="9601" spans="1:3" x14ac:dyDescent="0.25">
      <c r="A9601" t="s">
        <v>263</v>
      </c>
      <c r="B9601">
        <v>1022</v>
      </c>
      <c r="C9601" s="385">
        <v>6.25E-2</v>
      </c>
    </row>
    <row r="9602" spans="1:3" x14ac:dyDescent="0.25">
      <c r="A9602" t="s">
        <v>263</v>
      </c>
      <c r="B9602">
        <v>1026</v>
      </c>
      <c r="C9602" s="385">
        <v>6.25E-2</v>
      </c>
    </row>
    <row r="9603" spans="1:3" x14ac:dyDescent="0.25">
      <c r="A9603" t="s">
        <v>263</v>
      </c>
      <c r="B9603">
        <v>1027</v>
      </c>
      <c r="C9603" s="385">
        <v>6.25E-2</v>
      </c>
    </row>
    <row r="9604" spans="1:3" x14ac:dyDescent="0.25">
      <c r="A9604" t="s">
        <v>263</v>
      </c>
      <c r="B9604">
        <v>1028</v>
      </c>
      <c r="C9604" s="385">
        <v>6.25E-2</v>
      </c>
    </row>
    <row r="9605" spans="1:3" x14ac:dyDescent="0.25">
      <c r="A9605" t="s">
        <v>263</v>
      </c>
      <c r="B9605">
        <v>1029</v>
      </c>
      <c r="C9605" s="385">
        <v>6.25E-2</v>
      </c>
    </row>
    <row r="9606" spans="1:3" x14ac:dyDescent="0.25">
      <c r="A9606" t="s">
        <v>263</v>
      </c>
      <c r="B9606">
        <v>1030</v>
      </c>
      <c r="C9606" s="385">
        <v>6.25E-2</v>
      </c>
    </row>
    <row r="9607" spans="1:3" x14ac:dyDescent="0.25">
      <c r="A9607" t="s">
        <v>263</v>
      </c>
      <c r="B9607">
        <v>1031</v>
      </c>
      <c r="C9607" s="385">
        <v>6.25E-2</v>
      </c>
    </row>
    <row r="9608" spans="1:3" x14ac:dyDescent="0.25">
      <c r="A9608" t="s">
        <v>263</v>
      </c>
      <c r="B9608">
        <v>1032</v>
      </c>
      <c r="C9608" s="385">
        <v>6.25E-2</v>
      </c>
    </row>
    <row r="9609" spans="1:3" x14ac:dyDescent="0.25">
      <c r="A9609" t="s">
        <v>263</v>
      </c>
      <c r="B9609">
        <v>1033</v>
      </c>
      <c r="C9609" s="385">
        <v>6.25E-2</v>
      </c>
    </row>
    <row r="9610" spans="1:3" x14ac:dyDescent="0.25">
      <c r="A9610" t="s">
        <v>263</v>
      </c>
      <c r="B9610">
        <v>1034</v>
      </c>
      <c r="C9610" s="385">
        <v>6.25E-2</v>
      </c>
    </row>
    <row r="9611" spans="1:3" x14ac:dyDescent="0.25">
      <c r="A9611" t="s">
        <v>263</v>
      </c>
      <c r="B9611">
        <v>1035</v>
      </c>
      <c r="C9611" s="385">
        <v>6.25E-2</v>
      </c>
    </row>
    <row r="9612" spans="1:3" x14ac:dyDescent="0.25">
      <c r="A9612" t="s">
        <v>263</v>
      </c>
      <c r="B9612">
        <v>1036</v>
      </c>
      <c r="C9612" s="385">
        <v>6.25E-2</v>
      </c>
    </row>
    <row r="9613" spans="1:3" x14ac:dyDescent="0.25">
      <c r="A9613" t="s">
        <v>263</v>
      </c>
      <c r="B9613">
        <v>1037</v>
      </c>
      <c r="C9613" s="385">
        <v>6.25E-2</v>
      </c>
    </row>
    <row r="9614" spans="1:3" x14ac:dyDescent="0.25">
      <c r="A9614" t="s">
        <v>263</v>
      </c>
      <c r="B9614">
        <v>1038</v>
      </c>
      <c r="C9614" s="385">
        <v>6.25E-2</v>
      </c>
    </row>
    <row r="9615" spans="1:3" x14ac:dyDescent="0.25">
      <c r="A9615" t="s">
        <v>263</v>
      </c>
      <c r="B9615">
        <v>1039</v>
      </c>
      <c r="C9615" s="385">
        <v>6.25E-2</v>
      </c>
    </row>
    <row r="9616" spans="1:3" x14ac:dyDescent="0.25">
      <c r="A9616" t="s">
        <v>263</v>
      </c>
      <c r="B9616">
        <v>1040</v>
      </c>
      <c r="C9616" s="385">
        <v>6.25E-2</v>
      </c>
    </row>
    <row r="9617" spans="1:3" x14ac:dyDescent="0.25">
      <c r="A9617" t="s">
        <v>263</v>
      </c>
      <c r="B9617">
        <v>1041</v>
      </c>
      <c r="C9617" s="385">
        <v>6.25E-2</v>
      </c>
    </row>
    <row r="9618" spans="1:3" x14ac:dyDescent="0.25">
      <c r="A9618" t="s">
        <v>263</v>
      </c>
      <c r="B9618">
        <v>1050</v>
      </c>
      <c r="C9618" s="385">
        <v>6.25E-2</v>
      </c>
    </row>
    <row r="9619" spans="1:3" x14ac:dyDescent="0.25">
      <c r="A9619" t="s">
        <v>263</v>
      </c>
      <c r="B9619">
        <v>1053</v>
      </c>
      <c r="C9619" s="385">
        <v>6.25E-2</v>
      </c>
    </row>
    <row r="9620" spans="1:3" x14ac:dyDescent="0.25">
      <c r="A9620" t="s">
        <v>263</v>
      </c>
      <c r="B9620">
        <v>1054</v>
      </c>
      <c r="C9620" s="385">
        <v>6.25E-2</v>
      </c>
    </row>
    <row r="9621" spans="1:3" x14ac:dyDescent="0.25">
      <c r="A9621" t="s">
        <v>263</v>
      </c>
      <c r="B9621">
        <v>1056</v>
      </c>
      <c r="C9621" s="385">
        <v>6.25E-2</v>
      </c>
    </row>
    <row r="9622" spans="1:3" x14ac:dyDescent="0.25">
      <c r="A9622" t="s">
        <v>263</v>
      </c>
      <c r="B9622">
        <v>1057</v>
      </c>
      <c r="C9622" s="385">
        <v>6.25E-2</v>
      </c>
    </row>
    <row r="9623" spans="1:3" x14ac:dyDescent="0.25">
      <c r="A9623" t="s">
        <v>263</v>
      </c>
      <c r="B9623">
        <v>1059</v>
      </c>
      <c r="C9623" s="385">
        <v>6.25E-2</v>
      </c>
    </row>
    <row r="9624" spans="1:3" x14ac:dyDescent="0.25">
      <c r="A9624" t="s">
        <v>263</v>
      </c>
      <c r="B9624">
        <v>1060</v>
      </c>
      <c r="C9624" s="385">
        <v>6.25E-2</v>
      </c>
    </row>
    <row r="9625" spans="1:3" x14ac:dyDescent="0.25">
      <c r="A9625" t="s">
        <v>263</v>
      </c>
      <c r="B9625">
        <v>1061</v>
      </c>
      <c r="C9625" s="385">
        <v>6.25E-2</v>
      </c>
    </row>
    <row r="9626" spans="1:3" x14ac:dyDescent="0.25">
      <c r="A9626" t="s">
        <v>263</v>
      </c>
      <c r="B9626">
        <v>1062</v>
      </c>
      <c r="C9626" s="385">
        <v>6.25E-2</v>
      </c>
    </row>
    <row r="9627" spans="1:3" x14ac:dyDescent="0.25">
      <c r="A9627" t="s">
        <v>263</v>
      </c>
      <c r="B9627">
        <v>1063</v>
      </c>
      <c r="C9627" s="385">
        <v>6.25E-2</v>
      </c>
    </row>
    <row r="9628" spans="1:3" x14ac:dyDescent="0.25">
      <c r="A9628" t="s">
        <v>263</v>
      </c>
      <c r="B9628">
        <v>1066</v>
      </c>
      <c r="C9628" s="385">
        <v>6.25E-2</v>
      </c>
    </row>
    <row r="9629" spans="1:3" x14ac:dyDescent="0.25">
      <c r="A9629" t="s">
        <v>263</v>
      </c>
      <c r="B9629">
        <v>1068</v>
      </c>
      <c r="C9629" s="385">
        <v>6.25E-2</v>
      </c>
    </row>
    <row r="9630" spans="1:3" x14ac:dyDescent="0.25">
      <c r="A9630" t="s">
        <v>263</v>
      </c>
      <c r="B9630">
        <v>1069</v>
      </c>
      <c r="C9630" s="385">
        <v>6.25E-2</v>
      </c>
    </row>
    <row r="9631" spans="1:3" x14ac:dyDescent="0.25">
      <c r="A9631" t="s">
        <v>263</v>
      </c>
      <c r="B9631">
        <v>1070</v>
      </c>
      <c r="C9631" s="385">
        <v>6.25E-2</v>
      </c>
    </row>
    <row r="9632" spans="1:3" x14ac:dyDescent="0.25">
      <c r="A9632" t="s">
        <v>263</v>
      </c>
      <c r="B9632">
        <v>1071</v>
      </c>
      <c r="C9632" s="385">
        <v>6.25E-2</v>
      </c>
    </row>
    <row r="9633" spans="1:3" x14ac:dyDescent="0.25">
      <c r="A9633" t="s">
        <v>263</v>
      </c>
      <c r="B9633">
        <v>1072</v>
      </c>
      <c r="C9633" s="385">
        <v>6.25E-2</v>
      </c>
    </row>
    <row r="9634" spans="1:3" x14ac:dyDescent="0.25">
      <c r="A9634" t="s">
        <v>263</v>
      </c>
      <c r="B9634">
        <v>1073</v>
      </c>
      <c r="C9634" s="385">
        <v>6.25E-2</v>
      </c>
    </row>
    <row r="9635" spans="1:3" x14ac:dyDescent="0.25">
      <c r="A9635" t="s">
        <v>263</v>
      </c>
      <c r="B9635">
        <v>1074</v>
      </c>
      <c r="C9635" s="385">
        <v>6.25E-2</v>
      </c>
    </row>
    <row r="9636" spans="1:3" x14ac:dyDescent="0.25">
      <c r="A9636" t="s">
        <v>263</v>
      </c>
      <c r="B9636">
        <v>1075</v>
      </c>
      <c r="C9636" s="385">
        <v>6.25E-2</v>
      </c>
    </row>
    <row r="9637" spans="1:3" x14ac:dyDescent="0.25">
      <c r="A9637" t="s">
        <v>263</v>
      </c>
      <c r="B9637">
        <v>1077</v>
      </c>
      <c r="C9637" s="385">
        <v>6.25E-2</v>
      </c>
    </row>
    <row r="9638" spans="1:3" x14ac:dyDescent="0.25">
      <c r="A9638" t="s">
        <v>263</v>
      </c>
      <c r="B9638">
        <v>1079</v>
      </c>
      <c r="C9638" s="385">
        <v>6.25E-2</v>
      </c>
    </row>
    <row r="9639" spans="1:3" x14ac:dyDescent="0.25">
      <c r="A9639" t="s">
        <v>263</v>
      </c>
      <c r="B9639">
        <v>1080</v>
      </c>
      <c r="C9639" s="385">
        <v>6.25E-2</v>
      </c>
    </row>
    <row r="9640" spans="1:3" x14ac:dyDescent="0.25">
      <c r="A9640" t="s">
        <v>263</v>
      </c>
      <c r="B9640">
        <v>1081</v>
      </c>
      <c r="C9640" s="385">
        <v>6.25E-2</v>
      </c>
    </row>
    <row r="9641" spans="1:3" x14ac:dyDescent="0.25">
      <c r="A9641" t="s">
        <v>263</v>
      </c>
      <c r="B9641">
        <v>1082</v>
      </c>
      <c r="C9641" s="385">
        <v>6.25E-2</v>
      </c>
    </row>
    <row r="9642" spans="1:3" x14ac:dyDescent="0.25">
      <c r="A9642" t="s">
        <v>263</v>
      </c>
      <c r="B9642">
        <v>1083</v>
      </c>
      <c r="C9642" s="385">
        <v>6.25E-2</v>
      </c>
    </row>
    <row r="9643" spans="1:3" x14ac:dyDescent="0.25">
      <c r="A9643" t="s">
        <v>263</v>
      </c>
      <c r="B9643">
        <v>1084</v>
      </c>
      <c r="C9643" s="385">
        <v>6.25E-2</v>
      </c>
    </row>
    <row r="9644" spans="1:3" x14ac:dyDescent="0.25">
      <c r="A9644" t="s">
        <v>263</v>
      </c>
      <c r="B9644">
        <v>1085</v>
      </c>
      <c r="C9644" s="385">
        <v>6.25E-2</v>
      </c>
    </row>
    <row r="9645" spans="1:3" x14ac:dyDescent="0.25">
      <c r="A9645" t="s">
        <v>263</v>
      </c>
      <c r="B9645">
        <v>1086</v>
      </c>
      <c r="C9645" s="385">
        <v>6.25E-2</v>
      </c>
    </row>
    <row r="9646" spans="1:3" x14ac:dyDescent="0.25">
      <c r="A9646" t="s">
        <v>263</v>
      </c>
      <c r="B9646">
        <v>1088</v>
      </c>
      <c r="C9646" s="385">
        <v>6.25E-2</v>
      </c>
    </row>
    <row r="9647" spans="1:3" x14ac:dyDescent="0.25">
      <c r="A9647" t="s">
        <v>263</v>
      </c>
      <c r="B9647">
        <v>1089</v>
      </c>
      <c r="C9647" s="385">
        <v>6.25E-2</v>
      </c>
    </row>
    <row r="9648" spans="1:3" x14ac:dyDescent="0.25">
      <c r="A9648" t="s">
        <v>263</v>
      </c>
      <c r="B9648">
        <v>1090</v>
      </c>
      <c r="C9648" s="385">
        <v>6.25E-2</v>
      </c>
    </row>
    <row r="9649" spans="1:3" x14ac:dyDescent="0.25">
      <c r="A9649" t="s">
        <v>263</v>
      </c>
      <c r="B9649">
        <v>1092</v>
      </c>
      <c r="C9649" s="385">
        <v>6.25E-2</v>
      </c>
    </row>
    <row r="9650" spans="1:3" x14ac:dyDescent="0.25">
      <c r="A9650" t="s">
        <v>263</v>
      </c>
      <c r="B9650">
        <v>1093</v>
      </c>
      <c r="C9650" s="385">
        <v>6.25E-2</v>
      </c>
    </row>
    <row r="9651" spans="1:3" x14ac:dyDescent="0.25">
      <c r="A9651" t="s">
        <v>263</v>
      </c>
      <c r="B9651">
        <v>1094</v>
      </c>
      <c r="C9651" s="385">
        <v>6.25E-2</v>
      </c>
    </row>
    <row r="9652" spans="1:3" x14ac:dyDescent="0.25">
      <c r="A9652" t="s">
        <v>263</v>
      </c>
      <c r="B9652">
        <v>1095</v>
      </c>
      <c r="C9652" s="385">
        <v>6.25E-2</v>
      </c>
    </row>
    <row r="9653" spans="1:3" x14ac:dyDescent="0.25">
      <c r="A9653" t="s">
        <v>263</v>
      </c>
      <c r="B9653">
        <v>1096</v>
      </c>
      <c r="C9653" s="385">
        <v>6.25E-2</v>
      </c>
    </row>
    <row r="9654" spans="1:3" x14ac:dyDescent="0.25">
      <c r="A9654" t="s">
        <v>263</v>
      </c>
      <c r="B9654">
        <v>1097</v>
      </c>
      <c r="C9654" s="385">
        <v>6.25E-2</v>
      </c>
    </row>
    <row r="9655" spans="1:3" x14ac:dyDescent="0.25">
      <c r="A9655" t="s">
        <v>263</v>
      </c>
      <c r="B9655">
        <v>1098</v>
      </c>
      <c r="C9655" s="385">
        <v>6.25E-2</v>
      </c>
    </row>
    <row r="9656" spans="1:3" x14ac:dyDescent="0.25">
      <c r="A9656" t="s">
        <v>263</v>
      </c>
      <c r="B9656">
        <v>1101</v>
      </c>
      <c r="C9656" s="385">
        <v>6.25E-2</v>
      </c>
    </row>
    <row r="9657" spans="1:3" x14ac:dyDescent="0.25">
      <c r="A9657" t="s">
        <v>263</v>
      </c>
      <c r="B9657">
        <v>1102</v>
      </c>
      <c r="C9657" s="385">
        <v>6.25E-2</v>
      </c>
    </row>
    <row r="9658" spans="1:3" x14ac:dyDescent="0.25">
      <c r="A9658" t="s">
        <v>263</v>
      </c>
      <c r="B9658">
        <v>1103</v>
      </c>
      <c r="C9658" s="385">
        <v>6.25E-2</v>
      </c>
    </row>
    <row r="9659" spans="1:3" x14ac:dyDescent="0.25">
      <c r="A9659" t="s">
        <v>263</v>
      </c>
      <c r="B9659">
        <v>1104</v>
      </c>
      <c r="C9659" s="385">
        <v>6.25E-2</v>
      </c>
    </row>
    <row r="9660" spans="1:3" x14ac:dyDescent="0.25">
      <c r="A9660" t="s">
        <v>263</v>
      </c>
      <c r="B9660">
        <v>1105</v>
      </c>
      <c r="C9660" s="385">
        <v>6.25E-2</v>
      </c>
    </row>
    <row r="9661" spans="1:3" x14ac:dyDescent="0.25">
      <c r="A9661" t="s">
        <v>263</v>
      </c>
      <c r="B9661">
        <v>1106</v>
      </c>
      <c r="C9661" s="385">
        <v>6.25E-2</v>
      </c>
    </row>
    <row r="9662" spans="1:3" x14ac:dyDescent="0.25">
      <c r="A9662" t="s">
        <v>263</v>
      </c>
      <c r="B9662">
        <v>1107</v>
      </c>
      <c r="C9662" s="385">
        <v>6.25E-2</v>
      </c>
    </row>
    <row r="9663" spans="1:3" x14ac:dyDescent="0.25">
      <c r="A9663" t="s">
        <v>263</v>
      </c>
      <c r="B9663">
        <v>1108</v>
      </c>
      <c r="C9663" s="385">
        <v>6.25E-2</v>
      </c>
    </row>
    <row r="9664" spans="1:3" x14ac:dyDescent="0.25">
      <c r="A9664" t="s">
        <v>263</v>
      </c>
      <c r="B9664">
        <v>1109</v>
      </c>
      <c r="C9664" s="385">
        <v>6.25E-2</v>
      </c>
    </row>
    <row r="9665" spans="1:3" x14ac:dyDescent="0.25">
      <c r="A9665" t="s">
        <v>263</v>
      </c>
      <c r="B9665">
        <v>1111</v>
      </c>
      <c r="C9665" s="385">
        <v>6.25E-2</v>
      </c>
    </row>
    <row r="9666" spans="1:3" x14ac:dyDescent="0.25">
      <c r="A9666" t="s">
        <v>263</v>
      </c>
      <c r="B9666">
        <v>1115</v>
      </c>
      <c r="C9666" s="385">
        <v>6.25E-2</v>
      </c>
    </row>
    <row r="9667" spans="1:3" x14ac:dyDescent="0.25">
      <c r="A9667" t="s">
        <v>263</v>
      </c>
      <c r="B9667">
        <v>1116</v>
      </c>
      <c r="C9667" s="385">
        <v>6.25E-2</v>
      </c>
    </row>
    <row r="9668" spans="1:3" x14ac:dyDescent="0.25">
      <c r="A9668" t="s">
        <v>263</v>
      </c>
      <c r="B9668">
        <v>1118</v>
      </c>
      <c r="C9668" s="385">
        <v>6.25E-2</v>
      </c>
    </row>
    <row r="9669" spans="1:3" x14ac:dyDescent="0.25">
      <c r="A9669" t="s">
        <v>263</v>
      </c>
      <c r="B9669">
        <v>1119</v>
      </c>
      <c r="C9669" s="385">
        <v>6.25E-2</v>
      </c>
    </row>
    <row r="9670" spans="1:3" x14ac:dyDescent="0.25">
      <c r="A9670" t="s">
        <v>263</v>
      </c>
      <c r="B9670">
        <v>1128</v>
      </c>
      <c r="C9670" s="385">
        <v>6.25E-2</v>
      </c>
    </row>
    <row r="9671" spans="1:3" x14ac:dyDescent="0.25">
      <c r="A9671" t="s">
        <v>263</v>
      </c>
      <c r="B9671">
        <v>1129</v>
      </c>
      <c r="C9671" s="385">
        <v>6.25E-2</v>
      </c>
    </row>
    <row r="9672" spans="1:3" x14ac:dyDescent="0.25">
      <c r="A9672" t="s">
        <v>263</v>
      </c>
      <c r="B9672">
        <v>1138</v>
      </c>
      <c r="C9672" s="385">
        <v>6.25E-2</v>
      </c>
    </row>
    <row r="9673" spans="1:3" x14ac:dyDescent="0.25">
      <c r="A9673" t="s">
        <v>263</v>
      </c>
      <c r="B9673">
        <v>1139</v>
      </c>
      <c r="C9673" s="385">
        <v>6.25E-2</v>
      </c>
    </row>
    <row r="9674" spans="1:3" x14ac:dyDescent="0.25">
      <c r="A9674" t="s">
        <v>263</v>
      </c>
      <c r="B9674">
        <v>1144</v>
      </c>
      <c r="C9674" s="385">
        <v>6.25E-2</v>
      </c>
    </row>
    <row r="9675" spans="1:3" x14ac:dyDescent="0.25">
      <c r="A9675" t="s">
        <v>263</v>
      </c>
      <c r="B9675">
        <v>1151</v>
      </c>
      <c r="C9675" s="385">
        <v>6.25E-2</v>
      </c>
    </row>
    <row r="9676" spans="1:3" x14ac:dyDescent="0.25">
      <c r="A9676" t="s">
        <v>263</v>
      </c>
      <c r="B9676">
        <v>1152</v>
      </c>
      <c r="C9676" s="385">
        <v>6.25E-2</v>
      </c>
    </row>
    <row r="9677" spans="1:3" x14ac:dyDescent="0.25">
      <c r="A9677" t="s">
        <v>263</v>
      </c>
      <c r="B9677">
        <v>1199</v>
      </c>
      <c r="C9677" s="385">
        <v>6.25E-2</v>
      </c>
    </row>
    <row r="9678" spans="1:3" x14ac:dyDescent="0.25">
      <c r="A9678" t="s">
        <v>263</v>
      </c>
      <c r="B9678">
        <v>1201</v>
      </c>
      <c r="C9678" s="385">
        <v>6.25E-2</v>
      </c>
    </row>
    <row r="9679" spans="1:3" x14ac:dyDescent="0.25">
      <c r="A9679" t="s">
        <v>263</v>
      </c>
      <c r="B9679">
        <v>1202</v>
      </c>
      <c r="C9679" s="385">
        <v>6.25E-2</v>
      </c>
    </row>
    <row r="9680" spans="1:3" x14ac:dyDescent="0.25">
      <c r="A9680" t="s">
        <v>263</v>
      </c>
      <c r="B9680">
        <v>1203</v>
      </c>
      <c r="C9680" s="385">
        <v>6.25E-2</v>
      </c>
    </row>
    <row r="9681" spans="1:3" x14ac:dyDescent="0.25">
      <c r="A9681" t="s">
        <v>263</v>
      </c>
      <c r="B9681">
        <v>1220</v>
      </c>
      <c r="C9681" s="385">
        <v>6.25E-2</v>
      </c>
    </row>
    <row r="9682" spans="1:3" x14ac:dyDescent="0.25">
      <c r="A9682" t="s">
        <v>263</v>
      </c>
      <c r="B9682">
        <v>1222</v>
      </c>
      <c r="C9682" s="385">
        <v>6.25E-2</v>
      </c>
    </row>
    <row r="9683" spans="1:3" x14ac:dyDescent="0.25">
      <c r="A9683" t="s">
        <v>263</v>
      </c>
      <c r="B9683">
        <v>1223</v>
      </c>
      <c r="C9683" s="385">
        <v>6.25E-2</v>
      </c>
    </row>
    <row r="9684" spans="1:3" x14ac:dyDescent="0.25">
      <c r="A9684" t="s">
        <v>263</v>
      </c>
      <c r="B9684">
        <v>1224</v>
      </c>
      <c r="C9684" s="385">
        <v>6.25E-2</v>
      </c>
    </row>
    <row r="9685" spans="1:3" x14ac:dyDescent="0.25">
      <c r="A9685" t="s">
        <v>263</v>
      </c>
      <c r="B9685">
        <v>1225</v>
      </c>
      <c r="C9685" s="385">
        <v>6.25E-2</v>
      </c>
    </row>
    <row r="9686" spans="1:3" x14ac:dyDescent="0.25">
      <c r="A9686" t="s">
        <v>263</v>
      </c>
      <c r="B9686">
        <v>1226</v>
      </c>
      <c r="C9686" s="385">
        <v>6.25E-2</v>
      </c>
    </row>
    <row r="9687" spans="1:3" x14ac:dyDescent="0.25">
      <c r="A9687" t="s">
        <v>263</v>
      </c>
      <c r="B9687">
        <v>1227</v>
      </c>
      <c r="C9687" s="385">
        <v>6.25E-2</v>
      </c>
    </row>
    <row r="9688" spans="1:3" x14ac:dyDescent="0.25">
      <c r="A9688" t="s">
        <v>263</v>
      </c>
      <c r="B9688">
        <v>1229</v>
      </c>
      <c r="C9688" s="385">
        <v>6.25E-2</v>
      </c>
    </row>
    <row r="9689" spans="1:3" x14ac:dyDescent="0.25">
      <c r="A9689" t="s">
        <v>263</v>
      </c>
      <c r="B9689">
        <v>1230</v>
      </c>
      <c r="C9689" s="385">
        <v>6.25E-2</v>
      </c>
    </row>
    <row r="9690" spans="1:3" x14ac:dyDescent="0.25">
      <c r="A9690" t="s">
        <v>263</v>
      </c>
      <c r="B9690">
        <v>1235</v>
      </c>
      <c r="C9690" s="385">
        <v>6.25E-2</v>
      </c>
    </row>
    <row r="9691" spans="1:3" x14ac:dyDescent="0.25">
      <c r="A9691" t="s">
        <v>263</v>
      </c>
      <c r="B9691">
        <v>1236</v>
      </c>
      <c r="C9691" s="385">
        <v>6.25E-2</v>
      </c>
    </row>
    <row r="9692" spans="1:3" x14ac:dyDescent="0.25">
      <c r="A9692" t="s">
        <v>263</v>
      </c>
      <c r="B9692">
        <v>1237</v>
      </c>
      <c r="C9692" s="385">
        <v>6.25E-2</v>
      </c>
    </row>
    <row r="9693" spans="1:3" x14ac:dyDescent="0.25">
      <c r="A9693" t="s">
        <v>263</v>
      </c>
      <c r="B9693">
        <v>1238</v>
      </c>
      <c r="C9693" s="385">
        <v>6.25E-2</v>
      </c>
    </row>
    <row r="9694" spans="1:3" x14ac:dyDescent="0.25">
      <c r="A9694" t="s">
        <v>263</v>
      </c>
      <c r="B9694">
        <v>1240</v>
      </c>
      <c r="C9694" s="385">
        <v>6.25E-2</v>
      </c>
    </row>
    <row r="9695" spans="1:3" x14ac:dyDescent="0.25">
      <c r="A9695" t="s">
        <v>263</v>
      </c>
      <c r="B9695">
        <v>1242</v>
      </c>
      <c r="C9695" s="385">
        <v>6.25E-2</v>
      </c>
    </row>
    <row r="9696" spans="1:3" x14ac:dyDescent="0.25">
      <c r="A9696" t="s">
        <v>263</v>
      </c>
      <c r="B9696">
        <v>1243</v>
      </c>
      <c r="C9696" s="385">
        <v>6.25E-2</v>
      </c>
    </row>
    <row r="9697" spans="1:3" x14ac:dyDescent="0.25">
      <c r="A9697" t="s">
        <v>263</v>
      </c>
      <c r="B9697">
        <v>1244</v>
      </c>
      <c r="C9697" s="385">
        <v>6.25E-2</v>
      </c>
    </row>
    <row r="9698" spans="1:3" x14ac:dyDescent="0.25">
      <c r="A9698" t="s">
        <v>263</v>
      </c>
      <c r="B9698">
        <v>1245</v>
      </c>
      <c r="C9698" s="385">
        <v>6.25E-2</v>
      </c>
    </row>
    <row r="9699" spans="1:3" x14ac:dyDescent="0.25">
      <c r="A9699" t="s">
        <v>263</v>
      </c>
      <c r="B9699">
        <v>1247</v>
      </c>
      <c r="C9699" s="385">
        <v>6.25E-2</v>
      </c>
    </row>
    <row r="9700" spans="1:3" x14ac:dyDescent="0.25">
      <c r="A9700" t="s">
        <v>263</v>
      </c>
      <c r="B9700">
        <v>1252</v>
      </c>
      <c r="C9700" s="385">
        <v>6.25E-2</v>
      </c>
    </row>
    <row r="9701" spans="1:3" x14ac:dyDescent="0.25">
      <c r="A9701" t="s">
        <v>263</v>
      </c>
      <c r="B9701">
        <v>1253</v>
      </c>
      <c r="C9701" s="385">
        <v>6.25E-2</v>
      </c>
    </row>
    <row r="9702" spans="1:3" x14ac:dyDescent="0.25">
      <c r="A9702" t="s">
        <v>263</v>
      </c>
      <c r="B9702">
        <v>1254</v>
      </c>
      <c r="C9702" s="385">
        <v>6.25E-2</v>
      </c>
    </row>
    <row r="9703" spans="1:3" x14ac:dyDescent="0.25">
      <c r="A9703" t="s">
        <v>263</v>
      </c>
      <c r="B9703">
        <v>1255</v>
      </c>
      <c r="C9703" s="385">
        <v>6.25E-2</v>
      </c>
    </row>
    <row r="9704" spans="1:3" x14ac:dyDescent="0.25">
      <c r="A9704" t="s">
        <v>263</v>
      </c>
      <c r="B9704">
        <v>1256</v>
      </c>
      <c r="C9704" s="385">
        <v>6.25E-2</v>
      </c>
    </row>
    <row r="9705" spans="1:3" x14ac:dyDescent="0.25">
      <c r="A9705" t="s">
        <v>263</v>
      </c>
      <c r="B9705">
        <v>1257</v>
      </c>
      <c r="C9705" s="385">
        <v>6.25E-2</v>
      </c>
    </row>
    <row r="9706" spans="1:3" x14ac:dyDescent="0.25">
      <c r="A9706" t="s">
        <v>263</v>
      </c>
      <c r="B9706">
        <v>1258</v>
      </c>
      <c r="C9706" s="385">
        <v>6.25E-2</v>
      </c>
    </row>
    <row r="9707" spans="1:3" x14ac:dyDescent="0.25">
      <c r="A9707" t="s">
        <v>263</v>
      </c>
      <c r="B9707">
        <v>1259</v>
      </c>
      <c r="C9707" s="385">
        <v>6.25E-2</v>
      </c>
    </row>
    <row r="9708" spans="1:3" x14ac:dyDescent="0.25">
      <c r="A9708" t="s">
        <v>263</v>
      </c>
      <c r="B9708">
        <v>1260</v>
      </c>
      <c r="C9708" s="385">
        <v>6.25E-2</v>
      </c>
    </row>
    <row r="9709" spans="1:3" x14ac:dyDescent="0.25">
      <c r="A9709" t="s">
        <v>263</v>
      </c>
      <c r="B9709">
        <v>1262</v>
      </c>
      <c r="C9709" s="385">
        <v>6.25E-2</v>
      </c>
    </row>
    <row r="9710" spans="1:3" x14ac:dyDescent="0.25">
      <c r="A9710" t="s">
        <v>263</v>
      </c>
      <c r="B9710">
        <v>1263</v>
      </c>
      <c r="C9710" s="385">
        <v>6.25E-2</v>
      </c>
    </row>
    <row r="9711" spans="1:3" x14ac:dyDescent="0.25">
      <c r="A9711" t="s">
        <v>263</v>
      </c>
      <c r="B9711">
        <v>1264</v>
      </c>
      <c r="C9711" s="385">
        <v>6.25E-2</v>
      </c>
    </row>
    <row r="9712" spans="1:3" x14ac:dyDescent="0.25">
      <c r="A9712" t="s">
        <v>263</v>
      </c>
      <c r="B9712">
        <v>1266</v>
      </c>
      <c r="C9712" s="385">
        <v>6.25E-2</v>
      </c>
    </row>
    <row r="9713" spans="1:3" x14ac:dyDescent="0.25">
      <c r="A9713" t="s">
        <v>263</v>
      </c>
      <c r="B9713">
        <v>1267</v>
      </c>
      <c r="C9713" s="385">
        <v>6.25E-2</v>
      </c>
    </row>
    <row r="9714" spans="1:3" x14ac:dyDescent="0.25">
      <c r="A9714" t="s">
        <v>263</v>
      </c>
      <c r="B9714">
        <v>1270</v>
      </c>
      <c r="C9714" s="385">
        <v>6.25E-2</v>
      </c>
    </row>
    <row r="9715" spans="1:3" x14ac:dyDescent="0.25">
      <c r="A9715" t="s">
        <v>263</v>
      </c>
      <c r="B9715">
        <v>1301</v>
      </c>
      <c r="C9715" s="385">
        <v>6.25E-2</v>
      </c>
    </row>
    <row r="9716" spans="1:3" x14ac:dyDescent="0.25">
      <c r="A9716" t="s">
        <v>263</v>
      </c>
      <c r="B9716">
        <v>1302</v>
      </c>
      <c r="C9716" s="385">
        <v>6.25E-2</v>
      </c>
    </row>
    <row r="9717" spans="1:3" x14ac:dyDescent="0.25">
      <c r="A9717" t="s">
        <v>263</v>
      </c>
      <c r="B9717">
        <v>1330</v>
      </c>
      <c r="C9717" s="385">
        <v>6.25E-2</v>
      </c>
    </row>
    <row r="9718" spans="1:3" x14ac:dyDescent="0.25">
      <c r="A9718" t="s">
        <v>263</v>
      </c>
      <c r="B9718">
        <v>1331</v>
      </c>
      <c r="C9718" s="385">
        <v>6.25E-2</v>
      </c>
    </row>
    <row r="9719" spans="1:3" x14ac:dyDescent="0.25">
      <c r="A9719" t="s">
        <v>263</v>
      </c>
      <c r="B9719">
        <v>1337</v>
      </c>
      <c r="C9719" s="385">
        <v>6.25E-2</v>
      </c>
    </row>
    <row r="9720" spans="1:3" x14ac:dyDescent="0.25">
      <c r="A9720" t="s">
        <v>263</v>
      </c>
      <c r="B9720">
        <v>1338</v>
      </c>
      <c r="C9720" s="385">
        <v>6.25E-2</v>
      </c>
    </row>
    <row r="9721" spans="1:3" x14ac:dyDescent="0.25">
      <c r="A9721" t="s">
        <v>263</v>
      </c>
      <c r="B9721">
        <v>1339</v>
      </c>
      <c r="C9721" s="385">
        <v>6.25E-2</v>
      </c>
    </row>
    <row r="9722" spans="1:3" x14ac:dyDescent="0.25">
      <c r="A9722" t="s">
        <v>263</v>
      </c>
      <c r="B9722">
        <v>1340</v>
      </c>
      <c r="C9722" s="385">
        <v>6.25E-2</v>
      </c>
    </row>
    <row r="9723" spans="1:3" x14ac:dyDescent="0.25">
      <c r="A9723" t="s">
        <v>263</v>
      </c>
      <c r="B9723">
        <v>1341</v>
      </c>
      <c r="C9723" s="385">
        <v>6.25E-2</v>
      </c>
    </row>
    <row r="9724" spans="1:3" x14ac:dyDescent="0.25">
      <c r="A9724" t="s">
        <v>263</v>
      </c>
      <c r="B9724">
        <v>1342</v>
      </c>
      <c r="C9724" s="385">
        <v>6.25E-2</v>
      </c>
    </row>
    <row r="9725" spans="1:3" x14ac:dyDescent="0.25">
      <c r="A9725" t="s">
        <v>263</v>
      </c>
      <c r="B9725">
        <v>1343</v>
      </c>
      <c r="C9725" s="385">
        <v>6.25E-2</v>
      </c>
    </row>
    <row r="9726" spans="1:3" x14ac:dyDescent="0.25">
      <c r="A9726" t="s">
        <v>263</v>
      </c>
      <c r="B9726">
        <v>1344</v>
      </c>
      <c r="C9726" s="385">
        <v>6.25E-2</v>
      </c>
    </row>
    <row r="9727" spans="1:3" x14ac:dyDescent="0.25">
      <c r="A9727" t="s">
        <v>263</v>
      </c>
      <c r="B9727">
        <v>1346</v>
      </c>
      <c r="C9727" s="385">
        <v>6.25E-2</v>
      </c>
    </row>
    <row r="9728" spans="1:3" x14ac:dyDescent="0.25">
      <c r="A9728" t="s">
        <v>263</v>
      </c>
      <c r="B9728">
        <v>1347</v>
      </c>
      <c r="C9728" s="385">
        <v>6.25E-2</v>
      </c>
    </row>
    <row r="9729" spans="1:3" x14ac:dyDescent="0.25">
      <c r="A9729" t="s">
        <v>263</v>
      </c>
      <c r="B9729">
        <v>1349</v>
      </c>
      <c r="C9729" s="385">
        <v>6.25E-2</v>
      </c>
    </row>
    <row r="9730" spans="1:3" x14ac:dyDescent="0.25">
      <c r="A9730" t="s">
        <v>263</v>
      </c>
      <c r="B9730">
        <v>1350</v>
      </c>
      <c r="C9730" s="385">
        <v>6.25E-2</v>
      </c>
    </row>
    <row r="9731" spans="1:3" x14ac:dyDescent="0.25">
      <c r="A9731" t="s">
        <v>263</v>
      </c>
      <c r="B9731">
        <v>1351</v>
      </c>
      <c r="C9731" s="385">
        <v>6.25E-2</v>
      </c>
    </row>
    <row r="9732" spans="1:3" x14ac:dyDescent="0.25">
      <c r="A9732" t="s">
        <v>263</v>
      </c>
      <c r="B9732">
        <v>1354</v>
      </c>
      <c r="C9732" s="385">
        <v>6.25E-2</v>
      </c>
    </row>
    <row r="9733" spans="1:3" x14ac:dyDescent="0.25">
      <c r="A9733" t="s">
        <v>263</v>
      </c>
      <c r="B9733">
        <v>1355</v>
      </c>
      <c r="C9733" s="385">
        <v>6.25E-2</v>
      </c>
    </row>
    <row r="9734" spans="1:3" x14ac:dyDescent="0.25">
      <c r="A9734" t="s">
        <v>263</v>
      </c>
      <c r="B9734">
        <v>1360</v>
      </c>
      <c r="C9734" s="385">
        <v>6.25E-2</v>
      </c>
    </row>
    <row r="9735" spans="1:3" x14ac:dyDescent="0.25">
      <c r="A9735" t="s">
        <v>263</v>
      </c>
      <c r="B9735">
        <v>1364</v>
      </c>
      <c r="C9735" s="385">
        <v>6.25E-2</v>
      </c>
    </row>
    <row r="9736" spans="1:3" x14ac:dyDescent="0.25">
      <c r="A9736" t="s">
        <v>263</v>
      </c>
      <c r="B9736">
        <v>1366</v>
      </c>
      <c r="C9736" s="385">
        <v>6.25E-2</v>
      </c>
    </row>
    <row r="9737" spans="1:3" x14ac:dyDescent="0.25">
      <c r="A9737" t="s">
        <v>263</v>
      </c>
      <c r="B9737">
        <v>1367</v>
      </c>
      <c r="C9737" s="385">
        <v>6.25E-2</v>
      </c>
    </row>
    <row r="9738" spans="1:3" x14ac:dyDescent="0.25">
      <c r="A9738" t="s">
        <v>263</v>
      </c>
      <c r="B9738">
        <v>1368</v>
      </c>
      <c r="C9738" s="385">
        <v>6.25E-2</v>
      </c>
    </row>
    <row r="9739" spans="1:3" x14ac:dyDescent="0.25">
      <c r="A9739" t="s">
        <v>263</v>
      </c>
      <c r="B9739">
        <v>1370</v>
      </c>
      <c r="C9739" s="385">
        <v>6.25E-2</v>
      </c>
    </row>
    <row r="9740" spans="1:3" x14ac:dyDescent="0.25">
      <c r="A9740" t="s">
        <v>263</v>
      </c>
      <c r="B9740">
        <v>1373</v>
      </c>
      <c r="C9740" s="385">
        <v>6.25E-2</v>
      </c>
    </row>
    <row r="9741" spans="1:3" x14ac:dyDescent="0.25">
      <c r="A9741" t="s">
        <v>263</v>
      </c>
      <c r="B9741">
        <v>1375</v>
      </c>
      <c r="C9741" s="385">
        <v>6.25E-2</v>
      </c>
    </row>
    <row r="9742" spans="1:3" x14ac:dyDescent="0.25">
      <c r="A9742" t="s">
        <v>263</v>
      </c>
      <c r="B9742">
        <v>1376</v>
      </c>
      <c r="C9742" s="385">
        <v>6.25E-2</v>
      </c>
    </row>
    <row r="9743" spans="1:3" x14ac:dyDescent="0.25">
      <c r="A9743" t="s">
        <v>263</v>
      </c>
      <c r="B9743">
        <v>1378</v>
      </c>
      <c r="C9743" s="385">
        <v>6.25E-2</v>
      </c>
    </row>
    <row r="9744" spans="1:3" x14ac:dyDescent="0.25">
      <c r="A9744" t="s">
        <v>263</v>
      </c>
      <c r="B9744">
        <v>1379</v>
      </c>
      <c r="C9744" s="385">
        <v>6.25E-2</v>
      </c>
    </row>
    <row r="9745" spans="1:3" x14ac:dyDescent="0.25">
      <c r="A9745" t="s">
        <v>263</v>
      </c>
      <c r="B9745">
        <v>1380</v>
      </c>
      <c r="C9745" s="385">
        <v>6.25E-2</v>
      </c>
    </row>
    <row r="9746" spans="1:3" x14ac:dyDescent="0.25">
      <c r="A9746" t="s">
        <v>263</v>
      </c>
      <c r="B9746">
        <v>1420</v>
      </c>
      <c r="C9746" s="385">
        <v>6.25E-2</v>
      </c>
    </row>
    <row r="9747" spans="1:3" x14ac:dyDescent="0.25">
      <c r="A9747" t="s">
        <v>263</v>
      </c>
      <c r="B9747">
        <v>1430</v>
      </c>
      <c r="C9747" s="385">
        <v>6.25E-2</v>
      </c>
    </row>
    <row r="9748" spans="1:3" x14ac:dyDescent="0.25">
      <c r="A9748" t="s">
        <v>263</v>
      </c>
      <c r="B9748">
        <v>1431</v>
      </c>
      <c r="C9748" s="385">
        <v>6.25E-2</v>
      </c>
    </row>
    <row r="9749" spans="1:3" x14ac:dyDescent="0.25">
      <c r="A9749" t="s">
        <v>263</v>
      </c>
      <c r="B9749">
        <v>1432</v>
      </c>
      <c r="C9749" s="385">
        <v>6.25E-2</v>
      </c>
    </row>
    <row r="9750" spans="1:3" x14ac:dyDescent="0.25">
      <c r="A9750" t="s">
        <v>263</v>
      </c>
      <c r="B9750">
        <v>1434</v>
      </c>
      <c r="C9750" s="385">
        <v>6.25E-2</v>
      </c>
    </row>
    <row r="9751" spans="1:3" x14ac:dyDescent="0.25">
      <c r="A9751" t="s">
        <v>263</v>
      </c>
      <c r="B9751">
        <v>1436</v>
      </c>
      <c r="C9751" s="385">
        <v>6.25E-2</v>
      </c>
    </row>
    <row r="9752" spans="1:3" x14ac:dyDescent="0.25">
      <c r="A9752" t="s">
        <v>263</v>
      </c>
      <c r="B9752">
        <v>1438</v>
      </c>
      <c r="C9752" s="385">
        <v>6.25E-2</v>
      </c>
    </row>
    <row r="9753" spans="1:3" x14ac:dyDescent="0.25">
      <c r="A9753" t="s">
        <v>263</v>
      </c>
      <c r="B9753">
        <v>1440</v>
      </c>
      <c r="C9753" s="385">
        <v>6.25E-2</v>
      </c>
    </row>
    <row r="9754" spans="1:3" x14ac:dyDescent="0.25">
      <c r="A9754" t="s">
        <v>263</v>
      </c>
      <c r="B9754">
        <v>1441</v>
      </c>
      <c r="C9754" s="385">
        <v>6.25E-2</v>
      </c>
    </row>
    <row r="9755" spans="1:3" x14ac:dyDescent="0.25">
      <c r="A9755" t="s">
        <v>263</v>
      </c>
      <c r="B9755">
        <v>1450</v>
      </c>
      <c r="C9755" s="385">
        <v>6.25E-2</v>
      </c>
    </row>
    <row r="9756" spans="1:3" x14ac:dyDescent="0.25">
      <c r="A9756" t="s">
        <v>263</v>
      </c>
      <c r="B9756">
        <v>1451</v>
      </c>
      <c r="C9756" s="385">
        <v>6.25E-2</v>
      </c>
    </row>
    <row r="9757" spans="1:3" x14ac:dyDescent="0.25">
      <c r="A9757" t="s">
        <v>263</v>
      </c>
      <c r="B9757">
        <v>1452</v>
      </c>
      <c r="C9757" s="385">
        <v>6.25E-2</v>
      </c>
    </row>
    <row r="9758" spans="1:3" x14ac:dyDescent="0.25">
      <c r="A9758" t="s">
        <v>263</v>
      </c>
      <c r="B9758">
        <v>1453</v>
      </c>
      <c r="C9758" s="385">
        <v>6.25E-2</v>
      </c>
    </row>
    <row r="9759" spans="1:3" x14ac:dyDescent="0.25">
      <c r="A9759" t="s">
        <v>263</v>
      </c>
      <c r="B9759">
        <v>1460</v>
      </c>
      <c r="C9759" s="385">
        <v>6.25E-2</v>
      </c>
    </row>
    <row r="9760" spans="1:3" x14ac:dyDescent="0.25">
      <c r="A9760" t="s">
        <v>263</v>
      </c>
      <c r="B9760">
        <v>1462</v>
      </c>
      <c r="C9760" s="385">
        <v>6.25E-2</v>
      </c>
    </row>
    <row r="9761" spans="1:3" x14ac:dyDescent="0.25">
      <c r="A9761" t="s">
        <v>263</v>
      </c>
      <c r="B9761">
        <v>1463</v>
      </c>
      <c r="C9761" s="385">
        <v>6.25E-2</v>
      </c>
    </row>
    <row r="9762" spans="1:3" x14ac:dyDescent="0.25">
      <c r="A9762" t="s">
        <v>263</v>
      </c>
      <c r="B9762">
        <v>1464</v>
      </c>
      <c r="C9762" s="385">
        <v>6.25E-2</v>
      </c>
    </row>
    <row r="9763" spans="1:3" x14ac:dyDescent="0.25">
      <c r="A9763" t="s">
        <v>263</v>
      </c>
      <c r="B9763">
        <v>1467</v>
      </c>
      <c r="C9763" s="385">
        <v>6.25E-2</v>
      </c>
    </row>
    <row r="9764" spans="1:3" x14ac:dyDescent="0.25">
      <c r="A9764" t="s">
        <v>263</v>
      </c>
      <c r="B9764">
        <v>1468</v>
      </c>
      <c r="C9764" s="385">
        <v>6.25E-2</v>
      </c>
    </row>
    <row r="9765" spans="1:3" x14ac:dyDescent="0.25">
      <c r="A9765" t="s">
        <v>263</v>
      </c>
      <c r="B9765">
        <v>1469</v>
      </c>
      <c r="C9765" s="385">
        <v>6.25E-2</v>
      </c>
    </row>
    <row r="9766" spans="1:3" x14ac:dyDescent="0.25">
      <c r="A9766" t="s">
        <v>263</v>
      </c>
      <c r="B9766">
        <v>1470</v>
      </c>
      <c r="C9766" s="385">
        <v>6.25E-2</v>
      </c>
    </row>
    <row r="9767" spans="1:3" x14ac:dyDescent="0.25">
      <c r="A9767" t="s">
        <v>263</v>
      </c>
      <c r="B9767">
        <v>1471</v>
      </c>
      <c r="C9767" s="385">
        <v>6.25E-2</v>
      </c>
    </row>
    <row r="9768" spans="1:3" x14ac:dyDescent="0.25">
      <c r="A9768" t="s">
        <v>263</v>
      </c>
      <c r="B9768">
        <v>1472</v>
      </c>
      <c r="C9768" s="385">
        <v>6.25E-2</v>
      </c>
    </row>
    <row r="9769" spans="1:3" x14ac:dyDescent="0.25">
      <c r="A9769" t="s">
        <v>263</v>
      </c>
      <c r="B9769">
        <v>1473</v>
      </c>
      <c r="C9769" s="385">
        <v>6.25E-2</v>
      </c>
    </row>
    <row r="9770" spans="1:3" x14ac:dyDescent="0.25">
      <c r="A9770" t="s">
        <v>263</v>
      </c>
      <c r="B9770">
        <v>1474</v>
      </c>
      <c r="C9770" s="385">
        <v>6.25E-2</v>
      </c>
    </row>
    <row r="9771" spans="1:3" x14ac:dyDescent="0.25">
      <c r="A9771" t="s">
        <v>263</v>
      </c>
      <c r="B9771">
        <v>1475</v>
      </c>
      <c r="C9771" s="385">
        <v>6.25E-2</v>
      </c>
    </row>
    <row r="9772" spans="1:3" x14ac:dyDescent="0.25">
      <c r="A9772" t="s">
        <v>263</v>
      </c>
      <c r="B9772">
        <v>1501</v>
      </c>
      <c r="C9772" s="385">
        <v>6.25E-2</v>
      </c>
    </row>
    <row r="9773" spans="1:3" x14ac:dyDescent="0.25">
      <c r="A9773" t="s">
        <v>263</v>
      </c>
      <c r="B9773">
        <v>1503</v>
      </c>
      <c r="C9773" s="385">
        <v>6.25E-2</v>
      </c>
    </row>
    <row r="9774" spans="1:3" x14ac:dyDescent="0.25">
      <c r="A9774" t="s">
        <v>263</v>
      </c>
      <c r="B9774">
        <v>1504</v>
      </c>
      <c r="C9774" s="385">
        <v>6.25E-2</v>
      </c>
    </row>
    <row r="9775" spans="1:3" x14ac:dyDescent="0.25">
      <c r="A9775" t="s">
        <v>263</v>
      </c>
      <c r="B9775">
        <v>1505</v>
      </c>
      <c r="C9775" s="385">
        <v>6.25E-2</v>
      </c>
    </row>
    <row r="9776" spans="1:3" x14ac:dyDescent="0.25">
      <c r="A9776" t="s">
        <v>263</v>
      </c>
      <c r="B9776">
        <v>1506</v>
      </c>
      <c r="C9776" s="385">
        <v>6.25E-2</v>
      </c>
    </row>
    <row r="9777" spans="1:3" x14ac:dyDescent="0.25">
      <c r="A9777" t="s">
        <v>263</v>
      </c>
      <c r="B9777">
        <v>1507</v>
      </c>
      <c r="C9777" s="385">
        <v>6.25E-2</v>
      </c>
    </row>
    <row r="9778" spans="1:3" x14ac:dyDescent="0.25">
      <c r="A9778" t="s">
        <v>263</v>
      </c>
      <c r="B9778">
        <v>1508</v>
      </c>
      <c r="C9778" s="385">
        <v>6.25E-2</v>
      </c>
    </row>
    <row r="9779" spans="1:3" x14ac:dyDescent="0.25">
      <c r="A9779" t="s">
        <v>263</v>
      </c>
      <c r="B9779">
        <v>1509</v>
      </c>
      <c r="C9779" s="385">
        <v>6.25E-2</v>
      </c>
    </row>
    <row r="9780" spans="1:3" x14ac:dyDescent="0.25">
      <c r="A9780" t="s">
        <v>263</v>
      </c>
      <c r="B9780">
        <v>1510</v>
      </c>
      <c r="C9780" s="385">
        <v>6.25E-2</v>
      </c>
    </row>
    <row r="9781" spans="1:3" x14ac:dyDescent="0.25">
      <c r="A9781" t="s">
        <v>263</v>
      </c>
      <c r="B9781">
        <v>1515</v>
      </c>
      <c r="C9781" s="385">
        <v>6.25E-2</v>
      </c>
    </row>
    <row r="9782" spans="1:3" x14ac:dyDescent="0.25">
      <c r="A9782" t="s">
        <v>263</v>
      </c>
      <c r="B9782">
        <v>1516</v>
      </c>
      <c r="C9782" s="385">
        <v>6.25E-2</v>
      </c>
    </row>
    <row r="9783" spans="1:3" x14ac:dyDescent="0.25">
      <c r="A9783" t="s">
        <v>263</v>
      </c>
      <c r="B9783">
        <v>1518</v>
      </c>
      <c r="C9783" s="385">
        <v>6.25E-2</v>
      </c>
    </row>
    <row r="9784" spans="1:3" x14ac:dyDescent="0.25">
      <c r="A9784" t="s">
        <v>263</v>
      </c>
      <c r="B9784">
        <v>1519</v>
      </c>
      <c r="C9784" s="385">
        <v>6.25E-2</v>
      </c>
    </row>
    <row r="9785" spans="1:3" x14ac:dyDescent="0.25">
      <c r="A9785" t="s">
        <v>263</v>
      </c>
      <c r="B9785">
        <v>1520</v>
      </c>
      <c r="C9785" s="385">
        <v>6.25E-2</v>
      </c>
    </row>
    <row r="9786" spans="1:3" x14ac:dyDescent="0.25">
      <c r="A9786" t="s">
        <v>263</v>
      </c>
      <c r="B9786">
        <v>1521</v>
      </c>
      <c r="C9786" s="385">
        <v>6.25E-2</v>
      </c>
    </row>
    <row r="9787" spans="1:3" x14ac:dyDescent="0.25">
      <c r="A9787" t="s">
        <v>263</v>
      </c>
      <c r="B9787">
        <v>1522</v>
      </c>
      <c r="C9787" s="385">
        <v>6.25E-2</v>
      </c>
    </row>
    <row r="9788" spans="1:3" x14ac:dyDescent="0.25">
      <c r="A9788" t="s">
        <v>263</v>
      </c>
      <c r="B9788">
        <v>1523</v>
      </c>
      <c r="C9788" s="385">
        <v>6.25E-2</v>
      </c>
    </row>
    <row r="9789" spans="1:3" x14ac:dyDescent="0.25">
      <c r="A9789" t="s">
        <v>263</v>
      </c>
      <c r="B9789">
        <v>1524</v>
      </c>
      <c r="C9789" s="385">
        <v>6.25E-2</v>
      </c>
    </row>
    <row r="9790" spans="1:3" x14ac:dyDescent="0.25">
      <c r="A9790" t="s">
        <v>263</v>
      </c>
      <c r="B9790">
        <v>1525</v>
      </c>
      <c r="C9790" s="385">
        <v>6.25E-2</v>
      </c>
    </row>
    <row r="9791" spans="1:3" x14ac:dyDescent="0.25">
      <c r="A9791" t="s">
        <v>263</v>
      </c>
      <c r="B9791">
        <v>1526</v>
      </c>
      <c r="C9791" s="385">
        <v>6.25E-2</v>
      </c>
    </row>
    <row r="9792" spans="1:3" x14ac:dyDescent="0.25">
      <c r="A9792" t="s">
        <v>263</v>
      </c>
      <c r="B9792">
        <v>1527</v>
      </c>
      <c r="C9792" s="385">
        <v>6.25E-2</v>
      </c>
    </row>
    <row r="9793" spans="1:3" x14ac:dyDescent="0.25">
      <c r="A9793" t="s">
        <v>263</v>
      </c>
      <c r="B9793">
        <v>1529</v>
      </c>
      <c r="C9793" s="385">
        <v>6.25E-2</v>
      </c>
    </row>
    <row r="9794" spans="1:3" x14ac:dyDescent="0.25">
      <c r="A9794" t="s">
        <v>263</v>
      </c>
      <c r="B9794">
        <v>1531</v>
      </c>
      <c r="C9794" s="385">
        <v>6.25E-2</v>
      </c>
    </row>
    <row r="9795" spans="1:3" x14ac:dyDescent="0.25">
      <c r="A9795" t="s">
        <v>263</v>
      </c>
      <c r="B9795">
        <v>1532</v>
      </c>
      <c r="C9795" s="385">
        <v>6.25E-2</v>
      </c>
    </row>
    <row r="9796" spans="1:3" x14ac:dyDescent="0.25">
      <c r="A9796" t="s">
        <v>263</v>
      </c>
      <c r="B9796">
        <v>1534</v>
      </c>
      <c r="C9796" s="385">
        <v>6.25E-2</v>
      </c>
    </row>
    <row r="9797" spans="1:3" x14ac:dyDescent="0.25">
      <c r="A9797" t="s">
        <v>263</v>
      </c>
      <c r="B9797">
        <v>1535</v>
      </c>
      <c r="C9797" s="385">
        <v>6.25E-2</v>
      </c>
    </row>
    <row r="9798" spans="1:3" x14ac:dyDescent="0.25">
      <c r="A9798" t="s">
        <v>263</v>
      </c>
      <c r="B9798">
        <v>1536</v>
      </c>
      <c r="C9798" s="385">
        <v>6.25E-2</v>
      </c>
    </row>
    <row r="9799" spans="1:3" x14ac:dyDescent="0.25">
      <c r="A9799" t="s">
        <v>263</v>
      </c>
      <c r="B9799">
        <v>1537</v>
      </c>
      <c r="C9799" s="385">
        <v>6.25E-2</v>
      </c>
    </row>
    <row r="9800" spans="1:3" x14ac:dyDescent="0.25">
      <c r="A9800" t="s">
        <v>263</v>
      </c>
      <c r="B9800">
        <v>1538</v>
      </c>
      <c r="C9800" s="385">
        <v>6.25E-2</v>
      </c>
    </row>
    <row r="9801" spans="1:3" x14ac:dyDescent="0.25">
      <c r="A9801" t="s">
        <v>263</v>
      </c>
      <c r="B9801">
        <v>1540</v>
      </c>
      <c r="C9801" s="385">
        <v>6.25E-2</v>
      </c>
    </row>
    <row r="9802" spans="1:3" x14ac:dyDescent="0.25">
      <c r="A9802" t="s">
        <v>263</v>
      </c>
      <c r="B9802">
        <v>1541</v>
      </c>
      <c r="C9802" s="385">
        <v>6.25E-2</v>
      </c>
    </row>
    <row r="9803" spans="1:3" x14ac:dyDescent="0.25">
      <c r="A9803" t="s">
        <v>263</v>
      </c>
      <c r="B9803">
        <v>1542</v>
      </c>
      <c r="C9803" s="385">
        <v>6.25E-2</v>
      </c>
    </row>
    <row r="9804" spans="1:3" x14ac:dyDescent="0.25">
      <c r="A9804" t="s">
        <v>263</v>
      </c>
      <c r="B9804">
        <v>1543</v>
      </c>
      <c r="C9804" s="385">
        <v>6.25E-2</v>
      </c>
    </row>
    <row r="9805" spans="1:3" x14ac:dyDescent="0.25">
      <c r="A9805" t="s">
        <v>263</v>
      </c>
      <c r="B9805">
        <v>1545</v>
      </c>
      <c r="C9805" s="385">
        <v>6.25E-2</v>
      </c>
    </row>
    <row r="9806" spans="1:3" x14ac:dyDescent="0.25">
      <c r="A9806" t="s">
        <v>263</v>
      </c>
      <c r="B9806">
        <v>1546</v>
      </c>
      <c r="C9806" s="385">
        <v>6.25E-2</v>
      </c>
    </row>
    <row r="9807" spans="1:3" x14ac:dyDescent="0.25">
      <c r="A9807" t="s">
        <v>263</v>
      </c>
      <c r="B9807">
        <v>1550</v>
      </c>
      <c r="C9807" s="385">
        <v>6.25E-2</v>
      </c>
    </row>
    <row r="9808" spans="1:3" x14ac:dyDescent="0.25">
      <c r="A9808" t="s">
        <v>263</v>
      </c>
      <c r="B9808">
        <v>1560</v>
      </c>
      <c r="C9808" s="385">
        <v>6.25E-2</v>
      </c>
    </row>
    <row r="9809" spans="1:3" x14ac:dyDescent="0.25">
      <c r="A9809" t="s">
        <v>263</v>
      </c>
      <c r="B9809">
        <v>1561</v>
      </c>
      <c r="C9809" s="385">
        <v>6.25E-2</v>
      </c>
    </row>
    <row r="9810" spans="1:3" x14ac:dyDescent="0.25">
      <c r="A9810" t="s">
        <v>263</v>
      </c>
      <c r="B9810">
        <v>1562</v>
      </c>
      <c r="C9810" s="385">
        <v>6.25E-2</v>
      </c>
    </row>
    <row r="9811" spans="1:3" x14ac:dyDescent="0.25">
      <c r="A9811" t="s">
        <v>263</v>
      </c>
      <c r="B9811">
        <v>1564</v>
      </c>
      <c r="C9811" s="385">
        <v>6.25E-2</v>
      </c>
    </row>
    <row r="9812" spans="1:3" x14ac:dyDescent="0.25">
      <c r="A9812" t="s">
        <v>263</v>
      </c>
      <c r="B9812">
        <v>1566</v>
      </c>
      <c r="C9812" s="385">
        <v>6.25E-2</v>
      </c>
    </row>
    <row r="9813" spans="1:3" x14ac:dyDescent="0.25">
      <c r="A9813" t="s">
        <v>263</v>
      </c>
      <c r="B9813">
        <v>1568</v>
      </c>
      <c r="C9813" s="385">
        <v>6.25E-2</v>
      </c>
    </row>
    <row r="9814" spans="1:3" x14ac:dyDescent="0.25">
      <c r="A9814" t="s">
        <v>263</v>
      </c>
      <c r="B9814">
        <v>1569</v>
      </c>
      <c r="C9814" s="385">
        <v>6.25E-2</v>
      </c>
    </row>
    <row r="9815" spans="1:3" x14ac:dyDescent="0.25">
      <c r="A9815" t="s">
        <v>263</v>
      </c>
      <c r="B9815">
        <v>1570</v>
      </c>
      <c r="C9815" s="385">
        <v>6.25E-2</v>
      </c>
    </row>
    <row r="9816" spans="1:3" x14ac:dyDescent="0.25">
      <c r="A9816" t="s">
        <v>263</v>
      </c>
      <c r="B9816">
        <v>1571</v>
      </c>
      <c r="C9816" s="385">
        <v>6.25E-2</v>
      </c>
    </row>
    <row r="9817" spans="1:3" x14ac:dyDescent="0.25">
      <c r="A9817" t="s">
        <v>263</v>
      </c>
      <c r="B9817">
        <v>1581</v>
      </c>
      <c r="C9817" s="385">
        <v>6.25E-2</v>
      </c>
    </row>
    <row r="9818" spans="1:3" x14ac:dyDescent="0.25">
      <c r="A9818" t="s">
        <v>263</v>
      </c>
      <c r="B9818">
        <v>1583</v>
      </c>
      <c r="C9818" s="385">
        <v>6.25E-2</v>
      </c>
    </row>
    <row r="9819" spans="1:3" x14ac:dyDescent="0.25">
      <c r="A9819" t="s">
        <v>263</v>
      </c>
      <c r="B9819">
        <v>1585</v>
      </c>
      <c r="C9819" s="385">
        <v>6.25E-2</v>
      </c>
    </row>
    <row r="9820" spans="1:3" x14ac:dyDescent="0.25">
      <c r="A9820" t="s">
        <v>263</v>
      </c>
      <c r="B9820">
        <v>1586</v>
      </c>
      <c r="C9820" s="385">
        <v>6.25E-2</v>
      </c>
    </row>
    <row r="9821" spans="1:3" x14ac:dyDescent="0.25">
      <c r="A9821" t="s">
        <v>263</v>
      </c>
      <c r="B9821">
        <v>1588</v>
      </c>
      <c r="C9821" s="385">
        <v>6.25E-2</v>
      </c>
    </row>
    <row r="9822" spans="1:3" x14ac:dyDescent="0.25">
      <c r="A9822" t="s">
        <v>263</v>
      </c>
      <c r="B9822">
        <v>1590</v>
      </c>
      <c r="C9822" s="385">
        <v>6.25E-2</v>
      </c>
    </row>
    <row r="9823" spans="1:3" x14ac:dyDescent="0.25">
      <c r="A9823" t="s">
        <v>263</v>
      </c>
      <c r="B9823">
        <v>1601</v>
      </c>
      <c r="C9823" s="385">
        <v>6.25E-2</v>
      </c>
    </row>
    <row r="9824" spans="1:3" x14ac:dyDescent="0.25">
      <c r="A9824" t="s">
        <v>263</v>
      </c>
      <c r="B9824">
        <v>1602</v>
      </c>
      <c r="C9824" s="385">
        <v>6.25E-2</v>
      </c>
    </row>
    <row r="9825" spans="1:3" x14ac:dyDescent="0.25">
      <c r="A9825" t="s">
        <v>263</v>
      </c>
      <c r="B9825">
        <v>1603</v>
      </c>
      <c r="C9825" s="385">
        <v>6.25E-2</v>
      </c>
    </row>
    <row r="9826" spans="1:3" x14ac:dyDescent="0.25">
      <c r="A9826" t="s">
        <v>263</v>
      </c>
      <c r="B9826">
        <v>1604</v>
      </c>
      <c r="C9826" s="385">
        <v>6.25E-2</v>
      </c>
    </row>
    <row r="9827" spans="1:3" x14ac:dyDescent="0.25">
      <c r="A9827" t="s">
        <v>263</v>
      </c>
      <c r="B9827">
        <v>1605</v>
      </c>
      <c r="C9827" s="385">
        <v>6.25E-2</v>
      </c>
    </row>
    <row r="9828" spans="1:3" x14ac:dyDescent="0.25">
      <c r="A9828" t="s">
        <v>263</v>
      </c>
      <c r="B9828">
        <v>1606</v>
      </c>
      <c r="C9828" s="385">
        <v>6.25E-2</v>
      </c>
    </row>
    <row r="9829" spans="1:3" x14ac:dyDescent="0.25">
      <c r="A9829" t="s">
        <v>263</v>
      </c>
      <c r="B9829">
        <v>1607</v>
      </c>
      <c r="C9829" s="385">
        <v>6.25E-2</v>
      </c>
    </row>
    <row r="9830" spans="1:3" x14ac:dyDescent="0.25">
      <c r="A9830" t="s">
        <v>263</v>
      </c>
      <c r="B9830">
        <v>1608</v>
      </c>
      <c r="C9830" s="385">
        <v>6.25E-2</v>
      </c>
    </row>
    <row r="9831" spans="1:3" x14ac:dyDescent="0.25">
      <c r="A9831" t="s">
        <v>263</v>
      </c>
      <c r="B9831">
        <v>1609</v>
      </c>
      <c r="C9831" s="385">
        <v>6.25E-2</v>
      </c>
    </row>
    <row r="9832" spans="1:3" x14ac:dyDescent="0.25">
      <c r="A9832" t="s">
        <v>263</v>
      </c>
      <c r="B9832">
        <v>1610</v>
      </c>
      <c r="C9832" s="385">
        <v>6.25E-2</v>
      </c>
    </row>
    <row r="9833" spans="1:3" x14ac:dyDescent="0.25">
      <c r="A9833" t="s">
        <v>263</v>
      </c>
      <c r="B9833">
        <v>1611</v>
      </c>
      <c r="C9833" s="385">
        <v>6.25E-2</v>
      </c>
    </row>
    <row r="9834" spans="1:3" x14ac:dyDescent="0.25">
      <c r="A9834" t="s">
        <v>263</v>
      </c>
      <c r="B9834">
        <v>1612</v>
      </c>
      <c r="C9834" s="385">
        <v>6.25E-2</v>
      </c>
    </row>
    <row r="9835" spans="1:3" x14ac:dyDescent="0.25">
      <c r="A9835" t="s">
        <v>263</v>
      </c>
      <c r="B9835">
        <v>1613</v>
      </c>
      <c r="C9835" s="385">
        <v>6.25E-2</v>
      </c>
    </row>
    <row r="9836" spans="1:3" x14ac:dyDescent="0.25">
      <c r="A9836" t="s">
        <v>263</v>
      </c>
      <c r="B9836">
        <v>1614</v>
      </c>
      <c r="C9836" s="385">
        <v>6.25E-2</v>
      </c>
    </row>
    <row r="9837" spans="1:3" x14ac:dyDescent="0.25">
      <c r="A9837" t="s">
        <v>263</v>
      </c>
      <c r="B9837">
        <v>1615</v>
      </c>
      <c r="C9837" s="385">
        <v>6.25E-2</v>
      </c>
    </row>
    <row r="9838" spans="1:3" x14ac:dyDescent="0.25">
      <c r="A9838" t="s">
        <v>263</v>
      </c>
      <c r="B9838">
        <v>1653</v>
      </c>
      <c r="C9838" s="385">
        <v>6.25E-2</v>
      </c>
    </row>
    <row r="9839" spans="1:3" x14ac:dyDescent="0.25">
      <c r="A9839" t="s">
        <v>263</v>
      </c>
      <c r="B9839">
        <v>1655</v>
      </c>
      <c r="C9839" s="385">
        <v>6.25E-2</v>
      </c>
    </row>
    <row r="9840" spans="1:3" x14ac:dyDescent="0.25">
      <c r="A9840" t="s">
        <v>263</v>
      </c>
      <c r="B9840">
        <v>1701</v>
      </c>
      <c r="C9840" s="385">
        <v>6.25E-2</v>
      </c>
    </row>
    <row r="9841" spans="1:3" x14ac:dyDescent="0.25">
      <c r="A9841" t="s">
        <v>263</v>
      </c>
      <c r="B9841">
        <v>1702</v>
      </c>
      <c r="C9841" s="385">
        <v>6.25E-2</v>
      </c>
    </row>
    <row r="9842" spans="1:3" x14ac:dyDescent="0.25">
      <c r="A9842" t="s">
        <v>263</v>
      </c>
      <c r="B9842">
        <v>1703</v>
      </c>
      <c r="C9842" s="385">
        <v>6.25E-2</v>
      </c>
    </row>
    <row r="9843" spans="1:3" x14ac:dyDescent="0.25">
      <c r="A9843" t="s">
        <v>263</v>
      </c>
      <c r="B9843">
        <v>1704</v>
      </c>
      <c r="C9843" s="385">
        <v>6.25E-2</v>
      </c>
    </row>
    <row r="9844" spans="1:3" x14ac:dyDescent="0.25">
      <c r="A9844" t="s">
        <v>263</v>
      </c>
      <c r="B9844">
        <v>1705</v>
      </c>
      <c r="C9844" s="385">
        <v>6.25E-2</v>
      </c>
    </row>
    <row r="9845" spans="1:3" x14ac:dyDescent="0.25">
      <c r="A9845" t="s">
        <v>263</v>
      </c>
      <c r="B9845">
        <v>1718</v>
      </c>
      <c r="C9845" s="385">
        <v>6.25E-2</v>
      </c>
    </row>
    <row r="9846" spans="1:3" x14ac:dyDescent="0.25">
      <c r="A9846" t="s">
        <v>263</v>
      </c>
      <c r="B9846">
        <v>1719</v>
      </c>
      <c r="C9846" s="385">
        <v>6.25E-2</v>
      </c>
    </row>
    <row r="9847" spans="1:3" x14ac:dyDescent="0.25">
      <c r="A9847" t="s">
        <v>263</v>
      </c>
      <c r="B9847">
        <v>1720</v>
      </c>
      <c r="C9847" s="385">
        <v>6.25E-2</v>
      </c>
    </row>
    <row r="9848" spans="1:3" x14ac:dyDescent="0.25">
      <c r="A9848" t="s">
        <v>263</v>
      </c>
      <c r="B9848">
        <v>1721</v>
      </c>
      <c r="C9848" s="385">
        <v>6.25E-2</v>
      </c>
    </row>
    <row r="9849" spans="1:3" x14ac:dyDescent="0.25">
      <c r="A9849" t="s">
        <v>263</v>
      </c>
      <c r="B9849">
        <v>1730</v>
      </c>
      <c r="C9849" s="385">
        <v>6.25E-2</v>
      </c>
    </row>
    <row r="9850" spans="1:3" x14ac:dyDescent="0.25">
      <c r="A9850" t="s">
        <v>263</v>
      </c>
      <c r="B9850">
        <v>1731</v>
      </c>
      <c r="C9850" s="385">
        <v>6.25E-2</v>
      </c>
    </row>
    <row r="9851" spans="1:3" x14ac:dyDescent="0.25">
      <c r="A9851" t="s">
        <v>263</v>
      </c>
      <c r="B9851">
        <v>1740</v>
      </c>
      <c r="C9851" s="385">
        <v>6.25E-2</v>
      </c>
    </row>
    <row r="9852" spans="1:3" x14ac:dyDescent="0.25">
      <c r="A9852" t="s">
        <v>263</v>
      </c>
      <c r="B9852">
        <v>1741</v>
      </c>
      <c r="C9852" s="385">
        <v>6.25E-2</v>
      </c>
    </row>
    <row r="9853" spans="1:3" x14ac:dyDescent="0.25">
      <c r="A9853" t="s">
        <v>263</v>
      </c>
      <c r="B9853">
        <v>1742</v>
      </c>
      <c r="C9853" s="385">
        <v>6.25E-2</v>
      </c>
    </row>
    <row r="9854" spans="1:3" x14ac:dyDescent="0.25">
      <c r="A9854" t="s">
        <v>263</v>
      </c>
      <c r="B9854">
        <v>1745</v>
      </c>
      <c r="C9854" s="385">
        <v>6.25E-2</v>
      </c>
    </row>
    <row r="9855" spans="1:3" x14ac:dyDescent="0.25">
      <c r="A9855" t="s">
        <v>263</v>
      </c>
      <c r="B9855">
        <v>1746</v>
      </c>
      <c r="C9855" s="385">
        <v>6.25E-2</v>
      </c>
    </row>
    <row r="9856" spans="1:3" x14ac:dyDescent="0.25">
      <c r="A9856" t="s">
        <v>263</v>
      </c>
      <c r="B9856">
        <v>1747</v>
      </c>
      <c r="C9856" s="385">
        <v>6.25E-2</v>
      </c>
    </row>
    <row r="9857" spans="1:3" x14ac:dyDescent="0.25">
      <c r="A9857" t="s">
        <v>263</v>
      </c>
      <c r="B9857">
        <v>1748</v>
      </c>
      <c r="C9857" s="385">
        <v>6.25E-2</v>
      </c>
    </row>
    <row r="9858" spans="1:3" x14ac:dyDescent="0.25">
      <c r="A9858" t="s">
        <v>263</v>
      </c>
      <c r="B9858">
        <v>1749</v>
      </c>
      <c r="C9858" s="385">
        <v>6.25E-2</v>
      </c>
    </row>
    <row r="9859" spans="1:3" x14ac:dyDescent="0.25">
      <c r="A9859" t="s">
        <v>263</v>
      </c>
      <c r="B9859">
        <v>1752</v>
      </c>
      <c r="C9859" s="385">
        <v>6.25E-2</v>
      </c>
    </row>
    <row r="9860" spans="1:3" x14ac:dyDescent="0.25">
      <c r="A9860" t="s">
        <v>263</v>
      </c>
      <c r="B9860">
        <v>1754</v>
      </c>
      <c r="C9860" s="385">
        <v>6.25E-2</v>
      </c>
    </row>
    <row r="9861" spans="1:3" x14ac:dyDescent="0.25">
      <c r="A9861" t="s">
        <v>263</v>
      </c>
      <c r="B9861">
        <v>1756</v>
      </c>
      <c r="C9861" s="385">
        <v>6.25E-2</v>
      </c>
    </row>
    <row r="9862" spans="1:3" x14ac:dyDescent="0.25">
      <c r="A9862" t="s">
        <v>263</v>
      </c>
      <c r="B9862">
        <v>1757</v>
      </c>
      <c r="C9862" s="385">
        <v>6.25E-2</v>
      </c>
    </row>
    <row r="9863" spans="1:3" x14ac:dyDescent="0.25">
      <c r="A9863" t="s">
        <v>263</v>
      </c>
      <c r="B9863">
        <v>1760</v>
      </c>
      <c r="C9863" s="385">
        <v>6.25E-2</v>
      </c>
    </row>
    <row r="9864" spans="1:3" x14ac:dyDescent="0.25">
      <c r="A9864" t="s">
        <v>263</v>
      </c>
      <c r="B9864">
        <v>1770</v>
      </c>
      <c r="C9864" s="385">
        <v>6.25E-2</v>
      </c>
    </row>
    <row r="9865" spans="1:3" x14ac:dyDescent="0.25">
      <c r="A9865" t="s">
        <v>263</v>
      </c>
      <c r="B9865">
        <v>1772</v>
      </c>
      <c r="C9865" s="385">
        <v>6.25E-2</v>
      </c>
    </row>
    <row r="9866" spans="1:3" x14ac:dyDescent="0.25">
      <c r="A9866" t="s">
        <v>263</v>
      </c>
      <c r="B9866">
        <v>1773</v>
      </c>
      <c r="C9866" s="385">
        <v>6.25E-2</v>
      </c>
    </row>
    <row r="9867" spans="1:3" x14ac:dyDescent="0.25">
      <c r="A9867" t="s">
        <v>263</v>
      </c>
      <c r="B9867">
        <v>1775</v>
      </c>
      <c r="C9867" s="385">
        <v>6.25E-2</v>
      </c>
    </row>
    <row r="9868" spans="1:3" x14ac:dyDescent="0.25">
      <c r="A9868" t="s">
        <v>263</v>
      </c>
      <c r="B9868">
        <v>1776</v>
      </c>
      <c r="C9868" s="385">
        <v>6.25E-2</v>
      </c>
    </row>
    <row r="9869" spans="1:3" x14ac:dyDescent="0.25">
      <c r="A9869" t="s">
        <v>263</v>
      </c>
      <c r="B9869">
        <v>1778</v>
      </c>
      <c r="C9869" s="385">
        <v>6.25E-2</v>
      </c>
    </row>
    <row r="9870" spans="1:3" x14ac:dyDescent="0.25">
      <c r="A9870" t="s">
        <v>263</v>
      </c>
      <c r="B9870">
        <v>1784</v>
      </c>
      <c r="C9870" s="385">
        <v>6.25E-2</v>
      </c>
    </row>
    <row r="9871" spans="1:3" x14ac:dyDescent="0.25">
      <c r="A9871" t="s">
        <v>263</v>
      </c>
      <c r="B9871">
        <v>1801</v>
      </c>
      <c r="C9871" s="385">
        <v>6.25E-2</v>
      </c>
    </row>
    <row r="9872" spans="1:3" x14ac:dyDescent="0.25">
      <c r="A9872" t="s">
        <v>263</v>
      </c>
      <c r="B9872">
        <v>1803</v>
      </c>
      <c r="C9872" s="385">
        <v>6.25E-2</v>
      </c>
    </row>
    <row r="9873" spans="1:3" x14ac:dyDescent="0.25">
      <c r="A9873" t="s">
        <v>263</v>
      </c>
      <c r="B9873">
        <v>1805</v>
      </c>
      <c r="C9873" s="385">
        <v>6.25E-2</v>
      </c>
    </row>
    <row r="9874" spans="1:3" x14ac:dyDescent="0.25">
      <c r="A9874" t="s">
        <v>263</v>
      </c>
      <c r="B9874">
        <v>1810</v>
      </c>
      <c r="C9874" s="385">
        <v>6.25E-2</v>
      </c>
    </row>
    <row r="9875" spans="1:3" x14ac:dyDescent="0.25">
      <c r="A9875" t="s">
        <v>263</v>
      </c>
      <c r="B9875">
        <v>1812</v>
      </c>
      <c r="C9875" s="385">
        <v>6.25E-2</v>
      </c>
    </row>
    <row r="9876" spans="1:3" x14ac:dyDescent="0.25">
      <c r="A9876" t="s">
        <v>263</v>
      </c>
      <c r="B9876">
        <v>1813</v>
      </c>
      <c r="C9876" s="385">
        <v>6.25E-2</v>
      </c>
    </row>
    <row r="9877" spans="1:3" x14ac:dyDescent="0.25">
      <c r="A9877" t="s">
        <v>263</v>
      </c>
      <c r="B9877">
        <v>1815</v>
      </c>
      <c r="C9877" s="385">
        <v>6.25E-2</v>
      </c>
    </row>
    <row r="9878" spans="1:3" x14ac:dyDescent="0.25">
      <c r="A9878" t="s">
        <v>263</v>
      </c>
      <c r="B9878">
        <v>1821</v>
      </c>
      <c r="C9878" s="385">
        <v>6.25E-2</v>
      </c>
    </row>
    <row r="9879" spans="1:3" x14ac:dyDescent="0.25">
      <c r="A9879" t="s">
        <v>263</v>
      </c>
      <c r="B9879">
        <v>1822</v>
      </c>
      <c r="C9879" s="385">
        <v>6.25E-2</v>
      </c>
    </row>
    <row r="9880" spans="1:3" x14ac:dyDescent="0.25">
      <c r="A9880" t="s">
        <v>263</v>
      </c>
      <c r="B9880">
        <v>1824</v>
      </c>
      <c r="C9880" s="385">
        <v>6.25E-2</v>
      </c>
    </row>
    <row r="9881" spans="1:3" x14ac:dyDescent="0.25">
      <c r="A9881" t="s">
        <v>263</v>
      </c>
      <c r="B9881">
        <v>1826</v>
      </c>
      <c r="C9881" s="385">
        <v>6.25E-2</v>
      </c>
    </row>
    <row r="9882" spans="1:3" x14ac:dyDescent="0.25">
      <c r="A9882" t="s">
        <v>263</v>
      </c>
      <c r="B9882">
        <v>1827</v>
      </c>
      <c r="C9882" s="385">
        <v>6.25E-2</v>
      </c>
    </row>
    <row r="9883" spans="1:3" x14ac:dyDescent="0.25">
      <c r="A9883" t="s">
        <v>263</v>
      </c>
      <c r="B9883">
        <v>1830</v>
      </c>
      <c r="C9883" s="385">
        <v>6.25E-2</v>
      </c>
    </row>
    <row r="9884" spans="1:3" x14ac:dyDescent="0.25">
      <c r="A9884" t="s">
        <v>263</v>
      </c>
      <c r="B9884">
        <v>1831</v>
      </c>
      <c r="C9884" s="385">
        <v>6.25E-2</v>
      </c>
    </row>
    <row r="9885" spans="1:3" x14ac:dyDescent="0.25">
      <c r="A9885" t="s">
        <v>263</v>
      </c>
      <c r="B9885">
        <v>1832</v>
      </c>
      <c r="C9885" s="385">
        <v>6.25E-2</v>
      </c>
    </row>
    <row r="9886" spans="1:3" x14ac:dyDescent="0.25">
      <c r="A9886" t="s">
        <v>263</v>
      </c>
      <c r="B9886">
        <v>1833</v>
      </c>
      <c r="C9886" s="385">
        <v>6.25E-2</v>
      </c>
    </row>
    <row r="9887" spans="1:3" x14ac:dyDescent="0.25">
      <c r="A9887" t="s">
        <v>263</v>
      </c>
      <c r="B9887">
        <v>1834</v>
      </c>
      <c r="C9887" s="385">
        <v>6.25E-2</v>
      </c>
    </row>
    <row r="9888" spans="1:3" x14ac:dyDescent="0.25">
      <c r="A9888" t="s">
        <v>263</v>
      </c>
      <c r="B9888">
        <v>1835</v>
      </c>
      <c r="C9888" s="385">
        <v>6.25E-2</v>
      </c>
    </row>
    <row r="9889" spans="1:3" x14ac:dyDescent="0.25">
      <c r="A9889" t="s">
        <v>263</v>
      </c>
      <c r="B9889">
        <v>1840</v>
      </c>
      <c r="C9889" s="385">
        <v>6.25E-2</v>
      </c>
    </row>
    <row r="9890" spans="1:3" x14ac:dyDescent="0.25">
      <c r="A9890" t="s">
        <v>263</v>
      </c>
      <c r="B9890">
        <v>1841</v>
      </c>
      <c r="C9890" s="385">
        <v>6.25E-2</v>
      </c>
    </row>
    <row r="9891" spans="1:3" x14ac:dyDescent="0.25">
      <c r="A9891" t="s">
        <v>263</v>
      </c>
      <c r="B9891">
        <v>1842</v>
      </c>
      <c r="C9891" s="385">
        <v>6.25E-2</v>
      </c>
    </row>
    <row r="9892" spans="1:3" x14ac:dyDescent="0.25">
      <c r="A9892" t="s">
        <v>263</v>
      </c>
      <c r="B9892">
        <v>1843</v>
      </c>
      <c r="C9892" s="385">
        <v>6.25E-2</v>
      </c>
    </row>
    <row r="9893" spans="1:3" x14ac:dyDescent="0.25">
      <c r="A9893" t="s">
        <v>263</v>
      </c>
      <c r="B9893">
        <v>1844</v>
      </c>
      <c r="C9893" s="385">
        <v>6.25E-2</v>
      </c>
    </row>
    <row r="9894" spans="1:3" x14ac:dyDescent="0.25">
      <c r="A9894" t="s">
        <v>263</v>
      </c>
      <c r="B9894">
        <v>1845</v>
      </c>
      <c r="C9894" s="385">
        <v>6.25E-2</v>
      </c>
    </row>
    <row r="9895" spans="1:3" x14ac:dyDescent="0.25">
      <c r="A9895" t="s">
        <v>263</v>
      </c>
      <c r="B9895">
        <v>1850</v>
      </c>
      <c r="C9895" s="385">
        <v>6.25E-2</v>
      </c>
    </row>
    <row r="9896" spans="1:3" x14ac:dyDescent="0.25">
      <c r="A9896" t="s">
        <v>263</v>
      </c>
      <c r="B9896">
        <v>1851</v>
      </c>
      <c r="C9896" s="385">
        <v>6.25E-2</v>
      </c>
    </row>
    <row r="9897" spans="1:3" x14ac:dyDescent="0.25">
      <c r="A9897" t="s">
        <v>263</v>
      </c>
      <c r="B9897">
        <v>1852</v>
      </c>
      <c r="C9897" s="385">
        <v>6.25E-2</v>
      </c>
    </row>
    <row r="9898" spans="1:3" x14ac:dyDescent="0.25">
      <c r="A9898" t="s">
        <v>263</v>
      </c>
      <c r="B9898">
        <v>1853</v>
      </c>
      <c r="C9898" s="385">
        <v>6.25E-2</v>
      </c>
    </row>
    <row r="9899" spans="1:3" x14ac:dyDescent="0.25">
      <c r="A9899" t="s">
        <v>263</v>
      </c>
      <c r="B9899">
        <v>1854</v>
      </c>
      <c r="C9899" s="385">
        <v>6.25E-2</v>
      </c>
    </row>
    <row r="9900" spans="1:3" x14ac:dyDescent="0.25">
      <c r="A9900" t="s">
        <v>263</v>
      </c>
      <c r="B9900">
        <v>1860</v>
      </c>
      <c r="C9900" s="385">
        <v>6.25E-2</v>
      </c>
    </row>
    <row r="9901" spans="1:3" x14ac:dyDescent="0.25">
      <c r="A9901" t="s">
        <v>263</v>
      </c>
      <c r="B9901">
        <v>1862</v>
      </c>
      <c r="C9901" s="385">
        <v>6.25E-2</v>
      </c>
    </row>
    <row r="9902" spans="1:3" x14ac:dyDescent="0.25">
      <c r="A9902" t="s">
        <v>263</v>
      </c>
      <c r="B9902">
        <v>1863</v>
      </c>
      <c r="C9902" s="385">
        <v>6.25E-2</v>
      </c>
    </row>
    <row r="9903" spans="1:3" x14ac:dyDescent="0.25">
      <c r="A9903" t="s">
        <v>263</v>
      </c>
      <c r="B9903">
        <v>1864</v>
      </c>
      <c r="C9903" s="385">
        <v>6.25E-2</v>
      </c>
    </row>
    <row r="9904" spans="1:3" x14ac:dyDescent="0.25">
      <c r="A9904" t="s">
        <v>263</v>
      </c>
      <c r="B9904">
        <v>1865</v>
      </c>
      <c r="C9904" s="385">
        <v>6.25E-2</v>
      </c>
    </row>
    <row r="9905" spans="1:3" x14ac:dyDescent="0.25">
      <c r="A9905" t="s">
        <v>263</v>
      </c>
      <c r="B9905">
        <v>1866</v>
      </c>
      <c r="C9905" s="385">
        <v>6.25E-2</v>
      </c>
    </row>
    <row r="9906" spans="1:3" x14ac:dyDescent="0.25">
      <c r="A9906" t="s">
        <v>263</v>
      </c>
      <c r="B9906">
        <v>1867</v>
      </c>
      <c r="C9906" s="385">
        <v>6.25E-2</v>
      </c>
    </row>
    <row r="9907" spans="1:3" x14ac:dyDescent="0.25">
      <c r="A9907" t="s">
        <v>263</v>
      </c>
      <c r="B9907">
        <v>1876</v>
      </c>
      <c r="C9907" s="385">
        <v>6.25E-2</v>
      </c>
    </row>
    <row r="9908" spans="1:3" x14ac:dyDescent="0.25">
      <c r="A9908" t="s">
        <v>263</v>
      </c>
      <c r="B9908">
        <v>1879</v>
      </c>
      <c r="C9908" s="385">
        <v>6.25E-2</v>
      </c>
    </row>
    <row r="9909" spans="1:3" x14ac:dyDescent="0.25">
      <c r="A9909" t="s">
        <v>263</v>
      </c>
      <c r="B9909">
        <v>1880</v>
      </c>
      <c r="C9909" s="385">
        <v>6.25E-2</v>
      </c>
    </row>
    <row r="9910" spans="1:3" x14ac:dyDescent="0.25">
      <c r="A9910" t="s">
        <v>263</v>
      </c>
      <c r="B9910">
        <v>1885</v>
      </c>
      <c r="C9910" s="385">
        <v>6.25E-2</v>
      </c>
    </row>
    <row r="9911" spans="1:3" x14ac:dyDescent="0.25">
      <c r="A9911" t="s">
        <v>263</v>
      </c>
      <c r="B9911">
        <v>1886</v>
      </c>
      <c r="C9911" s="385">
        <v>6.25E-2</v>
      </c>
    </row>
    <row r="9912" spans="1:3" x14ac:dyDescent="0.25">
      <c r="A9912" t="s">
        <v>263</v>
      </c>
      <c r="B9912">
        <v>1887</v>
      </c>
      <c r="C9912" s="385">
        <v>6.25E-2</v>
      </c>
    </row>
    <row r="9913" spans="1:3" x14ac:dyDescent="0.25">
      <c r="A9913" t="s">
        <v>263</v>
      </c>
      <c r="B9913">
        <v>1888</v>
      </c>
      <c r="C9913" s="385">
        <v>6.25E-2</v>
      </c>
    </row>
    <row r="9914" spans="1:3" x14ac:dyDescent="0.25">
      <c r="A9914" t="s">
        <v>263</v>
      </c>
      <c r="B9914">
        <v>1889</v>
      </c>
      <c r="C9914" s="385">
        <v>6.25E-2</v>
      </c>
    </row>
    <row r="9915" spans="1:3" x14ac:dyDescent="0.25">
      <c r="A9915" t="s">
        <v>263</v>
      </c>
      <c r="B9915">
        <v>1890</v>
      </c>
      <c r="C9915" s="385">
        <v>6.25E-2</v>
      </c>
    </row>
    <row r="9916" spans="1:3" x14ac:dyDescent="0.25">
      <c r="A9916" t="s">
        <v>263</v>
      </c>
      <c r="B9916">
        <v>1899</v>
      </c>
      <c r="C9916" s="385">
        <v>6.25E-2</v>
      </c>
    </row>
    <row r="9917" spans="1:3" x14ac:dyDescent="0.25">
      <c r="A9917" t="s">
        <v>263</v>
      </c>
      <c r="B9917">
        <v>1901</v>
      </c>
      <c r="C9917" s="385">
        <v>6.25E-2</v>
      </c>
    </row>
    <row r="9918" spans="1:3" x14ac:dyDescent="0.25">
      <c r="A9918" t="s">
        <v>263</v>
      </c>
      <c r="B9918">
        <v>1902</v>
      </c>
      <c r="C9918" s="385">
        <v>6.25E-2</v>
      </c>
    </row>
    <row r="9919" spans="1:3" x14ac:dyDescent="0.25">
      <c r="A9919" t="s">
        <v>263</v>
      </c>
      <c r="B9919">
        <v>1903</v>
      </c>
      <c r="C9919" s="385">
        <v>6.25E-2</v>
      </c>
    </row>
    <row r="9920" spans="1:3" x14ac:dyDescent="0.25">
      <c r="A9920" t="s">
        <v>263</v>
      </c>
      <c r="B9920">
        <v>1904</v>
      </c>
      <c r="C9920" s="385">
        <v>6.25E-2</v>
      </c>
    </row>
    <row r="9921" spans="1:3" x14ac:dyDescent="0.25">
      <c r="A9921" t="s">
        <v>263</v>
      </c>
      <c r="B9921">
        <v>1905</v>
      </c>
      <c r="C9921" s="385">
        <v>6.25E-2</v>
      </c>
    </row>
    <row r="9922" spans="1:3" x14ac:dyDescent="0.25">
      <c r="A9922" t="s">
        <v>263</v>
      </c>
      <c r="B9922">
        <v>1906</v>
      </c>
      <c r="C9922" s="385">
        <v>6.25E-2</v>
      </c>
    </row>
    <row r="9923" spans="1:3" x14ac:dyDescent="0.25">
      <c r="A9923" t="s">
        <v>263</v>
      </c>
      <c r="B9923">
        <v>1907</v>
      </c>
      <c r="C9923" s="385">
        <v>6.25E-2</v>
      </c>
    </row>
    <row r="9924" spans="1:3" x14ac:dyDescent="0.25">
      <c r="A9924" t="s">
        <v>263</v>
      </c>
      <c r="B9924">
        <v>1908</v>
      </c>
      <c r="C9924" s="385">
        <v>6.25E-2</v>
      </c>
    </row>
    <row r="9925" spans="1:3" x14ac:dyDescent="0.25">
      <c r="A9925" t="s">
        <v>263</v>
      </c>
      <c r="B9925">
        <v>1910</v>
      </c>
      <c r="C9925" s="385">
        <v>6.25E-2</v>
      </c>
    </row>
    <row r="9926" spans="1:3" x14ac:dyDescent="0.25">
      <c r="A9926" t="s">
        <v>263</v>
      </c>
      <c r="B9926">
        <v>1913</v>
      </c>
      <c r="C9926" s="385">
        <v>6.25E-2</v>
      </c>
    </row>
    <row r="9927" spans="1:3" x14ac:dyDescent="0.25">
      <c r="A9927" t="s">
        <v>263</v>
      </c>
      <c r="B9927">
        <v>1915</v>
      </c>
      <c r="C9927" s="385">
        <v>6.25E-2</v>
      </c>
    </row>
    <row r="9928" spans="1:3" x14ac:dyDescent="0.25">
      <c r="A9928" t="s">
        <v>263</v>
      </c>
      <c r="B9928">
        <v>1921</v>
      </c>
      <c r="C9928" s="385">
        <v>6.25E-2</v>
      </c>
    </row>
    <row r="9929" spans="1:3" x14ac:dyDescent="0.25">
      <c r="A9929" t="s">
        <v>263</v>
      </c>
      <c r="B9929">
        <v>1922</v>
      </c>
      <c r="C9929" s="385">
        <v>6.25E-2</v>
      </c>
    </row>
    <row r="9930" spans="1:3" x14ac:dyDescent="0.25">
      <c r="A9930" t="s">
        <v>263</v>
      </c>
      <c r="B9930">
        <v>1923</v>
      </c>
      <c r="C9930" s="385">
        <v>6.25E-2</v>
      </c>
    </row>
    <row r="9931" spans="1:3" x14ac:dyDescent="0.25">
      <c r="A9931" t="s">
        <v>263</v>
      </c>
      <c r="B9931">
        <v>1929</v>
      </c>
      <c r="C9931" s="385">
        <v>6.25E-2</v>
      </c>
    </row>
    <row r="9932" spans="1:3" x14ac:dyDescent="0.25">
      <c r="A9932" t="s">
        <v>263</v>
      </c>
      <c r="B9932">
        <v>1930</v>
      </c>
      <c r="C9932" s="385">
        <v>6.25E-2</v>
      </c>
    </row>
    <row r="9933" spans="1:3" x14ac:dyDescent="0.25">
      <c r="A9933" t="s">
        <v>263</v>
      </c>
      <c r="B9933">
        <v>1931</v>
      </c>
      <c r="C9933" s="385">
        <v>6.25E-2</v>
      </c>
    </row>
    <row r="9934" spans="1:3" x14ac:dyDescent="0.25">
      <c r="A9934" t="s">
        <v>263</v>
      </c>
      <c r="B9934">
        <v>1936</v>
      </c>
      <c r="C9934" s="385">
        <v>6.25E-2</v>
      </c>
    </row>
    <row r="9935" spans="1:3" x14ac:dyDescent="0.25">
      <c r="A9935" t="s">
        <v>263</v>
      </c>
      <c r="B9935">
        <v>1937</v>
      </c>
      <c r="C9935" s="385">
        <v>6.25E-2</v>
      </c>
    </row>
    <row r="9936" spans="1:3" x14ac:dyDescent="0.25">
      <c r="A9936" t="s">
        <v>263</v>
      </c>
      <c r="B9936">
        <v>1938</v>
      </c>
      <c r="C9936" s="385">
        <v>6.25E-2</v>
      </c>
    </row>
    <row r="9937" spans="1:3" x14ac:dyDescent="0.25">
      <c r="A9937" t="s">
        <v>263</v>
      </c>
      <c r="B9937">
        <v>1940</v>
      </c>
      <c r="C9937" s="385">
        <v>6.25E-2</v>
      </c>
    </row>
    <row r="9938" spans="1:3" x14ac:dyDescent="0.25">
      <c r="A9938" t="s">
        <v>263</v>
      </c>
      <c r="B9938">
        <v>1944</v>
      </c>
      <c r="C9938" s="385">
        <v>6.25E-2</v>
      </c>
    </row>
    <row r="9939" spans="1:3" x14ac:dyDescent="0.25">
      <c r="A9939" t="s">
        <v>263</v>
      </c>
      <c r="B9939">
        <v>1945</v>
      </c>
      <c r="C9939" s="385">
        <v>6.25E-2</v>
      </c>
    </row>
    <row r="9940" spans="1:3" x14ac:dyDescent="0.25">
      <c r="A9940" t="s">
        <v>263</v>
      </c>
      <c r="B9940">
        <v>1949</v>
      </c>
      <c r="C9940" s="385">
        <v>6.25E-2</v>
      </c>
    </row>
    <row r="9941" spans="1:3" x14ac:dyDescent="0.25">
      <c r="A9941" t="s">
        <v>263</v>
      </c>
      <c r="B9941">
        <v>1950</v>
      </c>
      <c r="C9941" s="385">
        <v>6.25E-2</v>
      </c>
    </row>
    <row r="9942" spans="1:3" x14ac:dyDescent="0.25">
      <c r="A9942" t="s">
        <v>263</v>
      </c>
      <c r="B9942">
        <v>1951</v>
      </c>
      <c r="C9942" s="385">
        <v>6.25E-2</v>
      </c>
    </row>
    <row r="9943" spans="1:3" x14ac:dyDescent="0.25">
      <c r="A9943" t="s">
        <v>263</v>
      </c>
      <c r="B9943">
        <v>1952</v>
      </c>
      <c r="C9943" s="385">
        <v>6.25E-2</v>
      </c>
    </row>
    <row r="9944" spans="1:3" x14ac:dyDescent="0.25">
      <c r="A9944" t="s">
        <v>263</v>
      </c>
      <c r="B9944">
        <v>1960</v>
      </c>
      <c r="C9944" s="385">
        <v>6.25E-2</v>
      </c>
    </row>
    <row r="9945" spans="1:3" x14ac:dyDescent="0.25">
      <c r="A9945" t="s">
        <v>263</v>
      </c>
      <c r="B9945">
        <v>1961</v>
      </c>
      <c r="C9945" s="385">
        <v>6.25E-2</v>
      </c>
    </row>
    <row r="9946" spans="1:3" x14ac:dyDescent="0.25">
      <c r="A9946" t="s">
        <v>263</v>
      </c>
      <c r="B9946">
        <v>1965</v>
      </c>
      <c r="C9946" s="385">
        <v>6.25E-2</v>
      </c>
    </row>
    <row r="9947" spans="1:3" x14ac:dyDescent="0.25">
      <c r="A9947" t="s">
        <v>263</v>
      </c>
      <c r="B9947">
        <v>1966</v>
      </c>
      <c r="C9947" s="385">
        <v>6.25E-2</v>
      </c>
    </row>
    <row r="9948" spans="1:3" x14ac:dyDescent="0.25">
      <c r="A9948" t="s">
        <v>263</v>
      </c>
      <c r="B9948">
        <v>1969</v>
      </c>
      <c r="C9948" s="385">
        <v>6.25E-2</v>
      </c>
    </row>
    <row r="9949" spans="1:3" x14ac:dyDescent="0.25">
      <c r="A9949" t="s">
        <v>263</v>
      </c>
      <c r="B9949">
        <v>1970</v>
      </c>
      <c r="C9949" s="385">
        <v>6.25E-2</v>
      </c>
    </row>
    <row r="9950" spans="1:3" x14ac:dyDescent="0.25">
      <c r="A9950" t="s">
        <v>263</v>
      </c>
      <c r="B9950">
        <v>1971</v>
      </c>
      <c r="C9950" s="385">
        <v>6.25E-2</v>
      </c>
    </row>
    <row r="9951" spans="1:3" x14ac:dyDescent="0.25">
      <c r="A9951" t="s">
        <v>263</v>
      </c>
      <c r="B9951">
        <v>1982</v>
      </c>
      <c r="C9951" s="385">
        <v>6.25E-2</v>
      </c>
    </row>
    <row r="9952" spans="1:3" x14ac:dyDescent="0.25">
      <c r="A9952" t="s">
        <v>263</v>
      </c>
      <c r="B9952">
        <v>1983</v>
      </c>
      <c r="C9952" s="385">
        <v>6.25E-2</v>
      </c>
    </row>
    <row r="9953" spans="1:3" x14ac:dyDescent="0.25">
      <c r="A9953" t="s">
        <v>263</v>
      </c>
      <c r="B9953">
        <v>1984</v>
      </c>
      <c r="C9953" s="385">
        <v>6.25E-2</v>
      </c>
    </row>
    <row r="9954" spans="1:3" x14ac:dyDescent="0.25">
      <c r="A9954" t="s">
        <v>263</v>
      </c>
      <c r="B9954">
        <v>1985</v>
      </c>
      <c r="C9954" s="385">
        <v>6.25E-2</v>
      </c>
    </row>
    <row r="9955" spans="1:3" x14ac:dyDescent="0.25">
      <c r="A9955" t="s">
        <v>263</v>
      </c>
      <c r="B9955">
        <v>2018</v>
      </c>
      <c r="C9955" s="385">
        <v>6.25E-2</v>
      </c>
    </row>
    <row r="9956" spans="1:3" x14ac:dyDescent="0.25">
      <c r="A9956" t="s">
        <v>263</v>
      </c>
      <c r="B9956">
        <v>2019</v>
      </c>
      <c r="C9956" s="385">
        <v>6.25E-2</v>
      </c>
    </row>
    <row r="9957" spans="1:3" x14ac:dyDescent="0.25">
      <c r="A9957" t="s">
        <v>263</v>
      </c>
      <c r="B9957">
        <v>2020</v>
      </c>
      <c r="C9957" s="385">
        <v>6.25E-2</v>
      </c>
    </row>
    <row r="9958" spans="1:3" x14ac:dyDescent="0.25">
      <c r="A9958" t="s">
        <v>263</v>
      </c>
      <c r="B9958">
        <v>2021</v>
      </c>
      <c r="C9958" s="385">
        <v>6.25E-2</v>
      </c>
    </row>
    <row r="9959" spans="1:3" x14ac:dyDescent="0.25">
      <c r="A9959" t="s">
        <v>263</v>
      </c>
      <c r="B9959">
        <v>2025</v>
      </c>
      <c r="C9959" s="385">
        <v>6.25E-2</v>
      </c>
    </row>
    <row r="9960" spans="1:3" x14ac:dyDescent="0.25">
      <c r="A9960" t="s">
        <v>263</v>
      </c>
      <c r="B9960">
        <v>2026</v>
      </c>
      <c r="C9960" s="385">
        <v>6.25E-2</v>
      </c>
    </row>
    <row r="9961" spans="1:3" x14ac:dyDescent="0.25">
      <c r="A9961" t="s">
        <v>263</v>
      </c>
      <c r="B9961">
        <v>2027</v>
      </c>
      <c r="C9961" s="385">
        <v>6.25E-2</v>
      </c>
    </row>
    <row r="9962" spans="1:3" x14ac:dyDescent="0.25">
      <c r="A9962" t="s">
        <v>263</v>
      </c>
      <c r="B9962">
        <v>2030</v>
      </c>
      <c r="C9962" s="385">
        <v>6.25E-2</v>
      </c>
    </row>
    <row r="9963" spans="1:3" x14ac:dyDescent="0.25">
      <c r="A9963" t="s">
        <v>263</v>
      </c>
      <c r="B9963">
        <v>2032</v>
      </c>
      <c r="C9963" s="385">
        <v>6.25E-2</v>
      </c>
    </row>
    <row r="9964" spans="1:3" x14ac:dyDescent="0.25">
      <c r="A9964" t="s">
        <v>263</v>
      </c>
      <c r="B9964">
        <v>2035</v>
      </c>
      <c r="C9964" s="385">
        <v>6.25E-2</v>
      </c>
    </row>
    <row r="9965" spans="1:3" x14ac:dyDescent="0.25">
      <c r="A9965" t="s">
        <v>263</v>
      </c>
      <c r="B9965">
        <v>2038</v>
      </c>
      <c r="C9965" s="385">
        <v>6.25E-2</v>
      </c>
    </row>
    <row r="9966" spans="1:3" x14ac:dyDescent="0.25">
      <c r="A9966" t="s">
        <v>263</v>
      </c>
      <c r="B9966">
        <v>2040</v>
      </c>
      <c r="C9966" s="385">
        <v>6.25E-2</v>
      </c>
    </row>
    <row r="9967" spans="1:3" x14ac:dyDescent="0.25">
      <c r="A9967" t="s">
        <v>263</v>
      </c>
      <c r="B9967">
        <v>2041</v>
      </c>
      <c r="C9967" s="385">
        <v>6.25E-2</v>
      </c>
    </row>
    <row r="9968" spans="1:3" x14ac:dyDescent="0.25">
      <c r="A9968" t="s">
        <v>263</v>
      </c>
      <c r="B9968">
        <v>2043</v>
      </c>
      <c r="C9968" s="385">
        <v>6.25E-2</v>
      </c>
    </row>
    <row r="9969" spans="1:3" x14ac:dyDescent="0.25">
      <c r="A9969" t="s">
        <v>263</v>
      </c>
      <c r="B9969">
        <v>2044</v>
      </c>
      <c r="C9969" s="385">
        <v>6.25E-2</v>
      </c>
    </row>
    <row r="9970" spans="1:3" x14ac:dyDescent="0.25">
      <c r="A9970" t="s">
        <v>263</v>
      </c>
      <c r="B9970">
        <v>2045</v>
      </c>
      <c r="C9970" s="385">
        <v>6.25E-2</v>
      </c>
    </row>
    <row r="9971" spans="1:3" x14ac:dyDescent="0.25">
      <c r="A9971" t="s">
        <v>263</v>
      </c>
      <c r="B9971">
        <v>2047</v>
      </c>
      <c r="C9971" s="385">
        <v>6.25E-2</v>
      </c>
    </row>
    <row r="9972" spans="1:3" x14ac:dyDescent="0.25">
      <c r="A9972" t="s">
        <v>263</v>
      </c>
      <c r="B9972">
        <v>2048</v>
      </c>
      <c r="C9972" s="385">
        <v>6.25E-2</v>
      </c>
    </row>
    <row r="9973" spans="1:3" x14ac:dyDescent="0.25">
      <c r="A9973" t="s">
        <v>263</v>
      </c>
      <c r="B9973">
        <v>2050</v>
      </c>
      <c r="C9973" s="385">
        <v>6.25E-2</v>
      </c>
    </row>
    <row r="9974" spans="1:3" x14ac:dyDescent="0.25">
      <c r="A9974" t="s">
        <v>263</v>
      </c>
      <c r="B9974">
        <v>2051</v>
      </c>
      <c r="C9974" s="385">
        <v>6.25E-2</v>
      </c>
    </row>
    <row r="9975" spans="1:3" x14ac:dyDescent="0.25">
      <c r="A9975" t="s">
        <v>263</v>
      </c>
      <c r="B9975">
        <v>2052</v>
      </c>
      <c r="C9975" s="385">
        <v>6.25E-2</v>
      </c>
    </row>
    <row r="9976" spans="1:3" x14ac:dyDescent="0.25">
      <c r="A9976" t="s">
        <v>263</v>
      </c>
      <c r="B9976">
        <v>2053</v>
      </c>
      <c r="C9976" s="385">
        <v>6.25E-2</v>
      </c>
    </row>
    <row r="9977" spans="1:3" x14ac:dyDescent="0.25">
      <c r="A9977" t="s">
        <v>263</v>
      </c>
      <c r="B9977">
        <v>2054</v>
      </c>
      <c r="C9977" s="385">
        <v>6.25E-2</v>
      </c>
    </row>
    <row r="9978" spans="1:3" x14ac:dyDescent="0.25">
      <c r="A9978" t="s">
        <v>263</v>
      </c>
      <c r="B9978">
        <v>2055</v>
      </c>
      <c r="C9978" s="385">
        <v>6.25E-2</v>
      </c>
    </row>
    <row r="9979" spans="1:3" x14ac:dyDescent="0.25">
      <c r="A9979" t="s">
        <v>263</v>
      </c>
      <c r="B9979">
        <v>2056</v>
      </c>
      <c r="C9979" s="385">
        <v>6.25E-2</v>
      </c>
    </row>
    <row r="9980" spans="1:3" x14ac:dyDescent="0.25">
      <c r="A9980" t="s">
        <v>263</v>
      </c>
      <c r="B9980">
        <v>2059</v>
      </c>
      <c r="C9980" s="385">
        <v>6.25E-2</v>
      </c>
    </row>
    <row r="9981" spans="1:3" x14ac:dyDescent="0.25">
      <c r="A9981" t="s">
        <v>263</v>
      </c>
      <c r="B9981">
        <v>2060</v>
      </c>
      <c r="C9981" s="385">
        <v>6.25E-2</v>
      </c>
    </row>
    <row r="9982" spans="1:3" x14ac:dyDescent="0.25">
      <c r="A9982" t="s">
        <v>263</v>
      </c>
      <c r="B9982">
        <v>2061</v>
      </c>
      <c r="C9982" s="385">
        <v>6.25E-2</v>
      </c>
    </row>
    <row r="9983" spans="1:3" x14ac:dyDescent="0.25">
      <c r="A9983" t="s">
        <v>263</v>
      </c>
      <c r="B9983">
        <v>2062</v>
      </c>
      <c r="C9983" s="385">
        <v>6.25E-2</v>
      </c>
    </row>
    <row r="9984" spans="1:3" x14ac:dyDescent="0.25">
      <c r="A9984" t="s">
        <v>263</v>
      </c>
      <c r="B9984">
        <v>2065</v>
      </c>
      <c r="C9984" s="385">
        <v>6.25E-2</v>
      </c>
    </row>
    <row r="9985" spans="1:3" x14ac:dyDescent="0.25">
      <c r="A9985" t="s">
        <v>263</v>
      </c>
      <c r="B9985">
        <v>2066</v>
      </c>
      <c r="C9985" s="385">
        <v>6.25E-2</v>
      </c>
    </row>
    <row r="9986" spans="1:3" x14ac:dyDescent="0.25">
      <c r="A9986" t="s">
        <v>263</v>
      </c>
      <c r="B9986">
        <v>2067</v>
      </c>
      <c r="C9986" s="385">
        <v>6.25E-2</v>
      </c>
    </row>
    <row r="9987" spans="1:3" x14ac:dyDescent="0.25">
      <c r="A9987" t="s">
        <v>263</v>
      </c>
      <c r="B9987">
        <v>2070</v>
      </c>
      <c r="C9987" s="385">
        <v>6.25E-2</v>
      </c>
    </row>
    <row r="9988" spans="1:3" x14ac:dyDescent="0.25">
      <c r="A9988" t="s">
        <v>263</v>
      </c>
      <c r="B9988">
        <v>2071</v>
      </c>
      <c r="C9988" s="385">
        <v>6.25E-2</v>
      </c>
    </row>
    <row r="9989" spans="1:3" x14ac:dyDescent="0.25">
      <c r="A9989" t="s">
        <v>263</v>
      </c>
      <c r="B9989">
        <v>2072</v>
      </c>
      <c r="C9989" s="385">
        <v>6.25E-2</v>
      </c>
    </row>
    <row r="9990" spans="1:3" x14ac:dyDescent="0.25">
      <c r="A9990" t="s">
        <v>263</v>
      </c>
      <c r="B9990">
        <v>2081</v>
      </c>
      <c r="C9990" s="385">
        <v>6.25E-2</v>
      </c>
    </row>
    <row r="9991" spans="1:3" x14ac:dyDescent="0.25">
      <c r="A9991" t="s">
        <v>263</v>
      </c>
      <c r="B9991">
        <v>2090</v>
      </c>
      <c r="C9991" s="385">
        <v>6.25E-2</v>
      </c>
    </row>
    <row r="9992" spans="1:3" x14ac:dyDescent="0.25">
      <c r="A9992" t="s">
        <v>263</v>
      </c>
      <c r="B9992">
        <v>2093</v>
      </c>
      <c r="C9992" s="385">
        <v>6.25E-2</v>
      </c>
    </row>
    <row r="9993" spans="1:3" x14ac:dyDescent="0.25">
      <c r="A9993" t="s">
        <v>263</v>
      </c>
      <c r="B9993">
        <v>2108</v>
      </c>
      <c r="C9993" s="385">
        <v>6.25E-2</v>
      </c>
    </row>
    <row r="9994" spans="1:3" x14ac:dyDescent="0.25">
      <c r="A9994" t="s">
        <v>263</v>
      </c>
      <c r="B9994">
        <v>2109</v>
      </c>
      <c r="C9994" s="385">
        <v>6.25E-2</v>
      </c>
    </row>
    <row r="9995" spans="1:3" x14ac:dyDescent="0.25">
      <c r="A9995" t="s">
        <v>263</v>
      </c>
      <c r="B9995">
        <v>2110</v>
      </c>
      <c r="C9995" s="385">
        <v>6.25E-2</v>
      </c>
    </row>
    <row r="9996" spans="1:3" x14ac:dyDescent="0.25">
      <c r="A9996" t="s">
        <v>263</v>
      </c>
      <c r="B9996">
        <v>2111</v>
      </c>
      <c r="C9996" s="385">
        <v>6.25E-2</v>
      </c>
    </row>
    <row r="9997" spans="1:3" x14ac:dyDescent="0.25">
      <c r="A9997" t="s">
        <v>263</v>
      </c>
      <c r="B9997">
        <v>2112</v>
      </c>
      <c r="C9997" s="385">
        <v>6.25E-2</v>
      </c>
    </row>
    <row r="9998" spans="1:3" x14ac:dyDescent="0.25">
      <c r="A9998" t="s">
        <v>263</v>
      </c>
      <c r="B9998">
        <v>2113</v>
      </c>
      <c r="C9998" s="385">
        <v>6.25E-2</v>
      </c>
    </row>
    <row r="9999" spans="1:3" x14ac:dyDescent="0.25">
      <c r="A9999" t="s">
        <v>263</v>
      </c>
      <c r="B9999">
        <v>2114</v>
      </c>
      <c r="C9999" s="385">
        <v>6.25E-2</v>
      </c>
    </row>
    <row r="10000" spans="1:3" x14ac:dyDescent="0.25">
      <c r="A10000" t="s">
        <v>263</v>
      </c>
      <c r="B10000">
        <v>2115</v>
      </c>
      <c r="C10000" s="385">
        <v>6.25E-2</v>
      </c>
    </row>
    <row r="10001" spans="1:3" x14ac:dyDescent="0.25">
      <c r="A10001" t="s">
        <v>263</v>
      </c>
      <c r="B10001">
        <v>2116</v>
      </c>
      <c r="C10001" s="385">
        <v>6.25E-2</v>
      </c>
    </row>
    <row r="10002" spans="1:3" x14ac:dyDescent="0.25">
      <c r="A10002" t="s">
        <v>263</v>
      </c>
      <c r="B10002">
        <v>2117</v>
      </c>
      <c r="C10002" s="385">
        <v>6.25E-2</v>
      </c>
    </row>
    <row r="10003" spans="1:3" x14ac:dyDescent="0.25">
      <c r="A10003" t="s">
        <v>263</v>
      </c>
      <c r="B10003">
        <v>2118</v>
      </c>
      <c r="C10003" s="385">
        <v>6.25E-2</v>
      </c>
    </row>
    <row r="10004" spans="1:3" x14ac:dyDescent="0.25">
      <c r="A10004" t="s">
        <v>263</v>
      </c>
      <c r="B10004">
        <v>2119</v>
      </c>
      <c r="C10004" s="385">
        <v>6.25E-2</v>
      </c>
    </row>
    <row r="10005" spans="1:3" x14ac:dyDescent="0.25">
      <c r="A10005" t="s">
        <v>263</v>
      </c>
      <c r="B10005">
        <v>2120</v>
      </c>
      <c r="C10005" s="385">
        <v>6.25E-2</v>
      </c>
    </row>
    <row r="10006" spans="1:3" x14ac:dyDescent="0.25">
      <c r="A10006" t="s">
        <v>263</v>
      </c>
      <c r="B10006">
        <v>2121</v>
      </c>
      <c r="C10006" s="385">
        <v>6.25E-2</v>
      </c>
    </row>
    <row r="10007" spans="1:3" x14ac:dyDescent="0.25">
      <c r="A10007" t="s">
        <v>263</v>
      </c>
      <c r="B10007">
        <v>2122</v>
      </c>
      <c r="C10007" s="385">
        <v>6.25E-2</v>
      </c>
    </row>
    <row r="10008" spans="1:3" x14ac:dyDescent="0.25">
      <c r="A10008" t="s">
        <v>263</v>
      </c>
      <c r="B10008">
        <v>2123</v>
      </c>
      <c r="C10008" s="385">
        <v>6.25E-2</v>
      </c>
    </row>
    <row r="10009" spans="1:3" x14ac:dyDescent="0.25">
      <c r="A10009" t="s">
        <v>263</v>
      </c>
      <c r="B10009">
        <v>2124</v>
      </c>
      <c r="C10009" s="385">
        <v>6.25E-2</v>
      </c>
    </row>
    <row r="10010" spans="1:3" x14ac:dyDescent="0.25">
      <c r="A10010" t="s">
        <v>263</v>
      </c>
      <c r="B10010">
        <v>2125</v>
      </c>
      <c r="C10010" s="385">
        <v>6.25E-2</v>
      </c>
    </row>
    <row r="10011" spans="1:3" x14ac:dyDescent="0.25">
      <c r="A10011" t="s">
        <v>263</v>
      </c>
      <c r="B10011">
        <v>2126</v>
      </c>
      <c r="C10011" s="385">
        <v>6.25E-2</v>
      </c>
    </row>
    <row r="10012" spans="1:3" x14ac:dyDescent="0.25">
      <c r="A10012" t="s">
        <v>263</v>
      </c>
      <c r="B10012">
        <v>2127</v>
      </c>
      <c r="C10012" s="385">
        <v>6.25E-2</v>
      </c>
    </row>
    <row r="10013" spans="1:3" x14ac:dyDescent="0.25">
      <c r="A10013" t="s">
        <v>263</v>
      </c>
      <c r="B10013">
        <v>2128</v>
      </c>
      <c r="C10013" s="385">
        <v>6.25E-2</v>
      </c>
    </row>
    <row r="10014" spans="1:3" x14ac:dyDescent="0.25">
      <c r="A10014" t="s">
        <v>263</v>
      </c>
      <c r="B10014">
        <v>2129</v>
      </c>
      <c r="C10014" s="385">
        <v>6.25E-2</v>
      </c>
    </row>
    <row r="10015" spans="1:3" x14ac:dyDescent="0.25">
      <c r="A10015" t="s">
        <v>263</v>
      </c>
      <c r="B10015">
        <v>2130</v>
      </c>
      <c r="C10015" s="385">
        <v>6.25E-2</v>
      </c>
    </row>
    <row r="10016" spans="1:3" x14ac:dyDescent="0.25">
      <c r="A10016" t="s">
        <v>263</v>
      </c>
      <c r="B10016">
        <v>2131</v>
      </c>
      <c r="C10016" s="385">
        <v>6.25E-2</v>
      </c>
    </row>
    <row r="10017" spans="1:3" x14ac:dyDescent="0.25">
      <c r="A10017" t="s">
        <v>263</v>
      </c>
      <c r="B10017">
        <v>2132</v>
      </c>
      <c r="C10017" s="385">
        <v>6.25E-2</v>
      </c>
    </row>
    <row r="10018" spans="1:3" x14ac:dyDescent="0.25">
      <c r="A10018" t="s">
        <v>263</v>
      </c>
      <c r="B10018">
        <v>2133</v>
      </c>
      <c r="C10018" s="385">
        <v>6.25E-2</v>
      </c>
    </row>
    <row r="10019" spans="1:3" x14ac:dyDescent="0.25">
      <c r="A10019" t="s">
        <v>263</v>
      </c>
      <c r="B10019">
        <v>2134</v>
      </c>
      <c r="C10019" s="385">
        <v>6.25E-2</v>
      </c>
    </row>
    <row r="10020" spans="1:3" x14ac:dyDescent="0.25">
      <c r="A10020" t="s">
        <v>263</v>
      </c>
      <c r="B10020">
        <v>2135</v>
      </c>
      <c r="C10020" s="385">
        <v>6.25E-2</v>
      </c>
    </row>
    <row r="10021" spans="1:3" x14ac:dyDescent="0.25">
      <c r="A10021" t="s">
        <v>263</v>
      </c>
      <c r="B10021">
        <v>2136</v>
      </c>
      <c r="C10021" s="385">
        <v>6.25E-2</v>
      </c>
    </row>
    <row r="10022" spans="1:3" x14ac:dyDescent="0.25">
      <c r="A10022" t="s">
        <v>263</v>
      </c>
      <c r="B10022">
        <v>2137</v>
      </c>
      <c r="C10022" s="385">
        <v>6.25E-2</v>
      </c>
    </row>
    <row r="10023" spans="1:3" x14ac:dyDescent="0.25">
      <c r="A10023" t="s">
        <v>263</v>
      </c>
      <c r="B10023">
        <v>2138</v>
      </c>
      <c r="C10023" s="385">
        <v>6.25E-2</v>
      </c>
    </row>
    <row r="10024" spans="1:3" x14ac:dyDescent="0.25">
      <c r="A10024" t="s">
        <v>263</v>
      </c>
      <c r="B10024">
        <v>2139</v>
      </c>
      <c r="C10024" s="385">
        <v>6.25E-2</v>
      </c>
    </row>
    <row r="10025" spans="1:3" x14ac:dyDescent="0.25">
      <c r="A10025" t="s">
        <v>263</v>
      </c>
      <c r="B10025">
        <v>2140</v>
      </c>
      <c r="C10025" s="385">
        <v>6.25E-2</v>
      </c>
    </row>
    <row r="10026" spans="1:3" x14ac:dyDescent="0.25">
      <c r="A10026" t="s">
        <v>263</v>
      </c>
      <c r="B10026">
        <v>2141</v>
      </c>
      <c r="C10026" s="385">
        <v>6.25E-2</v>
      </c>
    </row>
    <row r="10027" spans="1:3" x14ac:dyDescent="0.25">
      <c r="A10027" t="s">
        <v>263</v>
      </c>
      <c r="B10027">
        <v>2142</v>
      </c>
      <c r="C10027" s="385">
        <v>6.25E-2</v>
      </c>
    </row>
    <row r="10028" spans="1:3" x14ac:dyDescent="0.25">
      <c r="A10028" t="s">
        <v>263</v>
      </c>
      <c r="B10028">
        <v>2143</v>
      </c>
      <c r="C10028" s="385">
        <v>6.25E-2</v>
      </c>
    </row>
    <row r="10029" spans="1:3" x14ac:dyDescent="0.25">
      <c r="A10029" t="s">
        <v>263</v>
      </c>
      <c r="B10029">
        <v>2144</v>
      </c>
      <c r="C10029" s="385">
        <v>6.25E-2</v>
      </c>
    </row>
    <row r="10030" spans="1:3" x14ac:dyDescent="0.25">
      <c r="A10030" t="s">
        <v>263</v>
      </c>
      <c r="B10030">
        <v>2145</v>
      </c>
      <c r="C10030" s="385">
        <v>6.25E-2</v>
      </c>
    </row>
    <row r="10031" spans="1:3" x14ac:dyDescent="0.25">
      <c r="A10031" t="s">
        <v>263</v>
      </c>
      <c r="B10031">
        <v>2148</v>
      </c>
      <c r="C10031" s="385">
        <v>6.25E-2</v>
      </c>
    </row>
    <row r="10032" spans="1:3" x14ac:dyDescent="0.25">
      <c r="A10032" t="s">
        <v>263</v>
      </c>
      <c r="B10032">
        <v>2149</v>
      </c>
      <c r="C10032" s="385">
        <v>6.25E-2</v>
      </c>
    </row>
    <row r="10033" spans="1:3" x14ac:dyDescent="0.25">
      <c r="A10033" t="s">
        <v>263</v>
      </c>
      <c r="B10033">
        <v>2150</v>
      </c>
      <c r="C10033" s="385">
        <v>6.25E-2</v>
      </c>
    </row>
    <row r="10034" spans="1:3" x14ac:dyDescent="0.25">
      <c r="A10034" t="s">
        <v>263</v>
      </c>
      <c r="B10034">
        <v>2151</v>
      </c>
      <c r="C10034" s="385">
        <v>6.25E-2</v>
      </c>
    </row>
    <row r="10035" spans="1:3" x14ac:dyDescent="0.25">
      <c r="A10035" t="s">
        <v>263</v>
      </c>
      <c r="B10035">
        <v>2152</v>
      </c>
      <c r="C10035" s="385">
        <v>6.25E-2</v>
      </c>
    </row>
    <row r="10036" spans="1:3" x14ac:dyDescent="0.25">
      <c r="A10036" t="s">
        <v>263</v>
      </c>
      <c r="B10036">
        <v>2153</v>
      </c>
      <c r="C10036" s="385">
        <v>6.25E-2</v>
      </c>
    </row>
    <row r="10037" spans="1:3" x14ac:dyDescent="0.25">
      <c r="A10037" t="s">
        <v>263</v>
      </c>
      <c r="B10037">
        <v>2155</v>
      </c>
      <c r="C10037" s="385">
        <v>6.25E-2</v>
      </c>
    </row>
    <row r="10038" spans="1:3" x14ac:dyDescent="0.25">
      <c r="A10038" t="s">
        <v>263</v>
      </c>
      <c r="B10038">
        <v>2156</v>
      </c>
      <c r="C10038" s="385">
        <v>6.25E-2</v>
      </c>
    </row>
    <row r="10039" spans="1:3" x14ac:dyDescent="0.25">
      <c r="A10039" t="s">
        <v>263</v>
      </c>
      <c r="B10039">
        <v>2163</v>
      </c>
      <c r="C10039" s="385">
        <v>6.25E-2</v>
      </c>
    </row>
    <row r="10040" spans="1:3" x14ac:dyDescent="0.25">
      <c r="A10040" t="s">
        <v>263</v>
      </c>
      <c r="B10040">
        <v>2169</v>
      </c>
      <c r="C10040" s="385">
        <v>6.25E-2</v>
      </c>
    </row>
    <row r="10041" spans="1:3" x14ac:dyDescent="0.25">
      <c r="A10041" t="s">
        <v>263</v>
      </c>
      <c r="B10041">
        <v>2170</v>
      </c>
      <c r="C10041" s="385">
        <v>6.25E-2</v>
      </c>
    </row>
    <row r="10042" spans="1:3" x14ac:dyDescent="0.25">
      <c r="A10042" t="s">
        <v>263</v>
      </c>
      <c r="B10042">
        <v>2171</v>
      </c>
      <c r="C10042" s="385">
        <v>6.25E-2</v>
      </c>
    </row>
    <row r="10043" spans="1:3" x14ac:dyDescent="0.25">
      <c r="A10043" t="s">
        <v>263</v>
      </c>
      <c r="B10043">
        <v>2176</v>
      </c>
      <c r="C10043" s="385">
        <v>6.25E-2</v>
      </c>
    </row>
    <row r="10044" spans="1:3" x14ac:dyDescent="0.25">
      <c r="A10044" t="s">
        <v>263</v>
      </c>
      <c r="B10044">
        <v>2180</v>
      </c>
      <c r="C10044" s="385">
        <v>6.25E-2</v>
      </c>
    </row>
    <row r="10045" spans="1:3" x14ac:dyDescent="0.25">
      <c r="A10045" t="s">
        <v>263</v>
      </c>
      <c r="B10045">
        <v>2184</v>
      </c>
      <c r="C10045" s="385">
        <v>6.25E-2</v>
      </c>
    </row>
    <row r="10046" spans="1:3" x14ac:dyDescent="0.25">
      <c r="A10046" t="s">
        <v>263</v>
      </c>
      <c r="B10046">
        <v>2185</v>
      </c>
      <c r="C10046" s="385">
        <v>6.25E-2</v>
      </c>
    </row>
    <row r="10047" spans="1:3" x14ac:dyDescent="0.25">
      <c r="A10047" t="s">
        <v>263</v>
      </c>
      <c r="B10047">
        <v>2186</v>
      </c>
      <c r="C10047" s="385">
        <v>6.25E-2</v>
      </c>
    </row>
    <row r="10048" spans="1:3" x14ac:dyDescent="0.25">
      <c r="A10048" t="s">
        <v>263</v>
      </c>
      <c r="B10048">
        <v>2187</v>
      </c>
      <c r="C10048" s="385">
        <v>6.25E-2</v>
      </c>
    </row>
    <row r="10049" spans="1:3" x14ac:dyDescent="0.25">
      <c r="A10049" t="s">
        <v>263</v>
      </c>
      <c r="B10049">
        <v>2188</v>
      </c>
      <c r="C10049" s="385">
        <v>6.25E-2</v>
      </c>
    </row>
    <row r="10050" spans="1:3" x14ac:dyDescent="0.25">
      <c r="A10050" t="s">
        <v>263</v>
      </c>
      <c r="B10050">
        <v>2189</v>
      </c>
      <c r="C10050" s="385">
        <v>6.25E-2</v>
      </c>
    </row>
    <row r="10051" spans="1:3" x14ac:dyDescent="0.25">
      <c r="A10051" t="s">
        <v>263</v>
      </c>
      <c r="B10051">
        <v>2190</v>
      </c>
      <c r="C10051" s="385">
        <v>6.25E-2</v>
      </c>
    </row>
    <row r="10052" spans="1:3" x14ac:dyDescent="0.25">
      <c r="A10052" t="s">
        <v>263</v>
      </c>
      <c r="B10052">
        <v>2191</v>
      </c>
      <c r="C10052" s="385">
        <v>6.25E-2</v>
      </c>
    </row>
    <row r="10053" spans="1:3" x14ac:dyDescent="0.25">
      <c r="A10053" t="s">
        <v>263</v>
      </c>
      <c r="B10053">
        <v>2196</v>
      </c>
      <c r="C10053" s="385">
        <v>6.25E-2</v>
      </c>
    </row>
    <row r="10054" spans="1:3" x14ac:dyDescent="0.25">
      <c r="A10054" t="s">
        <v>263</v>
      </c>
      <c r="B10054">
        <v>2199</v>
      </c>
      <c r="C10054" s="385">
        <v>6.25E-2</v>
      </c>
    </row>
    <row r="10055" spans="1:3" x14ac:dyDescent="0.25">
      <c r="A10055" t="s">
        <v>263</v>
      </c>
      <c r="B10055">
        <v>2201</v>
      </c>
      <c r="C10055" s="385">
        <v>6.25E-2</v>
      </c>
    </row>
    <row r="10056" spans="1:3" x14ac:dyDescent="0.25">
      <c r="A10056" t="s">
        <v>263</v>
      </c>
      <c r="B10056">
        <v>2203</v>
      </c>
      <c r="C10056" s="385">
        <v>6.25E-2</v>
      </c>
    </row>
    <row r="10057" spans="1:3" x14ac:dyDescent="0.25">
      <c r="A10057" t="s">
        <v>263</v>
      </c>
      <c r="B10057">
        <v>2204</v>
      </c>
      <c r="C10057" s="385">
        <v>6.25E-2</v>
      </c>
    </row>
    <row r="10058" spans="1:3" x14ac:dyDescent="0.25">
      <c r="A10058" t="s">
        <v>263</v>
      </c>
      <c r="B10058">
        <v>2205</v>
      </c>
      <c r="C10058" s="385">
        <v>6.25E-2</v>
      </c>
    </row>
    <row r="10059" spans="1:3" x14ac:dyDescent="0.25">
      <c r="A10059" t="s">
        <v>263</v>
      </c>
      <c r="B10059">
        <v>2206</v>
      </c>
      <c r="C10059" s="385">
        <v>6.25E-2</v>
      </c>
    </row>
    <row r="10060" spans="1:3" x14ac:dyDescent="0.25">
      <c r="A10060" t="s">
        <v>263</v>
      </c>
      <c r="B10060">
        <v>2210</v>
      </c>
      <c r="C10060" s="385">
        <v>6.25E-2</v>
      </c>
    </row>
    <row r="10061" spans="1:3" x14ac:dyDescent="0.25">
      <c r="A10061" t="s">
        <v>263</v>
      </c>
      <c r="B10061">
        <v>2211</v>
      </c>
      <c r="C10061" s="385">
        <v>6.25E-2</v>
      </c>
    </row>
    <row r="10062" spans="1:3" x14ac:dyDescent="0.25">
      <c r="A10062" t="s">
        <v>263</v>
      </c>
      <c r="B10062">
        <v>2212</v>
      </c>
      <c r="C10062" s="385">
        <v>6.25E-2</v>
      </c>
    </row>
    <row r="10063" spans="1:3" x14ac:dyDescent="0.25">
      <c r="A10063" t="s">
        <v>263</v>
      </c>
      <c r="B10063">
        <v>2215</v>
      </c>
      <c r="C10063" s="385">
        <v>6.25E-2</v>
      </c>
    </row>
    <row r="10064" spans="1:3" x14ac:dyDescent="0.25">
      <c r="A10064" t="s">
        <v>263</v>
      </c>
      <c r="B10064">
        <v>2217</v>
      </c>
      <c r="C10064" s="385">
        <v>6.25E-2</v>
      </c>
    </row>
    <row r="10065" spans="1:3" x14ac:dyDescent="0.25">
      <c r="A10065" t="s">
        <v>263</v>
      </c>
      <c r="B10065">
        <v>2222</v>
      </c>
      <c r="C10065" s="385">
        <v>6.25E-2</v>
      </c>
    </row>
    <row r="10066" spans="1:3" x14ac:dyDescent="0.25">
      <c r="A10066" t="s">
        <v>263</v>
      </c>
      <c r="B10066">
        <v>2238</v>
      </c>
      <c r="C10066" s="385">
        <v>6.25E-2</v>
      </c>
    </row>
    <row r="10067" spans="1:3" x14ac:dyDescent="0.25">
      <c r="A10067" t="s">
        <v>263</v>
      </c>
      <c r="B10067">
        <v>2241</v>
      </c>
      <c r="C10067" s="385">
        <v>6.25E-2</v>
      </c>
    </row>
    <row r="10068" spans="1:3" x14ac:dyDescent="0.25">
      <c r="A10068" t="s">
        <v>263</v>
      </c>
      <c r="B10068">
        <v>2269</v>
      </c>
      <c r="C10068" s="385">
        <v>6.25E-2</v>
      </c>
    </row>
    <row r="10069" spans="1:3" x14ac:dyDescent="0.25">
      <c r="A10069" t="s">
        <v>263</v>
      </c>
      <c r="B10069">
        <v>2283</v>
      </c>
      <c r="C10069" s="385">
        <v>6.25E-2</v>
      </c>
    </row>
    <row r="10070" spans="1:3" x14ac:dyDescent="0.25">
      <c r="A10070" t="s">
        <v>263</v>
      </c>
      <c r="B10070">
        <v>2284</v>
      </c>
      <c r="C10070" s="385">
        <v>6.25E-2</v>
      </c>
    </row>
    <row r="10071" spans="1:3" x14ac:dyDescent="0.25">
      <c r="A10071" t="s">
        <v>263</v>
      </c>
      <c r="B10071">
        <v>2293</v>
      </c>
      <c r="C10071" s="385">
        <v>6.25E-2</v>
      </c>
    </row>
    <row r="10072" spans="1:3" x14ac:dyDescent="0.25">
      <c r="A10072" t="s">
        <v>263</v>
      </c>
      <c r="B10072">
        <v>2297</v>
      </c>
      <c r="C10072" s="385">
        <v>6.25E-2</v>
      </c>
    </row>
    <row r="10073" spans="1:3" x14ac:dyDescent="0.25">
      <c r="A10073" t="s">
        <v>263</v>
      </c>
      <c r="B10073">
        <v>2298</v>
      </c>
      <c r="C10073" s="385">
        <v>6.25E-2</v>
      </c>
    </row>
    <row r="10074" spans="1:3" x14ac:dyDescent="0.25">
      <c r="A10074" t="s">
        <v>263</v>
      </c>
      <c r="B10074">
        <v>2301</v>
      </c>
      <c r="C10074" s="385">
        <v>6.25E-2</v>
      </c>
    </row>
    <row r="10075" spans="1:3" x14ac:dyDescent="0.25">
      <c r="A10075" t="s">
        <v>263</v>
      </c>
      <c r="B10075">
        <v>2302</v>
      </c>
      <c r="C10075" s="385">
        <v>6.25E-2</v>
      </c>
    </row>
    <row r="10076" spans="1:3" x14ac:dyDescent="0.25">
      <c r="A10076" t="s">
        <v>263</v>
      </c>
      <c r="B10076">
        <v>2303</v>
      </c>
      <c r="C10076" s="385">
        <v>6.25E-2</v>
      </c>
    </row>
    <row r="10077" spans="1:3" x14ac:dyDescent="0.25">
      <c r="A10077" t="s">
        <v>263</v>
      </c>
      <c r="B10077">
        <v>2304</v>
      </c>
      <c r="C10077" s="385">
        <v>6.25E-2</v>
      </c>
    </row>
    <row r="10078" spans="1:3" x14ac:dyDescent="0.25">
      <c r="A10078" t="s">
        <v>263</v>
      </c>
      <c r="B10078">
        <v>2305</v>
      </c>
      <c r="C10078" s="385">
        <v>6.25E-2</v>
      </c>
    </row>
    <row r="10079" spans="1:3" x14ac:dyDescent="0.25">
      <c r="A10079" t="s">
        <v>263</v>
      </c>
      <c r="B10079">
        <v>2322</v>
      </c>
      <c r="C10079" s="385">
        <v>6.25E-2</v>
      </c>
    </row>
    <row r="10080" spans="1:3" x14ac:dyDescent="0.25">
      <c r="A10080" t="s">
        <v>263</v>
      </c>
      <c r="B10080">
        <v>2324</v>
      </c>
      <c r="C10080" s="385">
        <v>6.25E-2</v>
      </c>
    </row>
    <row r="10081" spans="1:3" x14ac:dyDescent="0.25">
      <c r="A10081" t="s">
        <v>263</v>
      </c>
      <c r="B10081">
        <v>2325</v>
      </c>
      <c r="C10081" s="385">
        <v>6.25E-2</v>
      </c>
    </row>
    <row r="10082" spans="1:3" x14ac:dyDescent="0.25">
      <c r="A10082" t="s">
        <v>263</v>
      </c>
      <c r="B10082">
        <v>2327</v>
      </c>
      <c r="C10082" s="385">
        <v>6.25E-2</v>
      </c>
    </row>
    <row r="10083" spans="1:3" x14ac:dyDescent="0.25">
      <c r="A10083" t="s">
        <v>263</v>
      </c>
      <c r="B10083">
        <v>2330</v>
      </c>
      <c r="C10083" s="385">
        <v>6.25E-2</v>
      </c>
    </row>
    <row r="10084" spans="1:3" x14ac:dyDescent="0.25">
      <c r="A10084" t="s">
        <v>263</v>
      </c>
      <c r="B10084">
        <v>2331</v>
      </c>
      <c r="C10084" s="385">
        <v>6.25E-2</v>
      </c>
    </row>
    <row r="10085" spans="1:3" x14ac:dyDescent="0.25">
      <c r="A10085" t="s">
        <v>263</v>
      </c>
      <c r="B10085">
        <v>2332</v>
      </c>
      <c r="C10085" s="385">
        <v>6.25E-2</v>
      </c>
    </row>
    <row r="10086" spans="1:3" x14ac:dyDescent="0.25">
      <c r="A10086" t="s">
        <v>263</v>
      </c>
      <c r="B10086">
        <v>2333</v>
      </c>
      <c r="C10086" s="385">
        <v>6.25E-2</v>
      </c>
    </row>
    <row r="10087" spans="1:3" x14ac:dyDescent="0.25">
      <c r="A10087" t="s">
        <v>263</v>
      </c>
      <c r="B10087">
        <v>2334</v>
      </c>
      <c r="C10087" s="385">
        <v>6.25E-2</v>
      </c>
    </row>
    <row r="10088" spans="1:3" x14ac:dyDescent="0.25">
      <c r="A10088" t="s">
        <v>263</v>
      </c>
      <c r="B10088">
        <v>2337</v>
      </c>
      <c r="C10088" s="385">
        <v>6.25E-2</v>
      </c>
    </row>
    <row r="10089" spans="1:3" x14ac:dyDescent="0.25">
      <c r="A10089" t="s">
        <v>263</v>
      </c>
      <c r="B10089">
        <v>2338</v>
      </c>
      <c r="C10089" s="385">
        <v>6.25E-2</v>
      </c>
    </row>
    <row r="10090" spans="1:3" x14ac:dyDescent="0.25">
      <c r="A10090" t="s">
        <v>263</v>
      </c>
      <c r="B10090">
        <v>2339</v>
      </c>
      <c r="C10090" s="385">
        <v>6.25E-2</v>
      </c>
    </row>
    <row r="10091" spans="1:3" x14ac:dyDescent="0.25">
      <c r="A10091" t="s">
        <v>263</v>
      </c>
      <c r="B10091">
        <v>2341</v>
      </c>
      <c r="C10091" s="385">
        <v>6.25E-2</v>
      </c>
    </row>
    <row r="10092" spans="1:3" x14ac:dyDescent="0.25">
      <c r="A10092" t="s">
        <v>263</v>
      </c>
      <c r="B10092">
        <v>2343</v>
      </c>
      <c r="C10092" s="385">
        <v>6.25E-2</v>
      </c>
    </row>
    <row r="10093" spans="1:3" x14ac:dyDescent="0.25">
      <c r="A10093" t="s">
        <v>263</v>
      </c>
      <c r="B10093">
        <v>2344</v>
      </c>
      <c r="C10093" s="385">
        <v>6.25E-2</v>
      </c>
    </row>
    <row r="10094" spans="1:3" x14ac:dyDescent="0.25">
      <c r="A10094" t="s">
        <v>263</v>
      </c>
      <c r="B10094">
        <v>2345</v>
      </c>
      <c r="C10094" s="385">
        <v>6.25E-2</v>
      </c>
    </row>
    <row r="10095" spans="1:3" x14ac:dyDescent="0.25">
      <c r="A10095" t="s">
        <v>263</v>
      </c>
      <c r="B10095">
        <v>2346</v>
      </c>
      <c r="C10095" s="385">
        <v>6.25E-2</v>
      </c>
    </row>
    <row r="10096" spans="1:3" x14ac:dyDescent="0.25">
      <c r="A10096" t="s">
        <v>263</v>
      </c>
      <c r="B10096">
        <v>2347</v>
      </c>
      <c r="C10096" s="385">
        <v>6.25E-2</v>
      </c>
    </row>
    <row r="10097" spans="1:3" x14ac:dyDescent="0.25">
      <c r="A10097" t="s">
        <v>263</v>
      </c>
      <c r="B10097">
        <v>2348</v>
      </c>
      <c r="C10097" s="385">
        <v>6.25E-2</v>
      </c>
    </row>
    <row r="10098" spans="1:3" x14ac:dyDescent="0.25">
      <c r="A10098" t="s">
        <v>263</v>
      </c>
      <c r="B10098">
        <v>2349</v>
      </c>
      <c r="C10098" s="385">
        <v>6.25E-2</v>
      </c>
    </row>
    <row r="10099" spans="1:3" x14ac:dyDescent="0.25">
      <c r="A10099" t="s">
        <v>263</v>
      </c>
      <c r="B10099">
        <v>2350</v>
      </c>
      <c r="C10099" s="385">
        <v>6.25E-2</v>
      </c>
    </row>
    <row r="10100" spans="1:3" x14ac:dyDescent="0.25">
      <c r="A10100" t="s">
        <v>263</v>
      </c>
      <c r="B10100">
        <v>2351</v>
      </c>
      <c r="C10100" s="385">
        <v>6.25E-2</v>
      </c>
    </row>
    <row r="10101" spans="1:3" x14ac:dyDescent="0.25">
      <c r="A10101" t="s">
        <v>263</v>
      </c>
      <c r="B10101">
        <v>2355</v>
      </c>
      <c r="C10101" s="385">
        <v>6.25E-2</v>
      </c>
    </row>
    <row r="10102" spans="1:3" x14ac:dyDescent="0.25">
      <c r="A10102" t="s">
        <v>263</v>
      </c>
      <c r="B10102">
        <v>2356</v>
      </c>
      <c r="C10102" s="385">
        <v>6.25E-2</v>
      </c>
    </row>
    <row r="10103" spans="1:3" x14ac:dyDescent="0.25">
      <c r="A10103" t="s">
        <v>263</v>
      </c>
      <c r="B10103">
        <v>2357</v>
      </c>
      <c r="C10103" s="385">
        <v>6.25E-2</v>
      </c>
    </row>
    <row r="10104" spans="1:3" x14ac:dyDescent="0.25">
      <c r="A10104" t="s">
        <v>263</v>
      </c>
      <c r="B10104">
        <v>2358</v>
      </c>
      <c r="C10104" s="385">
        <v>6.25E-2</v>
      </c>
    </row>
    <row r="10105" spans="1:3" x14ac:dyDescent="0.25">
      <c r="A10105" t="s">
        <v>263</v>
      </c>
      <c r="B10105">
        <v>2359</v>
      </c>
      <c r="C10105" s="385">
        <v>6.25E-2</v>
      </c>
    </row>
    <row r="10106" spans="1:3" x14ac:dyDescent="0.25">
      <c r="A10106" t="s">
        <v>263</v>
      </c>
      <c r="B10106">
        <v>2360</v>
      </c>
      <c r="C10106" s="385">
        <v>6.25E-2</v>
      </c>
    </row>
    <row r="10107" spans="1:3" x14ac:dyDescent="0.25">
      <c r="A10107" t="s">
        <v>263</v>
      </c>
      <c r="B10107">
        <v>2361</v>
      </c>
      <c r="C10107" s="385">
        <v>6.25E-2</v>
      </c>
    </row>
    <row r="10108" spans="1:3" x14ac:dyDescent="0.25">
      <c r="A10108" t="s">
        <v>263</v>
      </c>
      <c r="B10108">
        <v>2362</v>
      </c>
      <c r="C10108" s="385">
        <v>6.25E-2</v>
      </c>
    </row>
    <row r="10109" spans="1:3" x14ac:dyDescent="0.25">
      <c r="A10109" t="s">
        <v>263</v>
      </c>
      <c r="B10109">
        <v>2364</v>
      </c>
      <c r="C10109" s="385">
        <v>6.25E-2</v>
      </c>
    </row>
    <row r="10110" spans="1:3" x14ac:dyDescent="0.25">
      <c r="A10110" t="s">
        <v>263</v>
      </c>
      <c r="B10110">
        <v>2366</v>
      </c>
      <c r="C10110" s="385">
        <v>6.25E-2</v>
      </c>
    </row>
    <row r="10111" spans="1:3" x14ac:dyDescent="0.25">
      <c r="A10111" t="s">
        <v>263</v>
      </c>
      <c r="B10111">
        <v>2367</v>
      </c>
      <c r="C10111" s="385">
        <v>6.25E-2</v>
      </c>
    </row>
    <row r="10112" spans="1:3" x14ac:dyDescent="0.25">
      <c r="A10112" t="s">
        <v>263</v>
      </c>
      <c r="B10112">
        <v>2368</v>
      </c>
      <c r="C10112" s="385">
        <v>6.25E-2</v>
      </c>
    </row>
    <row r="10113" spans="1:3" x14ac:dyDescent="0.25">
      <c r="A10113" t="s">
        <v>263</v>
      </c>
      <c r="B10113">
        <v>2370</v>
      </c>
      <c r="C10113" s="385">
        <v>6.25E-2</v>
      </c>
    </row>
    <row r="10114" spans="1:3" x14ac:dyDescent="0.25">
      <c r="A10114" t="s">
        <v>263</v>
      </c>
      <c r="B10114">
        <v>2375</v>
      </c>
      <c r="C10114" s="385">
        <v>6.25E-2</v>
      </c>
    </row>
    <row r="10115" spans="1:3" x14ac:dyDescent="0.25">
      <c r="A10115" t="s">
        <v>263</v>
      </c>
      <c r="B10115">
        <v>2379</v>
      </c>
      <c r="C10115" s="385">
        <v>6.25E-2</v>
      </c>
    </row>
    <row r="10116" spans="1:3" x14ac:dyDescent="0.25">
      <c r="A10116" t="s">
        <v>263</v>
      </c>
      <c r="B10116">
        <v>2381</v>
      </c>
      <c r="C10116" s="385">
        <v>6.25E-2</v>
      </c>
    </row>
    <row r="10117" spans="1:3" x14ac:dyDescent="0.25">
      <c r="A10117" t="s">
        <v>263</v>
      </c>
      <c r="B10117">
        <v>2382</v>
      </c>
      <c r="C10117" s="385">
        <v>6.25E-2</v>
      </c>
    </row>
    <row r="10118" spans="1:3" x14ac:dyDescent="0.25">
      <c r="A10118" t="s">
        <v>263</v>
      </c>
      <c r="B10118">
        <v>2420</v>
      </c>
      <c r="C10118" s="385">
        <v>6.25E-2</v>
      </c>
    </row>
    <row r="10119" spans="1:3" x14ac:dyDescent="0.25">
      <c r="A10119" t="s">
        <v>263</v>
      </c>
      <c r="B10119">
        <v>2421</v>
      </c>
      <c r="C10119" s="385">
        <v>6.25E-2</v>
      </c>
    </row>
    <row r="10120" spans="1:3" x14ac:dyDescent="0.25">
      <c r="A10120" t="s">
        <v>263</v>
      </c>
      <c r="B10120">
        <v>2445</v>
      </c>
      <c r="C10120" s="385">
        <v>6.25E-2</v>
      </c>
    </row>
    <row r="10121" spans="1:3" x14ac:dyDescent="0.25">
      <c r="A10121" t="s">
        <v>263</v>
      </c>
      <c r="B10121">
        <v>2446</v>
      </c>
      <c r="C10121" s="385">
        <v>6.25E-2</v>
      </c>
    </row>
    <row r="10122" spans="1:3" x14ac:dyDescent="0.25">
      <c r="A10122" t="s">
        <v>263</v>
      </c>
      <c r="B10122">
        <v>2447</v>
      </c>
      <c r="C10122" s="385">
        <v>6.25E-2</v>
      </c>
    </row>
    <row r="10123" spans="1:3" x14ac:dyDescent="0.25">
      <c r="A10123" t="s">
        <v>263</v>
      </c>
      <c r="B10123">
        <v>2451</v>
      </c>
      <c r="C10123" s="385">
        <v>6.25E-2</v>
      </c>
    </row>
    <row r="10124" spans="1:3" x14ac:dyDescent="0.25">
      <c r="A10124" t="s">
        <v>263</v>
      </c>
      <c r="B10124">
        <v>2452</v>
      </c>
      <c r="C10124" s="385">
        <v>6.25E-2</v>
      </c>
    </row>
    <row r="10125" spans="1:3" x14ac:dyDescent="0.25">
      <c r="A10125" t="s">
        <v>263</v>
      </c>
      <c r="B10125">
        <v>2453</v>
      </c>
      <c r="C10125" s="385">
        <v>6.25E-2</v>
      </c>
    </row>
    <row r="10126" spans="1:3" x14ac:dyDescent="0.25">
      <c r="A10126" t="s">
        <v>263</v>
      </c>
      <c r="B10126">
        <v>2454</v>
      </c>
      <c r="C10126" s="385">
        <v>6.25E-2</v>
      </c>
    </row>
    <row r="10127" spans="1:3" x14ac:dyDescent="0.25">
      <c r="A10127" t="s">
        <v>263</v>
      </c>
      <c r="B10127">
        <v>2455</v>
      </c>
      <c r="C10127" s="385">
        <v>6.25E-2</v>
      </c>
    </row>
    <row r="10128" spans="1:3" x14ac:dyDescent="0.25">
      <c r="A10128" t="s">
        <v>263</v>
      </c>
      <c r="B10128">
        <v>2456</v>
      </c>
      <c r="C10128" s="385">
        <v>6.25E-2</v>
      </c>
    </row>
    <row r="10129" spans="1:3" x14ac:dyDescent="0.25">
      <c r="A10129" t="s">
        <v>263</v>
      </c>
      <c r="B10129">
        <v>2457</v>
      </c>
      <c r="C10129" s="385">
        <v>6.25E-2</v>
      </c>
    </row>
    <row r="10130" spans="1:3" x14ac:dyDescent="0.25">
      <c r="A10130" t="s">
        <v>263</v>
      </c>
      <c r="B10130">
        <v>2458</v>
      </c>
      <c r="C10130" s="385">
        <v>6.25E-2</v>
      </c>
    </row>
    <row r="10131" spans="1:3" x14ac:dyDescent="0.25">
      <c r="A10131" t="s">
        <v>263</v>
      </c>
      <c r="B10131">
        <v>2459</v>
      </c>
      <c r="C10131" s="385">
        <v>6.25E-2</v>
      </c>
    </row>
    <row r="10132" spans="1:3" x14ac:dyDescent="0.25">
      <c r="A10132" t="s">
        <v>263</v>
      </c>
      <c r="B10132">
        <v>2460</v>
      </c>
      <c r="C10132" s="385">
        <v>6.25E-2</v>
      </c>
    </row>
    <row r="10133" spans="1:3" x14ac:dyDescent="0.25">
      <c r="A10133" t="s">
        <v>263</v>
      </c>
      <c r="B10133">
        <v>2461</v>
      </c>
      <c r="C10133" s="385">
        <v>6.25E-2</v>
      </c>
    </row>
    <row r="10134" spans="1:3" x14ac:dyDescent="0.25">
      <c r="A10134" t="s">
        <v>263</v>
      </c>
      <c r="B10134">
        <v>2462</v>
      </c>
      <c r="C10134" s="385">
        <v>6.25E-2</v>
      </c>
    </row>
    <row r="10135" spans="1:3" x14ac:dyDescent="0.25">
      <c r="A10135" t="s">
        <v>263</v>
      </c>
      <c r="B10135">
        <v>2464</v>
      </c>
      <c r="C10135" s="385">
        <v>6.25E-2</v>
      </c>
    </row>
    <row r="10136" spans="1:3" x14ac:dyDescent="0.25">
      <c r="A10136" t="s">
        <v>263</v>
      </c>
      <c r="B10136">
        <v>2465</v>
      </c>
      <c r="C10136" s="385">
        <v>6.25E-2</v>
      </c>
    </row>
    <row r="10137" spans="1:3" x14ac:dyDescent="0.25">
      <c r="A10137" t="s">
        <v>263</v>
      </c>
      <c r="B10137">
        <v>2466</v>
      </c>
      <c r="C10137" s="385">
        <v>6.25E-2</v>
      </c>
    </row>
    <row r="10138" spans="1:3" x14ac:dyDescent="0.25">
      <c r="A10138" t="s">
        <v>263</v>
      </c>
      <c r="B10138">
        <v>2467</v>
      </c>
      <c r="C10138" s="385">
        <v>6.25E-2</v>
      </c>
    </row>
    <row r="10139" spans="1:3" x14ac:dyDescent="0.25">
      <c r="A10139" t="s">
        <v>263</v>
      </c>
      <c r="B10139">
        <v>2468</v>
      </c>
      <c r="C10139" s="385">
        <v>6.25E-2</v>
      </c>
    </row>
    <row r="10140" spans="1:3" x14ac:dyDescent="0.25">
      <c r="A10140" t="s">
        <v>263</v>
      </c>
      <c r="B10140">
        <v>2471</v>
      </c>
      <c r="C10140" s="385">
        <v>6.25E-2</v>
      </c>
    </row>
    <row r="10141" spans="1:3" x14ac:dyDescent="0.25">
      <c r="A10141" t="s">
        <v>263</v>
      </c>
      <c r="B10141">
        <v>2472</v>
      </c>
      <c r="C10141" s="385">
        <v>6.25E-2</v>
      </c>
    </row>
    <row r="10142" spans="1:3" x14ac:dyDescent="0.25">
      <c r="A10142" t="s">
        <v>263</v>
      </c>
      <c r="B10142">
        <v>2474</v>
      </c>
      <c r="C10142" s="385">
        <v>6.25E-2</v>
      </c>
    </row>
    <row r="10143" spans="1:3" x14ac:dyDescent="0.25">
      <c r="A10143" t="s">
        <v>263</v>
      </c>
      <c r="B10143">
        <v>2475</v>
      </c>
      <c r="C10143" s="385">
        <v>6.25E-2</v>
      </c>
    </row>
    <row r="10144" spans="1:3" x14ac:dyDescent="0.25">
      <c r="A10144" t="s">
        <v>263</v>
      </c>
      <c r="B10144">
        <v>2476</v>
      </c>
      <c r="C10144" s="385">
        <v>6.25E-2</v>
      </c>
    </row>
    <row r="10145" spans="1:3" x14ac:dyDescent="0.25">
      <c r="A10145" t="s">
        <v>263</v>
      </c>
      <c r="B10145">
        <v>2477</v>
      </c>
      <c r="C10145" s="385">
        <v>6.25E-2</v>
      </c>
    </row>
    <row r="10146" spans="1:3" x14ac:dyDescent="0.25">
      <c r="A10146" t="s">
        <v>263</v>
      </c>
      <c r="B10146">
        <v>2478</v>
      </c>
      <c r="C10146" s="385">
        <v>6.25E-2</v>
      </c>
    </row>
    <row r="10147" spans="1:3" x14ac:dyDescent="0.25">
      <c r="A10147" t="s">
        <v>263</v>
      </c>
      <c r="B10147">
        <v>2479</v>
      </c>
      <c r="C10147" s="385">
        <v>6.25E-2</v>
      </c>
    </row>
    <row r="10148" spans="1:3" x14ac:dyDescent="0.25">
      <c r="A10148" t="s">
        <v>263</v>
      </c>
      <c r="B10148">
        <v>2481</v>
      </c>
      <c r="C10148" s="385">
        <v>6.25E-2</v>
      </c>
    </row>
    <row r="10149" spans="1:3" x14ac:dyDescent="0.25">
      <c r="A10149" t="s">
        <v>263</v>
      </c>
      <c r="B10149">
        <v>2482</v>
      </c>
      <c r="C10149" s="385">
        <v>6.25E-2</v>
      </c>
    </row>
    <row r="10150" spans="1:3" x14ac:dyDescent="0.25">
      <c r="A10150" t="s">
        <v>263</v>
      </c>
      <c r="B10150">
        <v>2492</v>
      </c>
      <c r="C10150" s="385">
        <v>6.25E-2</v>
      </c>
    </row>
    <row r="10151" spans="1:3" x14ac:dyDescent="0.25">
      <c r="A10151" t="s">
        <v>263</v>
      </c>
      <c r="B10151">
        <v>2493</v>
      </c>
      <c r="C10151" s="385">
        <v>6.25E-2</v>
      </c>
    </row>
    <row r="10152" spans="1:3" x14ac:dyDescent="0.25">
      <c r="A10152" t="s">
        <v>263</v>
      </c>
      <c r="B10152">
        <v>2494</v>
      </c>
      <c r="C10152" s="385">
        <v>6.25E-2</v>
      </c>
    </row>
    <row r="10153" spans="1:3" x14ac:dyDescent="0.25">
      <c r="A10153" t="s">
        <v>263</v>
      </c>
      <c r="B10153">
        <v>2495</v>
      </c>
      <c r="C10153" s="385">
        <v>6.25E-2</v>
      </c>
    </row>
    <row r="10154" spans="1:3" x14ac:dyDescent="0.25">
      <c r="A10154" t="s">
        <v>263</v>
      </c>
      <c r="B10154">
        <v>2532</v>
      </c>
      <c r="C10154" s="385">
        <v>6.25E-2</v>
      </c>
    </row>
    <row r="10155" spans="1:3" x14ac:dyDescent="0.25">
      <c r="A10155" t="s">
        <v>263</v>
      </c>
      <c r="B10155">
        <v>2534</v>
      </c>
      <c r="C10155" s="385">
        <v>6.25E-2</v>
      </c>
    </row>
    <row r="10156" spans="1:3" x14ac:dyDescent="0.25">
      <c r="A10156" t="s">
        <v>263</v>
      </c>
      <c r="B10156">
        <v>2535</v>
      </c>
      <c r="C10156" s="385">
        <v>6.25E-2</v>
      </c>
    </row>
    <row r="10157" spans="1:3" x14ac:dyDescent="0.25">
      <c r="A10157" t="s">
        <v>263</v>
      </c>
      <c r="B10157">
        <v>2536</v>
      </c>
      <c r="C10157" s="385">
        <v>6.25E-2</v>
      </c>
    </row>
    <row r="10158" spans="1:3" x14ac:dyDescent="0.25">
      <c r="A10158" t="s">
        <v>263</v>
      </c>
      <c r="B10158">
        <v>2537</v>
      </c>
      <c r="C10158" s="385">
        <v>6.25E-2</v>
      </c>
    </row>
    <row r="10159" spans="1:3" x14ac:dyDescent="0.25">
      <c r="A10159" t="s">
        <v>263</v>
      </c>
      <c r="B10159">
        <v>2538</v>
      </c>
      <c r="C10159" s="385">
        <v>6.25E-2</v>
      </c>
    </row>
    <row r="10160" spans="1:3" x14ac:dyDescent="0.25">
      <c r="A10160" t="s">
        <v>263</v>
      </c>
      <c r="B10160">
        <v>2539</v>
      </c>
      <c r="C10160" s="385">
        <v>6.25E-2</v>
      </c>
    </row>
    <row r="10161" spans="1:3" x14ac:dyDescent="0.25">
      <c r="A10161" t="s">
        <v>263</v>
      </c>
      <c r="B10161">
        <v>2540</v>
      </c>
      <c r="C10161" s="385">
        <v>6.25E-2</v>
      </c>
    </row>
    <row r="10162" spans="1:3" x14ac:dyDescent="0.25">
      <c r="A10162" t="s">
        <v>263</v>
      </c>
      <c r="B10162">
        <v>2541</v>
      </c>
      <c r="C10162" s="385">
        <v>6.25E-2</v>
      </c>
    </row>
    <row r="10163" spans="1:3" x14ac:dyDescent="0.25">
      <c r="A10163" t="s">
        <v>263</v>
      </c>
      <c r="B10163">
        <v>2542</v>
      </c>
      <c r="C10163" s="385">
        <v>6.25E-2</v>
      </c>
    </row>
    <row r="10164" spans="1:3" x14ac:dyDescent="0.25">
      <c r="A10164" t="s">
        <v>263</v>
      </c>
      <c r="B10164">
        <v>2543</v>
      </c>
      <c r="C10164" s="385">
        <v>6.25E-2</v>
      </c>
    </row>
    <row r="10165" spans="1:3" x14ac:dyDescent="0.25">
      <c r="A10165" t="s">
        <v>263</v>
      </c>
      <c r="B10165">
        <v>2552</v>
      </c>
      <c r="C10165" s="385">
        <v>6.25E-2</v>
      </c>
    </row>
    <row r="10166" spans="1:3" x14ac:dyDescent="0.25">
      <c r="A10166" t="s">
        <v>263</v>
      </c>
      <c r="B10166">
        <v>2553</v>
      </c>
      <c r="C10166" s="385">
        <v>6.25E-2</v>
      </c>
    </row>
    <row r="10167" spans="1:3" x14ac:dyDescent="0.25">
      <c r="A10167" t="s">
        <v>263</v>
      </c>
      <c r="B10167">
        <v>2554</v>
      </c>
      <c r="C10167" s="385">
        <v>6.25E-2</v>
      </c>
    </row>
    <row r="10168" spans="1:3" x14ac:dyDescent="0.25">
      <c r="A10168" t="s">
        <v>263</v>
      </c>
      <c r="B10168">
        <v>2556</v>
      </c>
      <c r="C10168" s="385">
        <v>6.25E-2</v>
      </c>
    </row>
    <row r="10169" spans="1:3" x14ac:dyDescent="0.25">
      <c r="A10169" t="s">
        <v>263</v>
      </c>
      <c r="B10169">
        <v>2557</v>
      </c>
      <c r="C10169" s="385">
        <v>6.25E-2</v>
      </c>
    </row>
    <row r="10170" spans="1:3" x14ac:dyDescent="0.25">
      <c r="A10170" t="s">
        <v>263</v>
      </c>
      <c r="B10170">
        <v>2558</v>
      </c>
      <c r="C10170" s="385">
        <v>6.25E-2</v>
      </c>
    </row>
    <row r="10171" spans="1:3" x14ac:dyDescent="0.25">
      <c r="A10171" t="s">
        <v>263</v>
      </c>
      <c r="B10171">
        <v>2559</v>
      </c>
      <c r="C10171" s="385">
        <v>6.25E-2</v>
      </c>
    </row>
    <row r="10172" spans="1:3" x14ac:dyDescent="0.25">
      <c r="A10172" t="s">
        <v>263</v>
      </c>
      <c r="B10172">
        <v>2561</v>
      </c>
      <c r="C10172" s="385">
        <v>6.25E-2</v>
      </c>
    </row>
    <row r="10173" spans="1:3" x14ac:dyDescent="0.25">
      <c r="A10173" t="s">
        <v>263</v>
      </c>
      <c r="B10173">
        <v>2562</v>
      </c>
      <c r="C10173" s="385">
        <v>6.25E-2</v>
      </c>
    </row>
    <row r="10174" spans="1:3" x14ac:dyDescent="0.25">
      <c r="A10174" t="s">
        <v>263</v>
      </c>
      <c r="B10174">
        <v>2563</v>
      </c>
      <c r="C10174" s="385">
        <v>6.25E-2</v>
      </c>
    </row>
    <row r="10175" spans="1:3" x14ac:dyDescent="0.25">
      <c r="A10175" t="s">
        <v>263</v>
      </c>
      <c r="B10175">
        <v>2564</v>
      </c>
      <c r="C10175" s="385">
        <v>6.25E-2</v>
      </c>
    </row>
    <row r="10176" spans="1:3" x14ac:dyDescent="0.25">
      <c r="A10176" t="s">
        <v>263</v>
      </c>
      <c r="B10176">
        <v>2568</v>
      </c>
      <c r="C10176" s="385">
        <v>6.25E-2</v>
      </c>
    </row>
    <row r="10177" spans="1:3" x14ac:dyDescent="0.25">
      <c r="A10177" t="s">
        <v>263</v>
      </c>
      <c r="B10177">
        <v>2571</v>
      </c>
      <c r="C10177" s="385">
        <v>6.25E-2</v>
      </c>
    </row>
    <row r="10178" spans="1:3" x14ac:dyDescent="0.25">
      <c r="A10178" t="s">
        <v>263</v>
      </c>
      <c r="B10178">
        <v>2574</v>
      </c>
      <c r="C10178" s="385">
        <v>6.25E-2</v>
      </c>
    </row>
    <row r="10179" spans="1:3" x14ac:dyDescent="0.25">
      <c r="A10179" t="s">
        <v>263</v>
      </c>
      <c r="B10179">
        <v>2575</v>
      </c>
      <c r="C10179" s="385">
        <v>6.25E-2</v>
      </c>
    </row>
    <row r="10180" spans="1:3" x14ac:dyDescent="0.25">
      <c r="A10180" t="s">
        <v>263</v>
      </c>
      <c r="B10180">
        <v>2576</v>
      </c>
      <c r="C10180" s="385">
        <v>6.25E-2</v>
      </c>
    </row>
    <row r="10181" spans="1:3" x14ac:dyDescent="0.25">
      <c r="A10181" t="s">
        <v>263</v>
      </c>
      <c r="B10181">
        <v>2584</v>
      </c>
      <c r="C10181" s="385">
        <v>6.25E-2</v>
      </c>
    </row>
    <row r="10182" spans="1:3" x14ac:dyDescent="0.25">
      <c r="A10182" t="s">
        <v>263</v>
      </c>
      <c r="B10182">
        <v>2601</v>
      </c>
      <c r="C10182" s="385">
        <v>6.25E-2</v>
      </c>
    </row>
    <row r="10183" spans="1:3" x14ac:dyDescent="0.25">
      <c r="A10183" t="s">
        <v>263</v>
      </c>
      <c r="B10183">
        <v>2630</v>
      </c>
      <c r="C10183" s="385">
        <v>6.25E-2</v>
      </c>
    </row>
    <row r="10184" spans="1:3" x14ac:dyDescent="0.25">
      <c r="A10184" t="s">
        <v>263</v>
      </c>
      <c r="B10184">
        <v>2631</v>
      </c>
      <c r="C10184" s="385">
        <v>6.25E-2</v>
      </c>
    </row>
    <row r="10185" spans="1:3" x14ac:dyDescent="0.25">
      <c r="A10185" t="s">
        <v>263</v>
      </c>
      <c r="B10185">
        <v>2632</v>
      </c>
      <c r="C10185" s="385">
        <v>6.25E-2</v>
      </c>
    </row>
    <row r="10186" spans="1:3" x14ac:dyDescent="0.25">
      <c r="A10186" t="s">
        <v>263</v>
      </c>
      <c r="B10186">
        <v>2633</v>
      </c>
      <c r="C10186" s="385">
        <v>6.25E-2</v>
      </c>
    </row>
    <row r="10187" spans="1:3" x14ac:dyDescent="0.25">
      <c r="A10187" t="s">
        <v>263</v>
      </c>
      <c r="B10187">
        <v>2634</v>
      </c>
      <c r="C10187" s="385">
        <v>6.25E-2</v>
      </c>
    </row>
    <row r="10188" spans="1:3" x14ac:dyDescent="0.25">
      <c r="A10188" t="s">
        <v>263</v>
      </c>
      <c r="B10188">
        <v>2635</v>
      </c>
      <c r="C10188" s="385">
        <v>6.25E-2</v>
      </c>
    </row>
    <row r="10189" spans="1:3" x14ac:dyDescent="0.25">
      <c r="A10189" t="s">
        <v>263</v>
      </c>
      <c r="B10189">
        <v>2637</v>
      </c>
      <c r="C10189" s="385">
        <v>6.25E-2</v>
      </c>
    </row>
    <row r="10190" spans="1:3" x14ac:dyDescent="0.25">
      <c r="A10190" t="s">
        <v>263</v>
      </c>
      <c r="B10190">
        <v>2638</v>
      </c>
      <c r="C10190" s="385">
        <v>6.25E-2</v>
      </c>
    </row>
    <row r="10191" spans="1:3" x14ac:dyDescent="0.25">
      <c r="A10191" t="s">
        <v>263</v>
      </c>
      <c r="B10191">
        <v>2639</v>
      </c>
      <c r="C10191" s="385">
        <v>6.25E-2</v>
      </c>
    </row>
    <row r="10192" spans="1:3" x14ac:dyDescent="0.25">
      <c r="A10192" t="s">
        <v>263</v>
      </c>
      <c r="B10192">
        <v>2641</v>
      </c>
      <c r="C10192" s="385">
        <v>6.25E-2</v>
      </c>
    </row>
    <row r="10193" spans="1:3" x14ac:dyDescent="0.25">
      <c r="A10193" t="s">
        <v>263</v>
      </c>
      <c r="B10193">
        <v>2642</v>
      </c>
      <c r="C10193" s="385">
        <v>6.25E-2</v>
      </c>
    </row>
    <row r="10194" spans="1:3" x14ac:dyDescent="0.25">
      <c r="A10194" t="s">
        <v>263</v>
      </c>
      <c r="B10194">
        <v>2643</v>
      </c>
      <c r="C10194" s="385">
        <v>6.25E-2</v>
      </c>
    </row>
    <row r="10195" spans="1:3" x14ac:dyDescent="0.25">
      <c r="A10195" t="s">
        <v>263</v>
      </c>
      <c r="B10195">
        <v>2644</v>
      </c>
      <c r="C10195" s="385">
        <v>6.25E-2</v>
      </c>
    </row>
    <row r="10196" spans="1:3" x14ac:dyDescent="0.25">
      <c r="A10196" t="s">
        <v>263</v>
      </c>
      <c r="B10196">
        <v>2645</v>
      </c>
      <c r="C10196" s="385">
        <v>6.25E-2</v>
      </c>
    </row>
    <row r="10197" spans="1:3" x14ac:dyDescent="0.25">
      <c r="A10197" t="s">
        <v>263</v>
      </c>
      <c r="B10197">
        <v>2646</v>
      </c>
      <c r="C10197" s="385">
        <v>6.25E-2</v>
      </c>
    </row>
    <row r="10198" spans="1:3" x14ac:dyDescent="0.25">
      <c r="A10198" t="s">
        <v>263</v>
      </c>
      <c r="B10198">
        <v>2647</v>
      </c>
      <c r="C10198" s="385">
        <v>6.25E-2</v>
      </c>
    </row>
    <row r="10199" spans="1:3" x14ac:dyDescent="0.25">
      <c r="A10199" t="s">
        <v>263</v>
      </c>
      <c r="B10199">
        <v>2648</v>
      </c>
      <c r="C10199" s="385">
        <v>6.25E-2</v>
      </c>
    </row>
    <row r="10200" spans="1:3" x14ac:dyDescent="0.25">
      <c r="A10200" t="s">
        <v>263</v>
      </c>
      <c r="B10200">
        <v>2649</v>
      </c>
      <c r="C10200" s="385">
        <v>6.25E-2</v>
      </c>
    </row>
    <row r="10201" spans="1:3" x14ac:dyDescent="0.25">
      <c r="A10201" t="s">
        <v>263</v>
      </c>
      <c r="B10201">
        <v>2650</v>
      </c>
      <c r="C10201" s="385">
        <v>6.25E-2</v>
      </c>
    </row>
    <row r="10202" spans="1:3" x14ac:dyDescent="0.25">
      <c r="A10202" t="s">
        <v>263</v>
      </c>
      <c r="B10202">
        <v>2651</v>
      </c>
      <c r="C10202" s="385">
        <v>6.25E-2</v>
      </c>
    </row>
    <row r="10203" spans="1:3" x14ac:dyDescent="0.25">
      <c r="A10203" t="s">
        <v>263</v>
      </c>
      <c r="B10203">
        <v>2652</v>
      </c>
      <c r="C10203" s="385">
        <v>6.25E-2</v>
      </c>
    </row>
    <row r="10204" spans="1:3" x14ac:dyDescent="0.25">
      <c r="A10204" t="s">
        <v>263</v>
      </c>
      <c r="B10204">
        <v>2653</v>
      </c>
      <c r="C10204" s="385">
        <v>6.25E-2</v>
      </c>
    </row>
    <row r="10205" spans="1:3" x14ac:dyDescent="0.25">
      <c r="A10205" t="s">
        <v>263</v>
      </c>
      <c r="B10205">
        <v>2655</v>
      </c>
      <c r="C10205" s="385">
        <v>6.25E-2</v>
      </c>
    </row>
    <row r="10206" spans="1:3" x14ac:dyDescent="0.25">
      <c r="A10206" t="s">
        <v>263</v>
      </c>
      <c r="B10206">
        <v>2657</v>
      </c>
      <c r="C10206" s="385">
        <v>6.25E-2</v>
      </c>
    </row>
    <row r="10207" spans="1:3" x14ac:dyDescent="0.25">
      <c r="A10207" t="s">
        <v>263</v>
      </c>
      <c r="B10207">
        <v>2659</v>
      </c>
      <c r="C10207" s="385">
        <v>6.25E-2</v>
      </c>
    </row>
    <row r="10208" spans="1:3" x14ac:dyDescent="0.25">
      <c r="A10208" t="s">
        <v>263</v>
      </c>
      <c r="B10208">
        <v>2660</v>
      </c>
      <c r="C10208" s="385">
        <v>6.25E-2</v>
      </c>
    </row>
    <row r="10209" spans="1:3" x14ac:dyDescent="0.25">
      <c r="A10209" t="s">
        <v>263</v>
      </c>
      <c r="B10209">
        <v>2661</v>
      </c>
      <c r="C10209" s="385">
        <v>6.25E-2</v>
      </c>
    </row>
    <row r="10210" spans="1:3" x14ac:dyDescent="0.25">
      <c r="A10210" t="s">
        <v>263</v>
      </c>
      <c r="B10210">
        <v>2662</v>
      </c>
      <c r="C10210" s="385">
        <v>6.25E-2</v>
      </c>
    </row>
    <row r="10211" spans="1:3" x14ac:dyDescent="0.25">
      <c r="A10211" t="s">
        <v>263</v>
      </c>
      <c r="B10211">
        <v>2663</v>
      </c>
      <c r="C10211" s="385">
        <v>6.25E-2</v>
      </c>
    </row>
    <row r="10212" spans="1:3" x14ac:dyDescent="0.25">
      <c r="A10212" t="s">
        <v>263</v>
      </c>
      <c r="B10212">
        <v>2664</v>
      </c>
      <c r="C10212" s="385">
        <v>6.25E-2</v>
      </c>
    </row>
    <row r="10213" spans="1:3" x14ac:dyDescent="0.25">
      <c r="A10213" t="s">
        <v>263</v>
      </c>
      <c r="B10213">
        <v>2666</v>
      </c>
      <c r="C10213" s="385">
        <v>6.25E-2</v>
      </c>
    </row>
    <row r="10214" spans="1:3" x14ac:dyDescent="0.25">
      <c r="A10214" t="s">
        <v>263</v>
      </c>
      <c r="B10214">
        <v>2667</v>
      </c>
      <c r="C10214" s="385">
        <v>6.25E-2</v>
      </c>
    </row>
    <row r="10215" spans="1:3" x14ac:dyDescent="0.25">
      <c r="A10215" t="s">
        <v>263</v>
      </c>
      <c r="B10215">
        <v>2668</v>
      </c>
      <c r="C10215" s="385">
        <v>6.25E-2</v>
      </c>
    </row>
    <row r="10216" spans="1:3" x14ac:dyDescent="0.25">
      <c r="A10216" t="s">
        <v>263</v>
      </c>
      <c r="B10216">
        <v>2669</v>
      </c>
      <c r="C10216" s="385">
        <v>6.25E-2</v>
      </c>
    </row>
    <row r="10217" spans="1:3" x14ac:dyDescent="0.25">
      <c r="A10217" t="s">
        <v>263</v>
      </c>
      <c r="B10217">
        <v>2670</v>
      </c>
      <c r="C10217" s="385">
        <v>6.25E-2</v>
      </c>
    </row>
    <row r="10218" spans="1:3" x14ac:dyDescent="0.25">
      <c r="A10218" t="s">
        <v>263</v>
      </c>
      <c r="B10218">
        <v>2671</v>
      </c>
      <c r="C10218" s="385">
        <v>6.25E-2</v>
      </c>
    </row>
    <row r="10219" spans="1:3" x14ac:dyDescent="0.25">
      <c r="A10219" t="s">
        <v>263</v>
      </c>
      <c r="B10219">
        <v>2672</v>
      </c>
      <c r="C10219" s="385">
        <v>6.25E-2</v>
      </c>
    </row>
    <row r="10220" spans="1:3" x14ac:dyDescent="0.25">
      <c r="A10220" t="s">
        <v>263</v>
      </c>
      <c r="B10220">
        <v>2673</v>
      </c>
      <c r="C10220" s="385">
        <v>6.25E-2</v>
      </c>
    </row>
    <row r="10221" spans="1:3" x14ac:dyDescent="0.25">
      <c r="A10221" t="s">
        <v>263</v>
      </c>
      <c r="B10221">
        <v>2675</v>
      </c>
      <c r="C10221" s="385">
        <v>6.25E-2</v>
      </c>
    </row>
    <row r="10222" spans="1:3" x14ac:dyDescent="0.25">
      <c r="A10222" t="s">
        <v>263</v>
      </c>
      <c r="B10222">
        <v>2702</v>
      </c>
      <c r="C10222" s="385">
        <v>6.25E-2</v>
      </c>
    </row>
    <row r="10223" spans="1:3" x14ac:dyDescent="0.25">
      <c r="A10223" t="s">
        <v>263</v>
      </c>
      <c r="B10223">
        <v>2703</v>
      </c>
      <c r="C10223" s="385">
        <v>6.25E-2</v>
      </c>
    </row>
    <row r="10224" spans="1:3" x14ac:dyDescent="0.25">
      <c r="A10224" t="s">
        <v>263</v>
      </c>
      <c r="B10224">
        <v>2712</v>
      </c>
      <c r="C10224" s="385">
        <v>6.25E-2</v>
      </c>
    </row>
    <row r="10225" spans="1:3" x14ac:dyDescent="0.25">
      <c r="A10225" t="s">
        <v>263</v>
      </c>
      <c r="B10225">
        <v>2713</v>
      </c>
      <c r="C10225" s="385">
        <v>6.25E-2</v>
      </c>
    </row>
    <row r="10226" spans="1:3" x14ac:dyDescent="0.25">
      <c r="A10226" t="s">
        <v>263</v>
      </c>
      <c r="B10226">
        <v>2714</v>
      </c>
      <c r="C10226" s="385">
        <v>6.25E-2</v>
      </c>
    </row>
    <row r="10227" spans="1:3" x14ac:dyDescent="0.25">
      <c r="A10227" t="s">
        <v>263</v>
      </c>
      <c r="B10227">
        <v>2715</v>
      </c>
      <c r="C10227" s="385">
        <v>6.25E-2</v>
      </c>
    </row>
    <row r="10228" spans="1:3" x14ac:dyDescent="0.25">
      <c r="A10228" t="s">
        <v>263</v>
      </c>
      <c r="B10228">
        <v>2717</v>
      </c>
      <c r="C10228" s="385">
        <v>6.25E-2</v>
      </c>
    </row>
    <row r="10229" spans="1:3" x14ac:dyDescent="0.25">
      <c r="A10229" t="s">
        <v>263</v>
      </c>
      <c r="B10229">
        <v>2718</v>
      </c>
      <c r="C10229" s="385">
        <v>6.25E-2</v>
      </c>
    </row>
    <row r="10230" spans="1:3" x14ac:dyDescent="0.25">
      <c r="A10230" t="s">
        <v>263</v>
      </c>
      <c r="B10230">
        <v>2719</v>
      </c>
      <c r="C10230" s="385">
        <v>6.25E-2</v>
      </c>
    </row>
    <row r="10231" spans="1:3" x14ac:dyDescent="0.25">
      <c r="A10231" t="s">
        <v>263</v>
      </c>
      <c r="B10231">
        <v>2720</v>
      </c>
      <c r="C10231" s="385">
        <v>6.25E-2</v>
      </c>
    </row>
    <row r="10232" spans="1:3" x14ac:dyDescent="0.25">
      <c r="A10232" t="s">
        <v>263</v>
      </c>
      <c r="B10232">
        <v>2721</v>
      </c>
      <c r="C10232" s="385">
        <v>6.25E-2</v>
      </c>
    </row>
    <row r="10233" spans="1:3" x14ac:dyDescent="0.25">
      <c r="A10233" t="s">
        <v>263</v>
      </c>
      <c r="B10233">
        <v>2722</v>
      </c>
      <c r="C10233" s="385">
        <v>6.25E-2</v>
      </c>
    </row>
    <row r="10234" spans="1:3" x14ac:dyDescent="0.25">
      <c r="A10234" t="s">
        <v>263</v>
      </c>
      <c r="B10234">
        <v>2723</v>
      </c>
      <c r="C10234" s="385">
        <v>6.25E-2</v>
      </c>
    </row>
    <row r="10235" spans="1:3" x14ac:dyDescent="0.25">
      <c r="A10235" t="s">
        <v>263</v>
      </c>
      <c r="B10235">
        <v>2724</v>
      </c>
      <c r="C10235" s="385">
        <v>6.25E-2</v>
      </c>
    </row>
    <row r="10236" spans="1:3" x14ac:dyDescent="0.25">
      <c r="A10236" t="s">
        <v>263</v>
      </c>
      <c r="B10236">
        <v>2725</v>
      </c>
      <c r="C10236" s="385">
        <v>6.25E-2</v>
      </c>
    </row>
    <row r="10237" spans="1:3" x14ac:dyDescent="0.25">
      <c r="A10237" t="s">
        <v>263</v>
      </c>
      <c r="B10237">
        <v>2726</v>
      </c>
      <c r="C10237" s="385">
        <v>6.25E-2</v>
      </c>
    </row>
    <row r="10238" spans="1:3" x14ac:dyDescent="0.25">
      <c r="A10238" t="s">
        <v>263</v>
      </c>
      <c r="B10238">
        <v>2738</v>
      </c>
      <c r="C10238" s="385">
        <v>6.25E-2</v>
      </c>
    </row>
    <row r="10239" spans="1:3" x14ac:dyDescent="0.25">
      <c r="A10239" t="s">
        <v>263</v>
      </c>
      <c r="B10239">
        <v>2739</v>
      </c>
      <c r="C10239" s="385">
        <v>6.25E-2</v>
      </c>
    </row>
    <row r="10240" spans="1:3" x14ac:dyDescent="0.25">
      <c r="A10240" t="s">
        <v>263</v>
      </c>
      <c r="B10240">
        <v>2740</v>
      </c>
      <c r="C10240" s="385">
        <v>6.25E-2</v>
      </c>
    </row>
    <row r="10241" spans="1:3" x14ac:dyDescent="0.25">
      <c r="A10241" t="s">
        <v>263</v>
      </c>
      <c r="B10241">
        <v>2741</v>
      </c>
      <c r="C10241" s="385">
        <v>6.25E-2</v>
      </c>
    </row>
    <row r="10242" spans="1:3" x14ac:dyDescent="0.25">
      <c r="A10242" t="s">
        <v>263</v>
      </c>
      <c r="B10242">
        <v>2742</v>
      </c>
      <c r="C10242" s="385">
        <v>6.25E-2</v>
      </c>
    </row>
    <row r="10243" spans="1:3" x14ac:dyDescent="0.25">
      <c r="A10243" t="s">
        <v>263</v>
      </c>
      <c r="B10243">
        <v>2743</v>
      </c>
      <c r="C10243" s="385">
        <v>6.25E-2</v>
      </c>
    </row>
    <row r="10244" spans="1:3" x14ac:dyDescent="0.25">
      <c r="A10244" t="s">
        <v>263</v>
      </c>
      <c r="B10244">
        <v>2744</v>
      </c>
      <c r="C10244" s="385">
        <v>6.25E-2</v>
      </c>
    </row>
    <row r="10245" spans="1:3" x14ac:dyDescent="0.25">
      <c r="A10245" t="s">
        <v>263</v>
      </c>
      <c r="B10245">
        <v>2745</v>
      </c>
      <c r="C10245" s="385">
        <v>6.25E-2</v>
      </c>
    </row>
    <row r="10246" spans="1:3" x14ac:dyDescent="0.25">
      <c r="A10246" t="s">
        <v>263</v>
      </c>
      <c r="B10246">
        <v>2746</v>
      </c>
      <c r="C10246" s="385">
        <v>6.25E-2</v>
      </c>
    </row>
    <row r="10247" spans="1:3" x14ac:dyDescent="0.25">
      <c r="A10247" t="s">
        <v>263</v>
      </c>
      <c r="B10247">
        <v>2747</v>
      </c>
      <c r="C10247" s="385">
        <v>6.25E-2</v>
      </c>
    </row>
    <row r="10248" spans="1:3" x14ac:dyDescent="0.25">
      <c r="A10248" t="s">
        <v>263</v>
      </c>
      <c r="B10248">
        <v>2748</v>
      </c>
      <c r="C10248" s="385">
        <v>6.25E-2</v>
      </c>
    </row>
    <row r="10249" spans="1:3" x14ac:dyDescent="0.25">
      <c r="A10249" t="s">
        <v>263</v>
      </c>
      <c r="B10249">
        <v>2760</v>
      </c>
      <c r="C10249" s="385">
        <v>6.25E-2</v>
      </c>
    </row>
    <row r="10250" spans="1:3" x14ac:dyDescent="0.25">
      <c r="A10250" t="s">
        <v>263</v>
      </c>
      <c r="B10250">
        <v>2761</v>
      </c>
      <c r="C10250" s="385">
        <v>6.25E-2</v>
      </c>
    </row>
    <row r="10251" spans="1:3" x14ac:dyDescent="0.25">
      <c r="A10251" t="s">
        <v>263</v>
      </c>
      <c r="B10251">
        <v>2762</v>
      </c>
      <c r="C10251" s="385">
        <v>6.25E-2</v>
      </c>
    </row>
    <row r="10252" spans="1:3" x14ac:dyDescent="0.25">
      <c r="A10252" t="s">
        <v>263</v>
      </c>
      <c r="B10252">
        <v>2763</v>
      </c>
      <c r="C10252" s="385">
        <v>6.25E-2</v>
      </c>
    </row>
    <row r="10253" spans="1:3" x14ac:dyDescent="0.25">
      <c r="A10253" t="s">
        <v>263</v>
      </c>
      <c r="B10253">
        <v>2764</v>
      </c>
      <c r="C10253" s="385">
        <v>6.25E-2</v>
      </c>
    </row>
    <row r="10254" spans="1:3" x14ac:dyDescent="0.25">
      <c r="A10254" t="s">
        <v>263</v>
      </c>
      <c r="B10254">
        <v>2766</v>
      </c>
      <c r="C10254" s="385">
        <v>6.25E-2</v>
      </c>
    </row>
    <row r="10255" spans="1:3" x14ac:dyDescent="0.25">
      <c r="A10255" t="s">
        <v>263</v>
      </c>
      <c r="B10255">
        <v>2767</v>
      </c>
      <c r="C10255" s="385">
        <v>6.25E-2</v>
      </c>
    </row>
    <row r="10256" spans="1:3" x14ac:dyDescent="0.25">
      <c r="A10256" t="s">
        <v>263</v>
      </c>
      <c r="B10256">
        <v>2768</v>
      </c>
      <c r="C10256" s="385">
        <v>6.25E-2</v>
      </c>
    </row>
    <row r="10257" spans="1:3" x14ac:dyDescent="0.25">
      <c r="A10257" t="s">
        <v>263</v>
      </c>
      <c r="B10257">
        <v>2769</v>
      </c>
      <c r="C10257" s="385">
        <v>6.25E-2</v>
      </c>
    </row>
    <row r="10258" spans="1:3" x14ac:dyDescent="0.25">
      <c r="A10258" t="s">
        <v>263</v>
      </c>
      <c r="B10258">
        <v>2770</v>
      </c>
      <c r="C10258" s="385">
        <v>6.25E-2</v>
      </c>
    </row>
    <row r="10259" spans="1:3" x14ac:dyDescent="0.25">
      <c r="A10259" t="s">
        <v>263</v>
      </c>
      <c r="B10259">
        <v>2771</v>
      </c>
      <c r="C10259" s="385">
        <v>6.25E-2</v>
      </c>
    </row>
    <row r="10260" spans="1:3" x14ac:dyDescent="0.25">
      <c r="A10260" t="s">
        <v>263</v>
      </c>
      <c r="B10260">
        <v>2777</v>
      </c>
      <c r="C10260" s="385">
        <v>6.25E-2</v>
      </c>
    </row>
    <row r="10261" spans="1:3" x14ac:dyDescent="0.25">
      <c r="A10261" t="s">
        <v>263</v>
      </c>
      <c r="B10261">
        <v>2779</v>
      </c>
      <c r="C10261" s="385">
        <v>6.25E-2</v>
      </c>
    </row>
    <row r="10262" spans="1:3" x14ac:dyDescent="0.25">
      <c r="A10262" t="s">
        <v>263</v>
      </c>
      <c r="B10262">
        <v>2780</v>
      </c>
      <c r="C10262" s="385">
        <v>6.25E-2</v>
      </c>
    </row>
    <row r="10263" spans="1:3" x14ac:dyDescent="0.25">
      <c r="A10263" t="s">
        <v>263</v>
      </c>
      <c r="B10263">
        <v>2790</v>
      </c>
      <c r="C10263" s="385">
        <v>6.25E-2</v>
      </c>
    </row>
    <row r="10264" spans="1:3" x14ac:dyDescent="0.25">
      <c r="A10264" t="s">
        <v>263</v>
      </c>
      <c r="B10264">
        <v>2791</v>
      </c>
      <c r="C10264" s="385">
        <v>6.25E-2</v>
      </c>
    </row>
    <row r="10265" spans="1:3" x14ac:dyDescent="0.25">
      <c r="A10265" t="s">
        <v>263</v>
      </c>
      <c r="B10265">
        <v>5501</v>
      </c>
      <c r="C10265" s="385">
        <v>6.25E-2</v>
      </c>
    </row>
    <row r="10266" spans="1:3" x14ac:dyDescent="0.25">
      <c r="A10266" t="s">
        <v>264</v>
      </c>
      <c r="B10266">
        <v>19973</v>
      </c>
      <c r="C10266" s="385">
        <v>0.06</v>
      </c>
    </row>
    <row r="10267" spans="1:3" x14ac:dyDescent="0.25">
      <c r="A10267" t="s">
        <v>264</v>
      </c>
      <c r="B10267">
        <v>20588</v>
      </c>
      <c r="C10267" s="385">
        <v>0.06</v>
      </c>
    </row>
    <row r="10268" spans="1:3" x14ac:dyDescent="0.25">
      <c r="A10268" t="s">
        <v>264</v>
      </c>
      <c r="B10268">
        <v>20601</v>
      </c>
      <c r="C10268" s="385">
        <v>0.06</v>
      </c>
    </row>
    <row r="10269" spans="1:3" x14ac:dyDescent="0.25">
      <c r="A10269" t="s">
        <v>264</v>
      </c>
      <c r="B10269">
        <v>20602</v>
      </c>
      <c r="C10269" s="385">
        <v>0.06</v>
      </c>
    </row>
    <row r="10270" spans="1:3" x14ac:dyDescent="0.25">
      <c r="A10270" t="s">
        <v>264</v>
      </c>
      <c r="B10270">
        <v>20603</v>
      </c>
      <c r="C10270" s="385">
        <v>0.06</v>
      </c>
    </row>
    <row r="10271" spans="1:3" x14ac:dyDescent="0.25">
      <c r="A10271" t="s">
        <v>264</v>
      </c>
      <c r="B10271">
        <v>20604</v>
      </c>
      <c r="C10271" s="385">
        <v>0.06</v>
      </c>
    </row>
    <row r="10272" spans="1:3" x14ac:dyDescent="0.25">
      <c r="A10272" t="s">
        <v>264</v>
      </c>
      <c r="B10272">
        <v>20606</v>
      </c>
      <c r="C10272" s="385">
        <v>0.06</v>
      </c>
    </row>
    <row r="10273" spans="1:3" x14ac:dyDescent="0.25">
      <c r="A10273" t="s">
        <v>264</v>
      </c>
      <c r="B10273">
        <v>20607</v>
      </c>
      <c r="C10273" s="385">
        <v>0.06</v>
      </c>
    </row>
    <row r="10274" spans="1:3" x14ac:dyDescent="0.25">
      <c r="A10274" t="s">
        <v>264</v>
      </c>
      <c r="B10274">
        <v>20608</v>
      </c>
      <c r="C10274" s="385">
        <v>0.06</v>
      </c>
    </row>
    <row r="10275" spans="1:3" x14ac:dyDescent="0.25">
      <c r="A10275" t="s">
        <v>264</v>
      </c>
      <c r="B10275">
        <v>20609</v>
      </c>
      <c r="C10275" s="385">
        <v>0.06</v>
      </c>
    </row>
    <row r="10276" spans="1:3" x14ac:dyDescent="0.25">
      <c r="A10276" t="s">
        <v>264</v>
      </c>
      <c r="B10276">
        <v>20610</v>
      </c>
      <c r="C10276" s="385">
        <v>0.06</v>
      </c>
    </row>
    <row r="10277" spans="1:3" x14ac:dyDescent="0.25">
      <c r="A10277" t="s">
        <v>264</v>
      </c>
      <c r="B10277">
        <v>20611</v>
      </c>
      <c r="C10277" s="385">
        <v>0.06</v>
      </c>
    </row>
    <row r="10278" spans="1:3" x14ac:dyDescent="0.25">
      <c r="A10278" t="s">
        <v>264</v>
      </c>
      <c r="B10278">
        <v>20612</v>
      </c>
      <c r="C10278" s="385">
        <v>0.06</v>
      </c>
    </row>
    <row r="10279" spans="1:3" x14ac:dyDescent="0.25">
      <c r="A10279" t="s">
        <v>264</v>
      </c>
      <c r="B10279">
        <v>20613</v>
      </c>
      <c r="C10279" s="385">
        <v>0.06</v>
      </c>
    </row>
    <row r="10280" spans="1:3" x14ac:dyDescent="0.25">
      <c r="A10280" t="s">
        <v>264</v>
      </c>
      <c r="B10280">
        <v>20615</v>
      </c>
      <c r="C10280" s="385">
        <v>0.06</v>
      </c>
    </row>
    <row r="10281" spans="1:3" x14ac:dyDescent="0.25">
      <c r="A10281" t="s">
        <v>264</v>
      </c>
      <c r="B10281">
        <v>20616</v>
      </c>
      <c r="C10281" s="385">
        <v>0.06</v>
      </c>
    </row>
    <row r="10282" spans="1:3" x14ac:dyDescent="0.25">
      <c r="A10282" t="s">
        <v>264</v>
      </c>
      <c r="B10282">
        <v>20617</v>
      </c>
      <c r="C10282" s="385">
        <v>0.06</v>
      </c>
    </row>
    <row r="10283" spans="1:3" x14ac:dyDescent="0.25">
      <c r="A10283" t="s">
        <v>264</v>
      </c>
      <c r="B10283">
        <v>20618</v>
      </c>
      <c r="C10283" s="385">
        <v>0.06</v>
      </c>
    </row>
    <row r="10284" spans="1:3" x14ac:dyDescent="0.25">
      <c r="A10284" t="s">
        <v>264</v>
      </c>
      <c r="B10284">
        <v>20619</v>
      </c>
      <c r="C10284" s="385">
        <v>0.06</v>
      </c>
    </row>
    <row r="10285" spans="1:3" x14ac:dyDescent="0.25">
      <c r="A10285" t="s">
        <v>264</v>
      </c>
      <c r="B10285">
        <v>20620</v>
      </c>
      <c r="C10285" s="385">
        <v>0.06</v>
      </c>
    </row>
    <row r="10286" spans="1:3" x14ac:dyDescent="0.25">
      <c r="A10286" t="s">
        <v>264</v>
      </c>
      <c r="B10286">
        <v>20621</v>
      </c>
      <c r="C10286" s="385">
        <v>0.06</v>
      </c>
    </row>
    <row r="10287" spans="1:3" x14ac:dyDescent="0.25">
      <c r="A10287" t="s">
        <v>264</v>
      </c>
      <c r="B10287">
        <v>20622</v>
      </c>
      <c r="C10287" s="385">
        <v>0.06</v>
      </c>
    </row>
    <row r="10288" spans="1:3" x14ac:dyDescent="0.25">
      <c r="A10288" t="s">
        <v>264</v>
      </c>
      <c r="B10288">
        <v>20623</v>
      </c>
      <c r="C10288" s="385">
        <v>0.06</v>
      </c>
    </row>
    <row r="10289" spans="1:3" x14ac:dyDescent="0.25">
      <c r="A10289" t="s">
        <v>264</v>
      </c>
      <c r="B10289">
        <v>20624</v>
      </c>
      <c r="C10289" s="385">
        <v>0.06</v>
      </c>
    </row>
    <row r="10290" spans="1:3" x14ac:dyDescent="0.25">
      <c r="A10290" t="s">
        <v>264</v>
      </c>
      <c r="B10290">
        <v>20625</v>
      </c>
      <c r="C10290" s="385">
        <v>0.06</v>
      </c>
    </row>
    <row r="10291" spans="1:3" x14ac:dyDescent="0.25">
      <c r="A10291" t="s">
        <v>264</v>
      </c>
      <c r="B10291">
        <v>20626</v>
      </c>
      <c r="C10291" s="385">
        <v>0.06</v>
      </c>
    </row>
    <row r="10292" spans="1:3" x14ac:dyDescent="0.25">
      <c r="A10292" t="s">
        <v>264</v>
      </c>
      <c r="B10292">
        <v>20627</v>
      </c>
      <c r="C10292" s="385">
        <v>0.06</v>
      </c>
    </row>
    <row r="10293" spans="1:3" x14ac:dyDescent="0.25">
      <c r="A10293" t="s">
        <v>264</v>
      </c>
      <c r="B10293">
        <v>20628</v>
      </c>
      <c r="C10293" s="385">
        <v>0.06</v>
      </c>
    </row>
    <row r="10294" spans="1:3" x14ac:dyDescent="0.25">
      <c r="A10294" t="s">
        <v>264</v>
      </c>
      <c r="B10294">
        <v>20629</v>
      </c>
      <c r="C10294" s="385">
        <v>0.06</v>
      </c>
    </row>
    <row r="10295" spans="1:3" x14ac:dyDescent="0.25">
      <c r="A10295" t="s">
        <v>264</v>
      </c>
      <c r="B10295">
        <v>20630</v>
      </c>
      <c r="C10295" s="385">
        <v>0.06</v>
      </c>
    </row>
    <row r="10296" spans="1:3" x14ac:dyDescent="0.25">
      <c r="A10296" t="s">
        <v>264</v>
      </c>
      <c r="B10296">
        <v>20632</v>
      </c>
      <c r="C10296" s="385">
        <v>0.06</v>
      </c>
    </row>
    <row r="10297" spans="1:3" x14ac:dyDescent="0.25">
      <c r="A10297" t="s">
        <v>264</v>
      </c>
      <c r="B10297">
        <v>20634</v>
      </c>
      <c r="C10297" s="385">
        <v>0.06</v>
      </c>
    </row>
    <row r="10298" spans="1:3" x14ac:dyDescent="0.25">
      <c r="A10298" t="s">
        <v>264</v>
      </c>
      <c r="B10298">
        <v>20635</v>
      </c>
      <c r="C10298" s="385">
        <v>0.06</v>
      </c>
    </row>
    <row r="10299" spans="1:3" x14ac:dyDescent="0.25">
      <c r="A10299" t="s">
        <v>264</v>
      </c>
      <c r="B10299">
        <v>20636</v>
      </c>
      <c r="C10299" s="385">
        <v>0.06</v>
      </c>
    </row>
    <row r="10300" spans="1:3" x14ac:dyDescent="0.25">
      <c r="A10300" t="s">
        <v>264</v>
      </c>
      <c r="B10300">
        <v>20637</v>
      </c>
      <c r="C10300" s="385">
        <v>0.06</v>
      </c>
    </row>
    <row r="10301" spans="1:3" x14ac:dyDescent="0.25">
      <c r="A10301" t="s">
        <v>264</v>
      </c>
      <c r="B10301">
        <v>20639</v>
      </c>
      <c r="C10301" s="385">
        <v>0.06</v>
      </c>
    </row>
    <row r="10302" spans="1:3" x14ac:dyDescent="0.25">
      <c r="A10302" t="s">
        <v>264</v>
      </c>
      <c r="B10302">
        <v>20640</v>
      </c>
      <c r="C10302" s="385">
        <v>0.06</v>
      </c>
    </row>
    <row r="10303" spans="1:3" x14ac:dyDescent="0.25">
      <c r="A10303" t="s">
        <v>264</v>
      </c>
      <c r="B10303">
        <v>20643</v>
      </c>
      <c r="C10303" s="385">
        <v>0.06</v>
      </c>
    </row>
    <row r="10304" spans="1:3" x14ac:dyDescent="0.25">
      <c r="A10304" t="s">
        <v>264</v>
      </c>
      <c r="B10304">
        <v>20645</v>
      </c>
      <c r="C10304" s="385">
        <v>0.06</v>
      </c>
    </row>
    <row r="10305" spans="1:3" x14ac:dyDescent="0.25">
      <c r="A10305" t="s">
        <v>264</v>
      </c>
      <c r="B10305">
        <v>20646</v>
      </c>
      <c r="C10305" s="385">
        <v>0.06</v>
      </c>
    </row>
    <row r="10306" spans="1:3" x14ac:dyDescent="0.25">
      <c r="A10306" t="s">
        <v>264</v>
      </c>
      <c r="B10306">
        <v>20650</v>
      </c>
      <c r="C10306" s="385">
        <v>0.06</v>
      </c>
    </row>
    <row r="10307" spans="1:3" x14ac:dyDescent="0.25">
      <c r="A10307" t="s">
        <v>264</v>
      </c>
      <c r="B10307">
        <v>20653</v>
      </c>
      <c r="C10307" s="385">
        <v>0.06</v>
      </c>
    </row>
    <row r="10308" spans="1:3" x14ac:dyDescent="0.25">
      <c r="A10308" t="s">
        <v>264</v>
      </c>
      <c r="B10308">
        <v>20656</v>
      </c>
      <c r="C10308" s="385">
        <v>0.06</v>
      </c>
    </row>
    <row r="10309" spans="1:3" x14ac:dyDescent="0.25">
      <c r="A10309" t="s">
        <v>264</v>
      </c>
      <c r="B10309">
        <v>20657</v>
      </c>
      <c r="C10309" s="385">
        <v>0.06</v>
      </c>
    </row>
    <row r="10310" spans="1:3" x14ac:dyDescent="0.25">
      <c r="A10310" t="s">
        <v>264</v>
      </c>
      <c r="B10310">
        <v>20658</v>
      </c>
      <c r="C10310" s="385">
        <v>0.06</v>
      </c>
    </row>
    <row r="10311" spans="1:3" x14ac:dyDescent="0.25">
      <c r="A10311" t="s">
        <v>264</v>
      </c>
      <c r="B10311">
        <v>20659</v>
      </c>
      <c r="C10311" s="385">
        <v>0.06</v>
      </c>
    </row>
    <row r="10312" spans="1:3" x14ac:dyDescent="0.25">
      <c r="A10312" t="s">
        <v>264</v>
      </c>
      <c r="B10312">
        <v>20660</v>
      </c>
      <c r="C10312" s="385">
        <v>0.06</v>
      </c>
    </row>
    <row r="10313" spans="1:3" x14ac:dyDescent="0.25">
      <c r="A10313" t="s">
        <v>264</v>
      </c>
      <c r="B10313">
        <v>20661</v>
      </c>
      <c r="C10313" s="385">
        <v>0.06</v>
      </c>
    </row>
    <row r="10314" spans="1:3" x14ac:dyDescent="0.25">
      <c r="A10314" t="s">
        <v>264</v>
      </c>
      <c r="B10314">
        <v>20662</v>
      </c>
      <c r="C10314" s="385">
        <v>0.06</v>
      </c>
    </row>
    <row r="10315" spans="1:3" x14ac:dyDescent="0.25">
      <c r="A10315" t="s">
        <v>264</v>
      </c>
      <c r="B10315">
        <v>20664</v>
      </c>
      <c r="C10315" s="385">
        <v>0.06</v>
      </c>
    </row>
    <row r="10316" spans="1:3" x14ac:dyDescent="0.25">
      <c r="A10316" t="s">
        <v>264</v>
      </c>
      <c r="B10316">
        <v>20667</v>
      </c>
      <c r="C10316" s="385">
        <v>0.06</v>
      </c>
    </row>
    <row r="10317" spans="1:3" x14ac:dyDescent="0.25">
      <c r="A10317" t="s">
        <v>264</v>
      </c>
      <c r="B10317">
        <v>20670</v>
      </c>
      <c r="C10317" s="385">
        <v>0.06</v>
      </c>
    </row>
    <row r="10318" spans="1:3" x14ac:dyDescent="0.25">
      <c r="A10318" t="s">
        <v>264</v>
      </c>
      <c r="B10318">
        <v>20674</v>
      </c>
      <c r="C10318" s="385">
        <v>0.06</v>
      </c>
    </row>
    <row r="10319" spans="1:3" x14ac:dyDescent="0.25">
      <c r="A10319" t="s">
        <v>264</v>
      </c>
      <c r="B10319">
        <v>20675</v>
      </c>
      <c r="C10319" s="385">
        <v>0.06</v>
      </c>
    </row>
    <row r="10320" spans="1:3" x14ac:dyDescent="0.25">
      <c r="A10320" t="s">
        <v>264</v>
      </c>
      <c r="B10320">
        <v>20676</v>
      </c>
      <c r="C10320" s="385">
        <v>0.06</v>
      </c>
    </row>
    <row r="10321" spans="1:3" x14ac:dyDescent="0.25">
      <c r="A10321" t="s">
        <v>264</v>
      </c>
      <c r="B10321">
        <v>20677</v>
      </c>
      <c r="C10321" s="385">
        <v>0.06</v>
      </c>
    </row>
    <row r="10322" spans="1:3" x14ac:dyDescent="0.25">
      <c r="A10322" t="s">
        <v>264</v>
      </c>
      <c r="B10322">
        <v>20678</v>
      </c>
      <c r="C10322" s="385">
        <v>0.06</v>
      </c>
    </row>
    <row r="10323" spans="1:3" x14ac:dyDescent="0.25">
      <c r="A10323" t="s">
        <v>264</v>
      </c>
      <c r="B10323">
        <v>20680</v>
      </c>
      <c r="C10323" s="385">
        <v>0.06</v>
      </c>
    </row>
    <row r="10324" spans="1:3" x14ac:dyDescent="0.25">
      <c r="A10324" t="s">
        <v>264</v>
      </c>
      <c r="B10324">
        <v>20682</v>
      </c>
      <c r="C10324" s="385">
        <v>0.06</v>
      </c>
    </row>
    <row r="10325" spans="1:3" x14ac:dyDescent="0.25">
      <c r="A10325" t="s">
        <v>264</v>
      </c>
      <c r="B10325">
        <v>20684</v>
      </c>
      <c r="C10325" s="385">
        <v>0.06</v>
      </c>
    </row>
    <row r="10326" spans="1:3" x14ac:dyDescent="0.25">
      <c r="A10326" t="s">
        <v>264</v>
      </c>
      <c r="B10326">
        <v>20685</v>
      </c>
      <c r="C10326" s="385">
        <v>0.06</v>
      </c>
    </row>
    <row r="10327" spans="1:3" x14ac:dyDescent="0.25">
      <c r="A10327" t="s">
        <v>264</v>
      </c>
      <c r="B10327">
        <v>20686</v>
      </c>
      <c r="C10327" s="385">
        <v>0.06</v>
      </c>
    </row>
    <row r="10328" spans="1:3" x14ac:dyDescent="0.25">
      <c r="A10328" t="s">
        <v>264</v>
      </c>
      <c r="B10328">
        <v>20687</v>
      </c>
      <c r="C10328" s="385">
        <v>0.06</v>
      </c>
    </row>
    <row r="10329" spans="1:3" x14ac:dyDescent="0.25">
      <c r="A10329" t="s">
        <v>264</v>
      </c>
      <c r="B10329">
        <v>20688</v>
      </c>
      <c r="C10329" s="385">
        <v>0.06</v>
      </c>
    </row>
    <row r="10330" spans="1:3" x14ac:dyDescent="0.25">
      <c r="A10330" t="s">
        <v>264</v>
      </c>
      <c r="B10330">
        <v>20689</v>
      </c>
      <c r="C10330" s="385">
        <v>0.06</v>
      </c>
    </row>
    <row r="10331" spans="1:3" x14ac:dyDescent="0.25">
      <c r="A10331" t="s">
        <v>264</v>
      </c>
      <c r="B10331">
        <v>20690</v>
      </c>
      <c r="C10331" s="385">
        <v>0.06</v>
      </c>
    </row>
    <row r="10332" spans="1:3" x14ac:dyDescent="0.25">
      <c r="A10332" t="s">
        <v>264</v>
      </c>
      <c r="B10332">
        <v>20692</v>
      </c>
      <c r="C10332" s="385">
        <v>0.06</v>
      </c>
    </row>
    <row r="10333" spans="1:3" x14ac:dyDescent="0.25">
      <c r="A10333" t="s">
        <v>264</v>
      </c>
      <c r="B10333">
        <v>20693</v>
      </c>
      <c r="C10333" s="385">
        <v>0.06</v>
      </c>
    </row>
    <row r="10334" spans="1:3" x14ac:dyDescent="0.25">
      <c r="A10334" t="s">
        <v>264</v>
      </c>
      <c r="B10334">
        <v>20695</v>
      </c>
      <c r="C10334" s="385">
        <v>0.06</v>
      </c>
    </row>
    <row r="10335" spans="1:3" x14ac:dyDescent="0.25">
      <c r="A10335" t="s">
        <v>264</v>
      </c>
      <c r="B10335">
        <v>20697</v>
      </c>
      <c r="C10335" s="385">
        <v>0.06</v>
      </c>
    </row>
    <row r="10336" spans="1:3" x14ac:dyDescent="0.25">
      <c r="A10336" t="s">
        <v>264</v>
      </c>
      <c r="B10336">
        <v>20701</v>
      </c>
      <c r="C10336" s="385">
        <v>0.06</v>
      </c>
    </row>
    <row r="10337" spans="1:3" x14ac:dyDescent="0.25">
      <c r="A10337" t="s">
        <v>264</v>
      </c>
      <c r="B10337">
        <v>20703</v>
      </c>
      <c r="C10337" s="385">
        <v>0.06</v>
      </c>
    </row>
    <row r="10338" spans="1:3" x14ac:dyDescent="0.25">
      <c r="A10338" t="s">
        <v>264</v>
      </c>
      <c r="B10338">
        <v>20704</v>
      </c>
      <c r="C10338" s="385">
        <v>0.06</v>
      </c>
    </row>
    <row r="10339" spans="1:3" x14ac:dyDescent="0.25">
      <c r="A10339" t="s">
        <v>264</v>
      </c>
      <c r="B10339">
        <v>20705</v>
      </c>
      <c r="C10339" s="385">
        <v>0.06</v>
      </c>
    </row>
    <row r="10340" spans="1:3" x14ac:dyDescent="0.25">
      <c r="A10340" t="s">
        <v>264</v>
      </c>
      <c r="B10340">
        <v>20706</v>
      </c>
      <c r="C10340" s="385">
        <v>0.06</v>
      </c>
    </row>
    <row r="10341" spans="1:3" x14ac:dyDescent="0.25">
      <c r="A10341" t="s">
        <v>264</v>
      </c>
      <c r="B10341">
        <v>20707</v>
      </c>
      <c r="C10341" s="385">
        <v>0.06</v>
      </c>
    </row>
    <row r="10342" spans="1:3" x14ac:dyDescent="0.25">
      <c r="A10342" t="s">
        <v>264</v>
      </c>
      <c r="B10342">
        <v>20708</v>
      </c>
      <c r="C10342" s="385">
        <v>0.06</v>
      </c>
    </row>
    <row r="10343" spans="1:3" x14ac:dyDescent="0.25">
      <c r="A10343" t="s">
        <v>264</v>
      </c>
      <c r="B10343">
        <v>20709</v>
      </c>
      <c r="C10343" s="385">
        <v>0.06</v>
      </c>
    </row>
    <row r="10344" spans="1:3" x14ac:dyDescent="0.25">
      <c r="A10344" t="s">
        <v>264</v>
      </c>
      <c r="B10344">
        <v>20710</v>
      </c>
      <c r="C10344" s="385">
        <v>0.06</v>
      </c>
    </row>
    <row r="10345" spans="1:3" x14ac:dyDescent="0.25">
      <c r="A10345" t="s">
        <v>264</v>
      </c>
      <c r="B10345">
        <v>20711</v>
      </c>
      <c r="C10345" s="385">
        <v>0.06</v>
      </c>
    </row>
    <row r="10346" spans="1:3" x14ac:dyDescent="0.25">
      <c r="A10346" t="s">
        <v>264</v>
      </c>
      <c r="B10346">
        <v>20712</v>
      </c>
      <c r="C10346" s="385">
        <v>0.06</v>
      </c>
    </row>
    <row r="10347" spans="1:3" x14ac:dyDescent="0.25">
      <c r="A10347" t="s">
        <v>264</v>
      </c>
      <c r="B10347">
        <v>20714</v>
      </c>
      <c r="C10347" s="385">
        <v>0.06</v>
      </c>
    </row>
    <row r="10348" spans="1:3" x14ac:dyDescent="0.25">
      <c r="A10348" t="s">
        <v>264</v>
      </c>
      <c r="B10348">
        <v>20715</v>
      </c>
      <c r="C10348" s="385">
        <v>0.06</v>
      </c>
    </row>
    <row r="10349" spans="1:3" x14ac:dyDescent="0.25">
      <c r="A10349" t="s">
        <v>264</v>
      </c>
      <c r="B10349">
        <v>20716</v>
      </c>
      <c r="C10349" s="385">
        <v>0.06</v>
      </c>
    </row>
    <row r="10350" spans="1:3" x14ac:dyDescent="0.25">
      <c r="A10350" t="s">
        <v>264</v>
      </c>
      <c r="B10350">
        <v>20717</v>
      </c>
      <c r="C10350" s="385">
        <v>0.06</v>
      </c>
    </row>
    <row r="10351" spans="1:3" x14ac:dyDescent="0.25">
      <c r="A10351" t="s">
        <v>264</v>
      </c>
      <c r="B10351">
        <v>20718</v>
      </c>
      <c r="C10351" s="385">
        <v>0.06</v>
      </c>
    </row>
    <row r="10352" spans="1:3" x14ac:dyDescent="0.25">
      <c r="A10352" t="s">
        <v>264</v>
      </c>
      <c r="B10352">
        <v>20719</v>
      </c>
      <c r="C10352" s="385">
        <v>0.06</v>
      </c>
    </row>
    <row r="10353" spans="1:3" x14ac:dyDescent="0.25">
      <c r="A10353" t="s">
        <v>264</v>
      </c>
      <c r="B10353">
        <v>20720</v>
      </c>
      <c r="C10353" s="385">
        <v>0.06</v>
      </c>
    </row>
    <row r="10354" spans="1:3" x14ac:dyDescent="0.25">
      <c r="A10354" t="s">
        <v>264</v>
      </c>
      <c r="B10354">
        <v>20721</v>
      </c>
      <c r="C10354" s="385">
        <v>0.06</v>
      </c>
    </row>
    <row r="10355" spans="1:3" x14ac:dyDescent="0.25">
      <c r="A10355" t="s">
        <v>264</v>
      </c>
      <c r="B10355">
        <v>20722</v>
      </c>
      <c r="C10355" s="385">
        <v>0.06</v>
      </c>
    </row>
    <row r="10356" spans="1:3" x14ac:dyDescent="0.25">
      <c r="A10356" t="s">
        <v>264</v>
      </c>
      <c r="B10356">
        <v>20723</v>
      </c>
      <c r="C10356" s="385">
        <v>0.06</v>
      </c>
    </row>
    <row r="10357" spans="1:3" x14ac:dyDescent="0.25">
      <c r="A10357" t="s">
        <v>264</v>
      </c>
      <c r="B10357">
        <v>20724</v>
      </c>
      <c r="C10357" s="385">
        <v>0.06</v>
      </c>
    </row>
    <row r="10358" spans="1:3" x14ac:dyDescent="0.25">
      <c r="A10358" t="s">
        <v>264</v>
      </c>
      <c r="B10358">
        <v>20725</v>
      </c>
      <c r="C10358" s="385">
        <v>0.06</v>
      </c>
    </row>
    <row r="10359" spans="1:3" x14ac:dyDescent="0.25">
      <c r="A10359" t="s">
        <v>264</v>
      </c>
      <c r="B10359">
        <v>20726</v>
      </c>
      <c r="C10359" s="385">
        <v>0.06</v>
      </c>
    </row>
    <row r="10360" spans="1:3" x14ac:dyDescent="0.25">
      <c r="A10360" t="s">
        <v>264</v>
      </c>
      <c r="B10360">
        <v>20731</v>
      </c>
      <c r="C10360" s="385">
        <v>0.06</v>
      </c>
    </row>
    <row r="10361" spans="1:3" x14ac:dyDescent="0.25">
      <c r="A10361" t="s">
        <v>264</v>
      </c>
      <c r="B10361">
        <v>20732</v>
      </c>
      <c r="C10361" s="385">
        <v>0.06</v>
      </c>
    </row>
    <row r="10362" spans="1:3" x14ac:dyDescent="0.25">
      <c r="A10362" t="s">
        <v>264</v>
      </c>
      <c r="B10362">
        <v>20733</v>
      </c>
      <c r="C10362" s="385">
        <v>0.06</v>
      </c>
    </row>
    <row r="10363" spans="1:3" x14ac:dyDescent="0.25">
      <c r="A10363" t="s">
        <v>264</v>
      </c>
      <c r="B10363">
        <v>20735</v>
      </c>
      <c r="C10363" s="385">
        <v>0.06</v>
      </c>
    </row>
    <row r="10364" spans="1:3" x14ac:dyDescent="0.25">
      <c r="A10364" t="s">
        <v>264</v>
      </c>
      <c r="B10364">
        <v>20736</v>
      </c>
      <c r="C10364" s="385">
        <v>0.06</v>
      </c>
    </row>
    <row r="10365" spans="1:3" x14ac:dyDescent="0.25">
      <c r="A10365" t="s">
        <v>264</v>
      </c>
      <c r="B10365">
        <v>20737</v>
      </c>
      <c r="C10365" s="385">
        <v>0.06</v>
      </c>
    </row>
    <row r="10366" spans="1:3" x14ac:dyDescent="0.25">
      <c r="A10366" t="s">
        <v>264</v>
      </c>
      <c r="B10366">
        <v>20738</v>
      </c>
      <c r="C10366" s="385">
        <v>0.06</v>
      </c>
    </row>
    <row r="10367" spans="1:3" x14ac:dyDescent="0.25">
      <c r="A10367" t="s">
        <v>264</v>
      </c>
      <c r="B10367">
        <v>20740</v>
      </c>
      <c r="C10367" s="385">
        <v>0.06</v>
      </c>
    </row>
    <row r="10368" spans="1:3" x14ac:dyDescent="0.25">
      <c r="A10368" t="s">
        <v>264</v>
      </c>
      <c r="B10368">
        <v>20741</v>
      </c>
      <c r="C10368" s="385">
        <v>0.06</v>
      </c>
    </row>
    <row r="10369" spans="1:3" x14ac:dyDescent="0.25">
      <c r="A10369" t="s">
        <v>264</v>
      </c>
      <c r="B10369">
        <v>20742</v>
      </c>
      <c r="C10369" s="385">
        <v>0.06</v>
      </c>
    </row>
    <row r="10370" spans="1:3" x14ac:dyDescent="0.25">
      <c r="A10370" t="s">
        <v>264</v>
      </c>
      <c r="B10370">
        <v>20743</v>
      </c>
      <c r="C10370" s="385">
        <v>0.06</v>
      </c>
    </row>
    <row r="10371" spans="1:3" x14ac:dyDescent="0.25">
      <c r="A10371" t="s">
        <v>264</v>
      </c>
      <c r="B10371">
        <v>20744</v>
      </c>
      <c r="C10371" s="385">
        <v>0.06</v>
      </c>
    </row>
    <row r="10372" spans="1:3" x14ac:dyDescent="0.25">
      <c r="A10372" t="s">
        <v>264</v>
      </c>
      <c r="B10372">
        <v>20745</v>
      </c>
      <c r="C10372" s="385">
        <v>0.06</v>
      </c>
    </row>
    <row r="10373" spans="1:3" x14ac:dyDescent="0.25">
      <c r="A10373" t="s">
        <v>264</v>
      </c>
      <c r="B10373">
        <v>20746</v>
      </c>
      <c r="C10373" s="385">
        <v>0.06</v>
      </c>
    </row>
    <row r="10374" spans="1:3" x14ac:dyDescent="0.25">
      <c r="A10374" t="s">
        <v>264</v>
      </c>
      <c r="B10374">
        <v>20747</v>
      </c>
      <c r="C10374" s="385">
        <v>0.06</v>
      </c>
    </row>
    <row r="10375" spans="1:3" x14ac:dyDescent="0.25">
      <c r="A10375" t="s">
        <v>264</v>
      </c>
      <c r="B10375">
        <v>20748</v>
      </c>
      <c r="C10375" s="385">
        <v>0.06</v>
      </c>
    </row>
    <row r="10376" spans="1:3" x14ac:dyDescent="0.25">
      <c r="A10376" t="s">
        <v>264</v>
      </c>
      <c r="B10376">
        <v>20749</v>
      </c>
      <c r="C10376" s="385">
        <v>0.06</v>
      </c>
    </row>
    <row r="10377" spans="1:3" x14ac:dyDescent="0.25">
      <c r="A10377" t="s">
        <v>264</v>
      </c>
      <c r="B10377">
        <v>20750</v>
      </c>
      <c r="C10377" s="385">
        <v>0.06</v>
      </c>
    </row>
    <row r="10378" spans="1:3" x14ac:dyDescent="0.25">
      <c r="A10378" t="s">
        <v>264</v>
      </c>
      <c r="B10378">
        <v>20751</v>
      </c>
      <c r="C10378" s="385">
        <v>0.06</v>
      </c>
    </row>
    <row r="10379" spans="1:3" x14ac:dyDescent="0.25">
      <c r="A10379" t="s">
        <v>264</v>
      </c>
      <c r="B10379">
        <v>20752</v>
      </c>
      <c r="C10379" s="385">
        <v>0.06</v>
      </c>
    </row>
    <row r="10380" spans="1:3" x14ac:dyDescent="0.25">
      <c r="A10380" t="s">
        <v>264</v>
      </c>
      <c r="B10380">
        <v>20753</v>
      </c>
      <c r="C10380" s="385">
        <v>0.06</v>
      </c>
    </row>
    <row r="10381" spans="1:3" x14ac:dyDescent="0.25">
      <c r="A10381" t="s">
        <v>264</v>
      </c>
      <c r="B10381">
        <v>20754</v>
      </c>
      <c r="C10381" s="385">
        <v>0.06</v>
      </c>
    </row>
    <row r="10382" spans="1:3" x14ac:dyDescent="0.25">
      <c r="A10382" t="s">
        <v>264</v>
      </c>
      <c r="B10382">
        <v>20755</v>
      </c>
      <c r="C10382" s="385">
        <v>0.06</v>
      </c>
    </row>
    <row r="10383" spans="1:3" x14ac:dyDescent="0.25">
      <c r="A10383" t="s">
        <v>264</v>
      </c>
      <c r="B10383">
        <v>20757</v>
      </c>
      <c r="C10383" s="385">
        <v>0.06</v>
      </c>
    </row>
    <row r="10384" spans="1:3" x14ac:dyDescent="0.25">
      <c r="A10384" t="s">
        <v>264</v>
      </c>
      <c r="B10384">
        <v>20758</v>
      </c>
      <c r="C10384" s="385">
        <v>0.06</v>
      </c>
    </row>
    <row r="10385" spans="1:3" x14ac:dyDescent="0.25">
      <c r="A10385" t="s">
        <v>264</v>
      </c>
      <c r="B10385">
        <v>20759</v>
      </c>
      <c r="C10385" s="385">
        <v>0.06</v>
      </c>
    </row>
    <row r="10386" spans="1:3" x14ac:dyDescent="0.25">
      <c r="A10386" t="s">
        <v>264</v>
      </c>
      <c r="B10386">
        <v>20762</v>
      </c>
      <c r="C10386" s="385">
        <v>0.06</v>
      </c>
    </row>
    <row r="10387" spans="1:3" x14ac:dyDescent="0.25">
      <c r="A10387" t="s">
        <v>264</v>
      </c>
      <c r="B10387">
        <v>20763</v>
      </c>
      <c r="C10387" s="385">
        <v>0.06</v>
      </c>
    </row>
    <row r="10388" spans="1:3" x14ac:dyDescent="0.25">
      <c r="A10388" t="s">
        <v>264</v>
      </c>
      <c r="B10388">
        <v>20764</v>
      </c>
      <c r="C10388" s="385">
        <v>0.06</v>
      </c>
    </row>
    <row r="10389" spans="1:3" x14ac:dyDescent="0.25">
      <c r="A10389" t="s">
        <v>264</v>
      </c>
      <c r="B10389">
        <v>20765</v>
      </c>
      <c r="C10389" s="385">
        <v>0.06</v>
      </c>
    </row>
    <row r="10390" spans="1:3" x14ac:dyDescent="0.25">
      <c r="A10390" t="s">
        <v>264</v>
      </c>
      <c r="B10390">
        <v>20768</v>
      </c>
      <c r="C10390" s="385">
        <v>0.06</v>
      </c>
    </row>
    <row r="10391" spans="1:3" x14ac:dyDescent="0.25">
      <c r="A10391" t="s">
        <v>264</v>
      </c>
      <c r="B10391">
        <v>20769</v>
      </c>
      <c r="C10391" s="385">
        <v>0.06</v>
      </c>
    </row>
    <row r="10392" spans="1:3" x14ac:dyDescent="0.25">
      <c r="A10392" t="s">
        <v>264</v>
      </c>
      <c r="B10392">
        <v>20770</v>
      </c>
      <c r="C10392" s="385">
        <v>0.06</v>
      </c>
    </row>
    <row r="10393" spans="1:3" x14ac:dyDescent="0.25">
      <c r="A10393" t="s">
        <v>264</v>
      </c>
      <c r="B10393">
        <v>20771</v>
      </c>
      <c r="C10393" s="385">
        <v>0.06</v>
      </c>
    </row>
    <row r="10394" spans="1:3" x14ac:dyDescent="0.25">
      <c r="A10394" t="s">
        <v>264</v>
      </c>
      <c r="B10394">
        <v>20772</v>
      </c>
      <c r="C10394" s="385">
        <v>0.06</v>
      </c>
    </row>
    <row r="10395" spans="1:3" x14ac:dyDescent="0.25">
      <c r="A10395" t="s">
        <v>264</v>
      </c>
      <c r="B10395">
        <v>20773</v>
      </c>
      <c r="C10395" s="385">
        <v>0.06</v>
      </c>
    </row>
    <row r="10396" spans="1:3" x14ac:dyDescent="0.25">
      <c r="A10396" t="s">
        <v>264</v>
      </c>
      <c r="B10396">
        <v>20774</v>
      </c>
      <c r="C10396" s="385">
        <v>0.06</v>
      </c>
    </row>
    <row r="10397" spans="1:3" x14ac:dyDescent="0.25">
      <c r="A10397" t="s">
        <v>264</v>
      </c>
      <c r="B10397">
        <v>20775</v>
      </c>
      <c r="C10397" s="385">
        <v>0.06</v>
      </c>
    </row>
    <row r="10398" spans="1:3" x14ac:dyDescent="0.25">
      <c r="A10398" t="s">
        <v>264</v>
      </c>
      <c r="B10398">
        <v>20776</v>
      </c>
      <c r="C10398" s="385">
        <v>0.06</v>
      </c>
    </row>
    <row r="10399" spans="1:3" x14ac:dyDescent="0.25">
      <c r="A10399" t="s">
        <v>264</v>
      </c>
      <c r="B10399">
        <v>20777</v>
      </c>
      <c r="C10399" s="385">
        <v>0.06</v>
      </c>
    </row>
    <row r="10400" spans="1:3" x14ac:dyDescent="0.25">
      <c r="A10400" t="s">
        <v>264</v>
      </c>
      <c r="B10400">
        <v>20778</v>
      </c>
      <c r="C10400" s="385">
        <v>0.06</v>
      </c>
    </row>
    <row r="10401" spans="1:3" x14ac:dyDescent="0.25">
      <c r="A10401" t="s">
        <v>264</v>
      </c>
      <c r="B10401">
        <v>20779</v>
      </c>
      <c r="C10401" s="385">
        <v>0.06</v>
      </c>
    </row>
    <row r="10402" spans="1:3" x14ac:dyDescent="0.25">
      <c r="A10402" t="s">
        <v>264</v>
      </c>
      <c r="B10402">
        <v>20781</v>
      </c>
      <c r="C10402" s="385">
        <v>0.06</v>
      </c>
    </row>
    <row r="10403" spans="1:3" x14ac:dyDescent="0.25">
      <c r="A10403" t="s">
        <v>264</v>
      </c>
      <c r="B10403">
        <v>20782</v>
      </c>
      <c r="C10403" s="385">
        <v>0.06</v>
      </c>
    </row>
    <row r="10404" spans="1:3" x14ac:dyDescent="0.25">
      <c r="A10404" t="s">
        <v>264</v>
      </c>
      <c r="B10404">
        <v>20783</v>
      </c>
      <c r="C10404" s="385">
        <v>0.06</v>
      </c>
    </row>
    <row r="10405" spans="1:3" x14ac:dyDescent="0.25">
      <c r="A10405" t="s">
        <v>264</v>
      </c>
      <c r="B10405">
        <v>20784</v>
      </c>
      <c r="C10405" s="385">
        <v>0.06</v>
      </c>
    </row>
    <row r="10406" spans="1:3" x14ac:dyDescent="0.25">
      <c r="A10406" t="s">
        <v>264</v>
      </c>
      <c r="B10406">
        <v>20785</v>
      </c>
      <c r="C10406" s="385">
        <v>0.06</v>
      </c>
    </row>
    <row r="10407" spans="1:3" x14ac:dyDescent="0.25">
      <c r="A10407" t="s">
        <v>264</v>
      </c>
      <c r="B10407">
        <v>20787</v>
      </c>
      <c r="C10407" s="385">
        <v>0.06</v>
      </c>
    </row>
    <row r="10408" spans="1:3" x14ac:dyDescent="0.25">
      <c r="A10408" t="s">
        <v>264</v>
      </c>
      <c r="B10408">
        <v>20788</v>
      </c>
      <c r="C10408" s="385">
        <v>0.06</v>
      </c>
    </row>
    <row r="10409" spans="1:3" x14ac:dyDescent="0.25">
      <c r="A10409" t="s">
        <v>264</v>
      </c>
      <c r="B10409">
        <v>20790</v>
      </c>
      <c r="C10409" s="385">
        <v>0.06</v>
      </c>
    </row>
    <row r="10410" spans="1:3" x14ac:dyDescent="0.25">
      <c r="A10410" t="s">
        <v>264</v>
      </c>
      <c r="B10410">
        <v>20791</v>
      </c>
      <c r="C10410" s="385">
        <v>0.06</v>
      </c>
    </row>
    <row r="10411" spans="1:3" x14ac:dyDescent="0.25">
      <c r="A10411" t="s">
        <v>264</v>
      </c>
      <c r="B10411">
        <v>20792</v>
      </c>
      <c r="C10411" s="385">
        <v>0.06</v>
      </c>
    </row>
    <row r="10412" spans="1:3" x14ac:dyDescent="0.25">
      <c r="A10412" t="s">
        <v>264</v>
      </c>
      <c r="B10412">
        <v>20794</v>
      </c>
      <c r="C10412" s="385">
        <v>0.06</v>
      </c>
    </row>
    <row r="10413" spans="1:3" x14ac:dyDescent="0.25">
      <c r="A10413" t="s">
        <v>264</v>
      </c>
      <c r="B10413">
        <v>20797</v>
      </c>
      <c r="C10413" s="385">
        <v>0.06</v>
      </c>
    </row>
    <row r="10414" spans="1:3" x14ac:dyDescent="0.25">
      <c r="A10414" t="s">
        <v>264</v>
      </c>
      <c r="B10414">
        <v>20799</v>
      </c>
      <c r="C10414" s="385">
        <v>0.06</v>
      </c>
    </row>
    <row r="10415" spans="1:3" x14ac:dyDescent="0.25">
      <c r="A10415" t="s">
        <v>264</v>
      </c>
      <c r="B10415">
        <v>20810</v>
      </c>
      <c r="C10415" s="385">
        <v>0.06</v>
      </c>
    </row>
    <row r="10416" spans="1:3" x14ac:dyDescent="0.25">
      <c r="A10416" t="s">
        <v>264</v>
      </c>
      <c r="B10416">
        <v>20811</v>
      </c>
      <c r="C10416" s="385">
        <v>0.06</v>
      </c>
    </row>
    <row r="10417" spans="1:3" x14ac:dyDescent="0.25">
      <c r="A10417" t="s">
        <v>264</v>
      </c>
      <c r="B10417">
        <v>20812</v>
      </c>
      <c r="C10417" s="385">
        <v>0.06</v>
      </c>
    </row>
    <row r="10418" spans="1:3" x14ac:dyDescent="0.25">
      <c r="A10418" t="s">
        <v>264</v>
      </c>
      <c r="B10418">
        <v>20813</v>
      </c>
      <c r="C10418" s="385">
        <v>0.06</v>
      </c>
    </row>
    <row r="10419" spans="1:3" x14ac:dyDescent="0.25">
      <c r="A10419" t="s">
        <v>264</v>
      </c>
      <c r="B10419">
        <v>20814</v>
      </c>
      <c r="C10419" s="385">
        <v>0.06</v>
      </c>
    </row>
    <row r="10420" spans="1:3" x14ac:dyDescent="0.25">
      <c r="A10420" t="s">
        <v>264</v>
      </c>
      <c r="B10420">
        <v>20815</v>
      </c>
      <c r="C10420" s="385">
        <v>0.06</v>
      </c>
    </row>
    <row r="10421" spans="1:3" x14ac:dyDescent="0.25">
      <c r="A10421" t="s">
        <v>264</v>
      </c>
      <c r="B10421">
        <v>20816</v>
      </c>
      <c r="C10421" s="385">
        <v>0.06</v>
      </c>
    </row>
    <row r="10422" spans="1:3" x14ac:dyDescent="0.25">
      <c r="A10422" t="s">
        <v>264</v>
      </c>
      <c r="B10422">
        <v>20817</v>
      </c>
      <c r="C10422" s="385">
        <v>0.06</v>
      </c>
    </row>
    <row r="10423" spans="1:3" x14ac:dyDescent="0.25">
      <c r="A10423" t="s">
        <v>264</v>
      </c>
      <c r="B10423">
        <v>20818</v>
      </c>
      <c r="C10423" s="385">
        <v>0.06</v>
      </c>
    </row>
    <row r="10424" spans="1:3" x14ac:dyDescent="0.25">
      <c r="A10424" t="s">
        <v>264</v>
      </c>
      <c r="B10424">
        <v>20824</v>
      </c>
      <c r="C10424" s="385">
        <v>0.06</v>
      </c>
    </row>
    <row r="10425" spans="1:3" x14ac:dyDescent="0.25">
      <c r="A10425" t="s">
        <v>264</v>
      </c>
      <c r="B10425">
        <v>20825</v>
      </c>
      <c r="C10425" s="385">
        <v>0.06</v>
      </c>
    </row>
    <row r="10426" spans="1:3" x14ac:dyDescent="0.25">
      <c r="A10426" t="s">
        <v>264</v>
      </c>
      <c r="B10426">
        <v>20827</v>
      </c>
      <c r="C10426" s="385">
        <v>0.06</v>
      </c>
    </row>
    <row r="10427" spans="1:3" x14ac:dyDescent="0.25">
      <c r="A10427" t="s">
        <v>264</v>
      </c>
      <c r="B10427">
        <v>20830</v>
      </c>
      <c r="C10427" s="385">
        <v>0.06</v>
      </c>
    </row>
    <row r="10428" spans="1:3" x14ac:dyDescent="0.25">
      <c r="A10428" t="s">
        <v>264</v>
      </c>
      <c r="B10428">
        <v>20832</v>
      </c>
      <c r="C10428" s="385">
        <v>0.06</v>
      </c>
    </row>
    <row r="10429" spans="1:3" x14ac:dyDescent="0.25">
      <c r="A10429" t="s">
        <v>264</v>
      </c>
      <c r="B10429">
        <v>20833</v>
      </c>
      <c r="C10429" s="385">
        <v>0.06</v>
      </c>
    </row>
    <row r="10430" spans="1:3" x14ac:dyDescent="0.25">
      <c r="A10430" t="s">
        <v>264</v>
      </c>
      <c r="B10430">
        <v>20837</v>
      </c>
      <c r="C10430" s="385">
        <v>0.06</v>
      </c>
    </row>
    <row r="10431" spans="1:3" x14ac:dyDescent="0.25">
      <c r="A10431" t="s">
        <v>264</v>
      </c>
      <c r="B10431">
        <v>20838</v>
      </c>
      <c r="C10431" s="385">
        <v>0.06</v>
      </c>
    </row>
    <row r="10432" spans="1:3" x14ac:dyDescent="0.25">
      <c r="A10432" t="s">
        <v>264</v>
      </c>
      <c r="B10432">
        <v>20839</v>
      </c>
      <c r="C10432" s="385">
        <v>0.06</v>
      </c>
    </row>
    <row r="10433" spans="1:3" x14ac:dyDescent="0.25">
      <c r="A10433" t="s">
        <v>264</v>
      </c>
      <c r="B10433">
        <v>20841</v>
      </c>
      <c r="C10433" s="385">
        <v>0.06</v>
      </c>
    </row>
    <row r="10434" spans="1:3" x14ac:dyDescent="0.25">
      <c r="A10434" t="s">
        <v>264</v>
      </c>
      <c r="B10434">
        <v>20842</v>
      </c>
      <c r="C10434" s="385">
        <v>0.06</v>
      </c>
    </row>
    <row r="10435" spans="1:3" x14ac:dyDescent="0.25">
      <c r="A10435" t="s">
        <v>264</v>
      </c>
      <c r="B10435">
        <v>20847</v>
      </c>
      <c r="C10435" s="385">
        <v>0.06</v>
      </c>
    </row>
    <row r="10436" spans="1:3" x14ac:dyDescent="0.25">
      <c r="A10436" t="s">
        <v>264</v>
      </c>
      <c r="B10436">
        <v>20848</v>
      </c>
      <c r="C10436" s="385">
        <v>0.06</v>
      </c>
    </row>
    <row r="10437" spans="1:3" x14ac:dyDescent="0.25">
      <c r="A10437" t="s">
        <v>264</v>
      </c>
      <c r="B10437">
        <v>20849</v>
      </c>
      <c r="C10437" s="385">
        <v>0.06</v>
      </c>
    </row>
    <row r="10438" spans="1:3" x14ac:dyDescent="0.25">
      <c r="A10438" t="s">
        <v>264</v>
      </c>
      <c r="B10438">
        <v>20850</v>
      </c>
      <c r="C10438" s="385">
        <v>0.06</v>
      </c>
    </row>
    <row r="10439" spans="1:3" x14ac:dyDescent="0.25">
      <c r="A10439" t="s">
        <v>264</v>
      </c>
      <c r="B10439">
        <v>20851</v>
      </c>
      <c r="C10439" s="385">
        <v>0.06</v>
      </c>
    </row>
    <row r="10440" spans="1:3" x14ac:dyDescent="0.25">
      <c r="A10440" t="s">
        <v>264</v>
      </c>
      <c r="B10440">
        <v>20852</v>
      </c>
      <c r="C10440" s="385">
        <v>0.06</v>
      </c>
    </row>
    <row r="10441" spans="1:3" x14ac:dyDescent="0.25">
      <c r="A10441" t="s">
        <v>264</v>
      </c>
      <c r="B10441">
        <v>20853</v>
      </c>
      <c r="C10441" s="385">
        <v>0.06</v>
      </c>
    </row>
    <row r="10442" spans="1:3" x14ac:dyDescent="0.25">
      <c r="A10442" t="s">
        <v>264</v>
      </c>
      <c r="B10442">
        <v>20854</v>
      </c>
      <c r="C10442" s="385">
        <v>0.06</v>
      </c>
    </row>
    <row r="10443" spans="1:3" x14ac:dyDescent="0.25">
      <c r="A10443" t="s">
        <v>264</v>
      </c>
      <c r="B10443">
        <v>20855</v>
      </c>
      <c r="C10443" s="385">
        <v>0.06</v>
      </c>
    </row>
    <row r="10444" spans="1:3" x14ac:dyDescent="0.25">
      <c r="A10444" t="s">
        <v>264</v>
      </c>
      <c r="B10444">
        <v>20857</v>
      </c>
      <c r="C10444" s="385">
        <v>0.06</v>
      </c>
    </row>
    <row r="10445" spans="1:3" x14ac:dyDescent="0.25">
      <c r="A10445" t="s">
        <v>264</v>
      </c>
      <c r="B10445">
        <v>20859</v>
      </c>
      <c r="C10445" s="385">
        <v>0.06</v>
      </c>
    </row>
    <row r="10446" spans="1:3" x14ac:dyDescent="0.25">
      <c r="A10446" t="s">
        <v>264</v>
      </c>
      <c r="B10446">
        <v>20860</v>
      </c>
      <c r="C10446" s="385">
        <v>0.06</v>
      </c>
    </row>
    <row r="10447" spans="1:3" x14ac:dyDescent="0.25">
      <c r="A10447" t="s">
        <v>264</v>
      </c>
      <c r="B10447">
        <v>20861</v>
      </c>
      <c r="C10447" s="385">
        <v>0.06</v>
      </c>
    </row>
    <row r="10448" spans="1:3" x14ac:dyDescent="0.25">
      <c r="A10448" t="s">
        <v>264</v>
      </c>
      <c r="B10448">
        <v>20862</v>
      </c>
      <c r="C10448" s="385">
        <v>0.06</v>
      </c>
    </row>
    <row r="10449" spans="1:3" x14ac:dyDescent="0.25">
      <c r="A10449" t="s">
        <v>264</v>
      </c>
      <c r="B10449">
        <v>20866</v>
      </c>
      <c r="C10449" s="385">
        <v>0.06</v>
      </c>
    </row>
    <row r="10450" spans="1:3" x14ac:dyDescent="0.25">
      <c r="A10450" t="s">
        <v>264</v>
      </c>
      <c r="B10450">
        <v>20868</v>
      </c>
      <c r="C10450" s="385">
        <v>0.06</v>
      </c>
    </row>
    <row r="10451" spans="1:3" x14ac:dyDescent="0.25">
      <c r="A10451" t="s">
        <v>264</v>
      </c>
      <c r="B10451">
        <v>20871</v>
      </c>
      <c r="C10451" s="385">
        <v>0.06</v>
      </c>
    </row>
    <row r="10452" spans="1:3" x14ac:dyDescent="0.25">
      <c r="A10452" t="s">
        <v>264</v>
      </c>
      <c r="B10452">
        <v>20872</v>
      </c>
      <c r="C10452" s="385">
        <v>0.06</v>
      </c>
    </row>
    <row r="10453" spans="1:3" x14ac:dyDescent="0.25">
      <c r="A10453" t="s">
        <v>264</v>
      </c>
      <c r="B10453">
        <v>20874</v>
      </c>
      <c r="C10453" s="385">
        <v>0.06</v>
      </c>
    </row>
    <row r="10454" spans="1:3" x14ac:dyDescent="0.25">
      <c r="A10454" t="s">
        <v>264</v>
      </c>
      <c r="B10454">
        <v>20875</v>
      </c>
      <c r="C10454" s="385">
        <v>0.06</v>
      </c>
    </row>
    <row r="10455" spans="1:3" x14ac:dyDescent="0.25">
      <c r="A10455" t="s">
        <v>264</v>
      </c>
      <c r="B10455">
        <v>20876</v>
      </c>
      <c r="C10455" s="385">
        <v>0.06</v>
      </c>
    </row>
    <row r="10456" spans="1:3" x14ac:dyDescent="0.25">
      <c r="A10456" t="s">
        <v>264</v>
      </c>
      <c r="B10456">
        <v>20877</v>
      </c>
      <c r="C10456" s="385">
        <v>0.06</v>
      </c>
    </row>
    <row r="10457" spans="1:3" x14ac:dyDescent="0.25">
      <c r="A10457" t="s">
        <v>264</v>
      </c>
      <c r="B10457">
        <v>20878</v>
      </c>
      <c r="C10457" s="385">
        <v>0.06</v>
      </c>
    </row>
    <row r="10458" spans="1:3" x14ac:dyDescent="0.25">
      <c r="A10458" t="s">
        <v>264</v>
      </c>
      <c r="B10458">
        <v>20879</v>
      </c>
      <c r="C10458" s="385">
        <v>0.06</v>
      </c>
    </row>
    <row r="10459" spans="1:3" x14ac:dyDescent="0.25">
      <c r="A10459" t="s">
        <v>264</v>
      </c>
      <c r="B10459">
        <v>20880</v>
      </c>
      <c r="C10459" s="385">
        <v>0.06</v>
      </c>
    </row>
    <row r="10460" spans="1:3" x14ac:dyDescent="0.25">
      <c r="A10460" t="s">
        <v>264</v>
      </c>
      <c r="B10460">
        <v>20882</v>
      </c>
      <c r="C10460" s="385">
        <v>0.06</v>
      </c>
    </row>
    <row r="10461" spans="1:3" x14ac:dyDescent="0.25">
      <c r="A10461" t="s">
        <v>264</v>
      </c>
      <c r="B10461">
        <v>20883</v>
      </c>
      <c r="C10461" s="385">
        <v>0.06</v>
      </c>
    </row>
    <row r="10462" spans="1:3" x14ac:dyDescent="0.25">
      <c r="A10462" t="s">
        <v>264</v>
      </c>
      <c r="B10462">
        <v>20884</v>
      </c>
      <c r="C10462" s="385">
        <v>0.06</v>
      </c>
    </row>
    <row r="10463" spans="1:3" x14ac:dyDescent="0.25">
      <c r="A10463" t="s">
        <v>264</v>
      </c>
      <c r="B10463">
        <v>20885</v>
      </c>
      <c r="C10463" s="385">
        <v>0.06</v>
      </c>
    </row>
    <row r="10464" spans="1:3" x14ac:dyDescent="0.25">
      <c r="A10464" t="s">
        <v>264</v>
      </c>
      <c r="B10464">
        <v>20886</v>
      </c>
      <c r="C10464" s="385">
        <v>0.06</v>
      </c>
    </row>
    <row r="10465" spans="1:3" x14ac:dyDescent="0.25">
      <c r="A10465" t="s">
        <v>264</v>
      </c>
      <c r="B10465">
        <v>20889</v>
      </c>
      <c r="C10465" s="385">
        <v>0.06</v>
      </c>
    </row>
    <row r="10466" spans="1:3" x14ac:dyDescent="0.25">
      <c r="A10466" t="s">
        <v>264</v>
      </c>
      <c r="B10466">
        <v>20891</v>
      </c>
      <c r="C10466" s="385">
        <v>0.06</v>
      </c>
    </row>
    <row r="10467" spans="1:3" x14ac:dyDescent="0.25">
      <c r="A10467" t="s">
        <v>264</v>
      </c>
      <c r="B10467">
        <v>20892</v>
      </c>
      <c r="C10467" s="385">
        <v>0.06</v>
      </c>
    </row>
    <row r="10468" spans="1:3" x14ac:dyDescent="0.25">
      <c r="A10468" t="s">
        <v>264</v>
      </c>
      <c r="B10468">
        <v>20894</v>
      </c>
      <c r="C10468" s="385">
        <v>0.06</v>
      </c>
    </row>
    <row r="10469" spans="1:3" x14ac:dyDescent="0.25">
      <c r="A10469" t="s">
        <v>264</v>
      </c>
      <c r="B10469">
        <v>20895</v>
      </c>
      <c r="C10469" s="385">
        <v>0.06</v>
      </c>
    </row>
    <row r="10470" spans="1:3" x14ac:dyDescent="0.25">
      <c r="A10470" t="s">
        <v>264</v>
      </c>
      <c r="B10470">
        <v>20896</v>
      </c>
      <c r="C10470" s="385">
        <v>0.06</v>
      </c>
    </row>
    <row r="10471" spans="1:3" x14ac:dyDescent="0.25">
      <c r="A10471" t="s">
        <v>264</v>
      </c>
      <c r="B10471">
        <v>20897</v>
      </c>
      <c r="C10471" s="385">
        <v>0.06</v>
      </c>
    </row>
    <row r="10472" spans="1:3" x14ac:dyDescent="0.25">
      <c r="A10472" t="s">
        <v>264</v>
      </c>
      <c r="B10472">
        <v>20898</v>
      </c>
      <c r="C10472" s="385">
        <v>0.06</v>
      </c>
    </row>
    <row r="10473" spans="1:3" x14ac:dyDescent="0.25">
      <c r="A10473" t="s">
        <v>264</v>
      </c>
      <c r="B10473">
        <v>20899</v>
      </c>
      <c r="C10473" s="385">
        <v>0.06</v>
      </c>
    </row>
    <row r="10474" spans="1:3" x14ac:dyDescent="0.25">
      <c r="A10474" t="s">
        <v>264</v>
      </c>
      <c r="B10474">
        <v>20901</v>
      </c>
      <c r="C10474" s="385">
        <v>0.06</v>
      </c>
    </row>
    <row r="10475" spans="1:3" x14ac:dyDescent="0.25">
      <c r="A10475" t="s">
        <v>264</v>
      </c>
      <c r="B10475">
        <v>20902</v>
      </c>
      <c r="C10475" s="385">
        <v>0.06</v>
      </c>
    </row>
    <row r="10476" spans="1:3" x14ac:dyDescent="0.25">
      <c r="A10476" t="s">
        <v>264</v>
      </c>
      <c r="B10476">
        <v>20903</v>
      </c>
      <c r="C10476" s="385">
        <v>0.06</v>
      </c>
    </row>
    <row r="10477" spans="1:3" x14ac:dyDescent="0.25">
      <c r="A10477" t="s">
        <v>264</v>
      </c>
      <c r="B10477">
        <v>20904</v>
      </c>
      <c r="C10477" s="385">
        <v>0.06</v>
      </c>
    </row>
    <row r="10478" spans="1:3" x14ac:dyDescent="0.25">
      <c r="A10478" t="s">
        <v>264</v>
      </c>
      <c r="B10478">
        <v>20905</v>
      </c>
      <c r="C10478" s="385">
        <v>0.06</v>
      </c>
    </row>
    <row r="10479" spans="1:3" x14ac:dyDescent="0.25">
      <c r="A10479" t="s">
        <v>264</v>
      </c>
      <c r="B10479">
        <v>20906</v>
      </c>
      <c r="C10479" s="385">
        <v>0.06</v>
      </c>
    </row>
    <row r="10480" spans="1:3" x14ac:dyDescent="0.25">
      <c r="A10480" t="s">
        <v>264</v>
      </c>
      <c r="B10480">
        <v>20907</v>
      </c>
      <c r="C10480" s="385">
        <v>0.06</v>
      </c>
    </row>
    <row r="10481" spans="1:3" x14ac:dyDescent="0.25">
      <c r="A10481" t="s">
        <v>264</v>
      </c>
      <c r="B10481">
        <v>20908</v>
      </c>
      <c r="C10481" s="385">
        <v>0.06</v>
      </c>
    </row>
    <row r="10482" spans="1:3" x14ac:dyDescent="0.25">
      <c r="A10482" t="s">
        <v>264</v>
      </c>
      <c r="B10482">
        <v>20910</v>
      </c>
      <c r="C10482" s="385">
        <v>0.06</v>
      </c>
    </row>
    <row r="10483" spans="1:3" x14ac:dyDescent="0.25">
      <c r="A10483" t="s">
        <v>264</v>
      </c>
      <c r="B10483">
        <v>20911</v>
      </c>
      <c r="C10483" s="385">
        <v>0.06</v>
      </c>
    </row>
    <row r="10484" spans="1:3" x14ac:dyDescent="0.25">
      <c r="A10484" t="s">
        <v>264</v>
      </c>
      <c r="B10484">
        <v>20912</v>
      </c>
      <c r="C10484" s="385">
        <v>0.06</v>
      </c>
    </row>
    <row r="10485" spans="1:3" x14ac:dyDescent="0.25">
      <c r="A10485" t="s">
        <v>264</v>
      </c>
      <c r="B10485">
        <v>20913</v>
      </c>
      <c r="C10485" s="385">
        <v>0.06</v>
      </c>
    </row>
    <row r="10486" spans="1:3" x14ac:dyDescent="0.25">
      <c r="A10486" t="s">
        <v>264</v>
      </c>
      <c r="B10486">
        <v>20914</v>
      </c>
      <c r="C10486" s="385">
        <v>0.06</v>
      </c>
    </row>
    <row r="10487" spans="1:3" x14ac:dyDescent="0.25">
      <c r="A10487" t="s">
        <v>264</v>
      </c>
      <c r="B10487">
        <v>20915</v>
      </c>
      <c r="C10487" s="385">
        <v>0.06</v>
      </c>
    </row>
    <row r="10488" spans="1:3" x14ac:dyDescent="0.25">
      <c r="A10488" t="s">
        <v>264</v>
      </c>
      <c r="B10488">
        <v>20916</v>
      </c>
      <c r="C10488" s="385">
        <v>0.06</v>
      </c>
    </row>
    <row r="10489" spans="1:3" x14ac:dyDescent="0.25">
      <c r="A10489" t="s">
        <v>264</v>
      </c>
      <c r="B10489">
        <v>20918</v>
      </c>
      <c r="C10489" s="385">
        <v>0.06</v>
      </c>
    </row>
    <row r="10490" spans="1:3" x14ac:dyDescent="0.25">
      <c r="A10490" t="s">
        <v>264</v>
      </c>
      <c r="B10490">
        <v>20993</v>
      </c>
      <c r="C10490" s="385">
        <v>0.06</v>
      </c>
    </row>
    <row r="10491" spans="1:3" x14ac:dyDescent="0.25">
      <c r="A10491" t="s">
        <v>264</v>
      </c>
      <c r="B10491">
        <v>20997</v>
      </c>
      <c r="C10491" s="385">
        <v>0.06</v>
      </c>
    </row>
    <row r="10492" spans="1:3" x14ac:dyDescent="0.25">
      <c r="A10492" t="s">
        <v>264</v>
      </c>
      <c r="B10492">
        <v>21001</v>
      </c>
      <c r="C10492" s="385">
        <v>0.06</v>
      </c>
    </row>
    <row r="10493" spans="1:3" x14ac:dyDescent="0.25">
      <c r="A10493" t="s">
        <v>264</v>
      </c>
      <c r="B10493">
        <v>21005</v>
      </c>
      <c r="C10493" s="385">
        <v>0.06</v>
      </c>
    </row>
    <row r="10494" spans="1:3" x14ac:dyDescent="0.25">
      <c r="A10494" t="s">
        <v>264</v>
      </c>
      <c r="B10494">
        <v>21009</v>
      </c>
      <c r="C10494" s="385">
        <v>0.06</v>
      </c>
    </row>
    <row r="10495" spans="1:3" x14ac:dyDescent="0.25">
      <c r="A10495" t="s">
        <v>264</v>
      </c>
      <c r="B10495">
        <v>21010</v>
      </c>
      <c r="C10495" s="385">
        <v>0.06</v>
      </c>
    </row>
    <row r="10496" spans="1:3" x14ac:dyDescent="0.25">
      <c r="A10496" t="s">
        <v>264</v>
      </c>
      <c r="B10496">
        <v>21012</v>
      </c>
      <c r="C10496" s="385">
        <v>0.06</v>
      </c>
    </row>
    <row r="10497" spans="1:3" x14ac:dyDescent="0.25">
      <c r="A10497" t="s">
        <v>264</v>
      </c>
      <c r="B10497">
        <v>21013</v>
      </c>
      <c r="C10497" s="385">
        <v>0.06</v>
      </c>
    </row>
    <row r="10498" spans="1:3" x14ac:dyDescent="0.25">
      <c r="A10498" t="s">
        <v>264</v>
      </c>
      <c r="B10498">
        <v>21014</v>
      </c>
      <c r="C10498" s="385">
        <v>0.06</v>
      </c>
    </row>
    <row r="10499" spans="1:3" x14ac:dyDescent="0.25">
      <c r="A10499" t="s">
        <v>264</v>
      </c>
      <c r="B10499">
        <v>21015</v>
      </c>
      <c r="C10499" s="385">
        <v>0.06</v>
      </c>
    </row>
    <row r="10500" spans="1:3" x14ac:dyDescent="0.25">
      <c r="A10500" t="s">
        <v>264</v>
      </c>
      <c r="B10500">
        <v>21017</v>
      </c>
      <c r="C10500" s="385">
        <v>0.06</v>
      </c>
    </row>
    <row r="10501" spans="1:3" x14ac:dyDescent="0.25">
      <c r="A10501" t="s">
        <v>264</v>
      </c>
      <c r="B10501">
        <v>21018</v>
      </c>
      <c r="C10501" s="385">
        <v>0.06</v>
      </c>
    </row>
    <row r="10502" spans="1:3" x14ac:dyDescent="0.25">
      <c r="A10502" t="s">
        <v>264</v>
      </c>
      <c r="B10502">
        <v>21020</v>
      </c>
      <c r="C10502" s="385">
        <v>0.06</v>
      </c>
    </row>
    <row r="10503" spans="1:3" x14ac:dyDescent="0.25">
      <c r="A10503" t="s">
        <v>264</v>
      </c>
      <c r="B10503">
        <v>21022</v>
      </c>
      <c r="C10503" s="385">
        <v>0.06</v>
      </c>
    </row>
    <row r="10504" spans="1:3" x14ac:dyDescent="0.25">
      <c r="A10504" t="s">
        <v>264</v>
      </c>
      <c r="B10504">
        <v>21023</v>
      </c>
      <c r="C10504" s="385">
        <v>0.06</v>
      </c>
    </row>
    <row r="10505" spans="1:3" x14ac:dyDescent="0.25">
      <c r="A10505" t="s">
        <v>264</v>
      </c>
      <c r="B10505">
        <v>21027</v>
      </c>
      <c r="C10505" s="385">
        <v>0.06</v>
      </c>
    </row>
    <row r="10506" spans="1:3" x14ac:dyDescent="0.25">
      <c r="A10506" t="s">
        <v>264</v>
      </c>
      <c r="B10506">
        <v>21028</v>
      </c>
      <c r="C10506" s="385">
        <v>0.06</v>
      </c>
    </row>
    <row r="10507" spans="1:3" x14ac:dyDescent="0.25">
      <c r="A10507" t="s">
        <v>264</v>
      </c>
      <c r="B10507">
        <v>21029</v>
      </c>
      <c r="C10507" s="385">
        <v>0.06</v>
      </c>
    </row>
    <row r="10508" spans="1:3" x14ac:dyDescent="0.25">
      <c r="A10508" t="s">
        <v>264</v>
      </c>
      <c r="B10508">
        <v>21030</v>
      </c>
      <c r="C10508" s="385">
        <v>0.06</v>
      </c>
    </row>
    <row r="10509" spans="1:3" x14ac:dyDescent="0.25">
      <c r="A10509" t="s">
        <v>264</v>
      </c>
      <c r="B10509">
        <v>21031</v>
      </c>
      <c r="C10509" s="385">
        <v>0.06</v>
      </c>
    </row>
    <row r="10510" spans="1:3" x14ac:dyDescent="0.25">
      <c r="A10510" t="s">
        <v>264</v>
      </c>
      <c r="B10510">
        <v>21032</v>
      </c>
      <c r="C10510" s="385">
        <v>0.06</v>
      </c>
    </row>
    <row r="10511" spans="1:3" x14ac:dyDescent="0.25">
      <c r="A10511" t="s">
        <v>264</v>
      </c>
      <c r="B10511">
        <v>21034</v>
      </c>
      <c r="C10511" s="385">
        <v>0.06</v>
      </c>
    </row>
    <row r="10512" spans="1:3" x14ac:dyDescent="0.25">
      <c r="A10512" t="s">
        <v>264</v>
      </c>
      <c r="B10512">
        <v>21035</v>
      </c>
      <c r="C10512" s="385">
        <v>0.06</v>
      </c>
    </row>
    <row r="10513" spans="1:3" x14ac:dyDescent="0.25">
      <c r="A10513" t="s">
        <v>264</v>
      </c>
      <c r="B10513">
        <v>21036</v>
      </c>
      <c r="C10513" s="385">
        <v>0.06</v>
      </c>
    </row>
    <row r="10514" spans="1:3" x14ac:dyDescent="0.25">
      <c r="A10514" t="s">
        <v>264</v>
      </c>
      <c r="B10514">
        <v>21037</v>
      </c>
      <c r="C10514" s="385">
        <v>0.06</v>
      </c>
    </row>
    <row r="10515" spans="1:3" x14ac:dyDescent="0.25">
      <c r="A10515" t="s">
        <v>264</v>
      </c>
      <c r="B10515">
        <v>21040</v>
      </c>
      <c r="C10515" s="385">
        <v>0.06</v>
      </c>
    </row>
    <row r="10516" spans="1:3" x14ac:dyDescent="0.25">
      <c r="A10516" t="s">
        <v>264</v>
      </c>
      <c r="B10516">
        <v>21041</v>
      </c>
      <c r="C10516" s="385">
        <v>0.06</v>
      </c>
    </row>
    <row r="10517" spans="1:3" x14ac:dyDescent="0.25">
      <c r="A10517" t="s">
        <v>264</v>
      </c>
      <c r="B10517">
        <v>21042</v>
      </c>
      <c r="C10517" s="385">
        <v>0.06</v>
      </c>
    </row>
    <row r="10518" spans="1:3" x14ac:dyDescent="0.25">
      <c r="A10518" t="s">
        <v>264</v>
      </c>
      <c r="B10518">
        <v>21043</v>
      </c>
      <c r="C10518" s="385">
        <v>0.06</v>
      </c>
    </row>
    <row r="10519" spans="1:3" x14ac:dyDescent="0.25">
      <c r="A10519" t="s">
        <v>264</v>
      </c>
      <c r="B10519">
        <v>21044</v>
      </c>
      <c r="C10519" s="385">
        <v>0.06</v>
      </c>
    </row>
    <row r="10520" spans="1:3" x14ac:dyDescent="0.25">
      <c r="A10520" t="s">
        <v>264</v>
      </c>
      <c r="B10520">
        <v>21045</v>
      </c>
      <c r="C10520" s="385">
        <v>0.06</v>
      </c>
    </row>
    <row r="10521" spans="1:3" x14ac:dyDescent="0.25">
      <c r="A10521" t="s">
        <v>264</v>
      </c>
      <c r="B10521">
        <v>21046</v>
      </c>
      <c r="C10521" s="385">
        <v>0.06</v>
      </c>
    </row>
    <row r="10522" spans="1:3" x14ac:dyDescent="0.25">
      <c r="A10522" t="s">
        <v>264</v>
      </c>
      <c r="B10522">
        <v>21047</v>
      </c>
      <c r="C10522" s="385">
        <v>0.06</v>
      </c>
    </row>
    <row r="10523" spans="1:3" x14ac:dyDescent="0.25">
      <c r="A10523" t="s">
        <v>264</v>
      </c>
      <c r="B10523">
        <v>21048</v>
      </c>
      <c r="C10523" s="385">
        <v>0.06</v>
      </c>
    </row>
    <row r="10524" spans="1:3" x14ac:dyDescent="0.25">
      <c r="A10524" t="s">
        <v>264</v>
      </c>
      <c r="B10524">
        <v>21050</v>
      </c>
      <c r="C10524" s="385">
        <v>0.06</v>
      </c>
    </row>
    <row r="10525" spans="1:3" x14ac:dyDescent="0.25">
      <c r="A10525" t="s">
        <v>264</v>
      </c>
      <c r="B10525">
        <v>21051</v>
      </c>
      <c r="C10525" s="385">
        <v>0.06</v>
      </c>
    </row>
    <row r="10526" spans="1:3" x14ac:dyDescent="0.25">
      <c r="A10526" t="s">
        <v>264</v>
      </c>
      <c r="B10526">
        <v>21052</v>
      </c>
      <c r="C10526" s="385">
        <v>0.06</v>
      </c>
    </row>
    <row r="10527" spans="1:3" x14ac:dyDescent="0.25">
      <c r="A10527" t="s">
        <v>264</v>
      </c>
      <c r="B10527">
        <v>21053</v>
      </c>
      <c r="C10527" s="385">
        <v>0.06</v>
      </c>
    </row>
    <row r="10528" spans="1:3" x14ac:dyDescent="0.25">
      <c r="A10528" t="s">
        <v>264</v>
      </c>
      <c r="B10528">
        <v>21054</v>
      </c>
      <c r="C10528" s="385">
        <v>0.06</v>
      </c>
    </row>
    <row r="10529" spans="1:3" x14ac:dyDescent="0.25">
      <c r="A10529" t="s">
        <v>264</v>
      </c>
      <c r="B10529">
        <v>21056</v>
      </c>
      <c r="C10529" s="385">
        <v>0.06</v>
      </c>
    </row>
    <row r="10530" spans="1:3" x14ac:dyDescent="0.25">
      <c r="A10530" t="s">
        <v>264</v>
      </c>
      <c r="B10530">
        <v>21057</v>
      </c>
      <c r="C10530" s="385">
        <v>0.06</v>
      </c>
    </row>
    <row r="10531" spans="1:3" x14ac:dyDescent="0.25">
      <c r="A10531" t="s">
        <v>264</v>
      </c>
      <c r="B10531">
        <v>21060</v>
      </c>
      <c r="C10531" s="385">
        <v>0.06</v>
      </c>
    </row>
    <row r="10532" spans="1:3" x14ac:dyDescent="0.25">
      <c r="A10532" t="s">
        <v>264</v>
      </c>
      <c r="B10532">
        <v>21061</v>
      </c>
      <c r="C10532" s="385">
        <v>0.06</v>
      </c>
    </row>
    <row r="10533" spans="1:3" x14ac:dyDescent="0.25">
      <c r="A10533" t="s">
        <v>264</v>
      </c>
      <c r="B10533">
        <v>21062</v>
      </c>
      <c r="C10533" s="385">
        <v>0.06</v>
      </c>
    </row>
    <row r="10534" spans="1:3" x14ac:dyDescent="0.25">
      <c r="A10534" t="s">
        <v>264</v>
      </c>
      <c r="B10534">
        <v>21065</v>
      </c>
      <c r="C10534" s="385">
        <v>0.06</v>
      </c>
    </row>
    <row r="10535" spans="1:3" x14ac:dyDescent="0.25">
      <c r="A10535" t="s">
        <v>264</v>
      </c>
      <c r="B10535">
        <v>21071</v>
      </c>
      <c r="C10535" s="385">
        <v>0.06</v>
      </c>
    </row>
    <row r="10536" spans="1:3" x14ac:dyDescent="0.25">
      <c r="A10536" t="s">
        <v>264</v>
      </c>
      <c r="B10536">
        <v>21074</v>
      </c>
      <c r="C10536" s="385">
        <v>0.06</v>
      </c>
    </row>
    <row r="10537" spans="1:3" x14ac:dyDescent="0.25">
      <c r="A10537" t="s">
        <v>264</v>
      </c>
      <c r="B10537">
        <v>21075</v>
      </c>
      <c r="C10537" s="385">
        <v>0.06</v>
      </c>
    </row>
    <row r="10538" spans="1:3" x14ac:dyDescent="0.25">
      <c r="A10538" t="s">
        <v>264</v>
      </c>
      <c r="B10538">
        <v>21076</v>
      </c>
      <c r="C10538" s="385">
        <v>0.06</v>
      </c>
    </row>
    <row r="10539" spans="1:3" x14ac:dyDescent="0.25">
      <c r="A10539" t="s">
        <v>264</v>
      </c>
      <c r="B10539">
        <v>21077</v>
      </c>
      <c r="C10539" s="385">
        <v>0.06</v>
      </c>
    </row>
    <row r="10540" spans="1:3" x14ac:dyDescent="0.25">
      <c r="A10540" t="s">
        <v>264</v>
      </c>
      <c r="B10540">
        <v>21078</v>
      </c>
      <c r="C10540" s="385">
        <v>0.06</v>
      </c>
    </row>
    <row r="10541" spans="1:3" x14ac:dyDescent="0.25">
      <c r="A10541" t="s">
        <v>264</v>
      </c>
      <c r="B10541">
        <v>21082</v>
      </c>
      <c r="C10541" s="385">
        <v>0.06</v>
      </c>
    </row>
    <row r="10542" spans="1:3" x14ac:dyDescent="0.25">
      <c r="A10542" t="s">
        <v>264</v>
      </c>
      <c r="B10542">
        <v>21084</v>
      </c>
      <c r="C10542" s="385">
        <v>0.06</v>
      </c>
    </row>
    <row r="10543" spans="1:3" x14ac:dyDescent="0.25">
      <c r="A10543" t="s">
        <v>264</v>
      </c>
      <c r="B10543">
        <v>21085</v>
      </c>
      <c r="C10543" s="385">
        <v>0.06</v>
      </c>
    </row>
    <row r="10544" spans="1:3" x14ac:dyDescent="0.25">
      <c r="A10544" t="s">
        <v>264</v>
      </c>
      <c r="B10544">
        <v>21087</v>
      </c>
      <c r="C10544" s="385">
        <v>0.06</v>
      </c>
    </row>
    <row r="10545" spans="1:3" x14ac:dyDescent="0.25">
      <c r="A10545" t="s">
        <v>264</v>
      </c>
      <c r="B10545">
        <v>21088</v>
      </c>
      <c r="C10545" s="385">
        <v>0.06</v>
      </c>
    </row>
    <row r="10546" spans="1:3" x14ac:dyDescent="0.25">
      <c r="A10546" t="s">
        <v>264</v>
      </c>
      <c r="B10546">
        <v>21090</v>
      </c>
      <c r="C10546" s="385">
        <v>0.06</v>
      </c>
    </row>
    <row r="10547" spans="1:3" x14ac:dyDescent="0.25">
      <c r="A10547" t="s">
        <v>264</v>
      </c>
      <c r="B10547">
        <v>21092</v>
      </c>
      <c r="C10547" s="385">
        <v>0.06</v>
      </c>
    </row>
    <row r="10548" spans="1:3" x14ac:dyDescent="0.25">
      <c r="A10548" t="s">
        <v>264</v>
      </c>
      <c r="B10548">
        <v>21093</v>
      </c>
      <c r="C10548" s="385">
        <v>0.06</v>
      </c>
    </row>
    <row r="10549" spans="1:3" x14ac:dyDescent="0.25">
      <c r="A10549" t="s">
        <v>264</v>
      </c>
      <c r="B10549">
        <v>21094</v>
      </c>
      <c r="C10549" s="385">
        <v>0.06</v>
      </c>
    </row>
    <row r="10550" spans="1:3" x14ac:dyDescent="0.25">
      <c r="A10550" t="s">
        <v>264</v>
      </c>
      <c r="B10550">
        <v>21102</v>
      </c>
      <c r="C10550" s="385">
        <v>0.06</v>
      </c>
    </row>
    <row r="10551" spans="1:3" x14ac:dyDescent="0.25">
      <c r="A10551" t="s">
        <v>264</v>
      </c>
      <c r="B10551">
        <v>21104</v>
      </c>
      <c r="C10551" s="385">
        <v>0.06</v>
      </c>
    </row>
    <row r="10552" spans="1:3" x14ac:dyDescent="0.25">
      <c r="A10552" t="s">
        <v>264</v>
      </c>
      <c r="B10552">
        <v>21105</v>
      </c>
      <c r="C10552" s="385">
        <v>0.06</v>
      </c>
    </row>
    <row r="10553" spans="1:3" x14ac:dyDescent="0.25">
      <c r="A10553" t="s">
        <v>264</v>
      </c>
      <c r="B10553">
        <v>21106</v>
      </c>
      <c r="C10553" s="385">
        <v>0.06</v>
      </c>
    </row>
    <row r="10554" spans="1:3" x14ac:dyDescent="0.25">
      <c r="A10554" t="s">
        <v>264</v>
      </c>
      <c r="B10554">
        <v>21108</v>
      </c>
      <c r="C10554" s="385">
        <v>0.06</v>
      </c>
    </row>
    <row r="10555" spans="1:3" x14ac:dyDescent="0.25">
      <c r="A10555" t="s">
        <v>264</v>
      </c>
      <c r="B10555">
        <v>21111</v>
      </c>
      <c r="C10555" s="385">
        <v>0.06</v>
      </c>
    </row>
    <row r="10556" spans="1:3" x14ac:dyDescent="0.25">
      <c r="A10556" t="s">
        <v>264</v>
      </c>
      <c r="B10556">
        <v>21113</v>
      </c>
      <c r="C10556" s="385">
        <v>0.06</v>
      </c>
    </row>
    <row r="10557" spans="1:3" x14ac:dyDescent="0.25">
      <c r="A10557" t="s">
        <v>264</v>
      </c>
      <c r="B10557">
        <v>21114</v>
      </c>
      <c r="C10557" s="385">
        <v>0.06</v>
      </c>
    </row>
    <row r="10558" spans="1:3" x14ac:dyDescent="0.25">
      <c r="A10558" t="s">
        <v>264</v>
      </c>
      <c r="B10558">
        <v>21117</v>
      </c>
      <c r="C10558" s="385">
        <v>0.06</v>
      </c>
    </row>
    <row r="10559" spans="1:3" x14ac:dyDescent="0.25">
      <c r="A10559" t="s">
        <v>264</v>
      </c>
      <c r="B10559">
        <v>21120</v>
      </c>
      <c r="C10559" s="385">
        <v>0.06</v>
      </c>
    </row>
    <row r="10560" spans="1:3" x14ac:dyDescent="0.25">
      <c r="A10560" t="s">
        <v>264</v>
      </c>
      <c r="B10560">
        <v>21122</v>
      </c>
      <c r="C10560" s="385">
        <v>0.06</v>
      </c>
    </row>
    <row r="10561" spans="1:3" x14ac:dyDescent="0.25">
      <c r="A10561" t="s">
        <v>264</v>
      </c>
      <c r="B10561">
        <v>21123</v>
      </c>
      <c r="C10561" s="385">
        <v>0.06</v>
      </c>
    </row>
    <row r="10562" spans="1:3" x14ac:dyDescent="0.25">
      <c r="A10562" t="s">
        <v>264</v>
      </c>
      <c r="B10562">
        <v>21128</v>
      </c>
      <c r="C10562" s="385">
        <v>0.06</v>
      </c>
    </row>
    <row r="10563" spans="1:3" x14ac:dyDescent="0.25">
      <c r="A10563" t="s">
        <v>264</v>
      </c>
      <c r="B10563">
        <v>21130</v>
      </c>
      <c r="C10563" s="385">
        <v>0.06</v>
      </c>
    </row>
    <row r="10564" spans="1:3" x14ac:dyDescent="0.25">
      <c r="A10564" t="s">
        <v>264</v>
      </c>
      <c r="B10564">
        <v>21131</v>
      </c>
      <c r="C10564" s="385">
        <v>0.06</v>
      </c>
    </row>
    <row r="10565" spans="1:3" x14ac:dyDescent="0.25">
      <c r="A10565" t="s">
        <v>264</v>
      </c>
      <c r="B10565">
        <v>21132</v>
      </c>
      <c r="C10565" s="385">
        <v>0.06</v>
      </c>
    </row>
    <row r="10566" spans="1:3" x14ac:dyDescent="0.25">
      <c r="A10566" t="s">
        <v>264</v>
      </c>
      <c r="B10566">
        <v>21133</v>
      </c>
      <c r="C10566" s="385">
        <v>0.06</v>
      </c>
    </row>
    <row r="10567" spans="1:3" x14ac:dyDescent="0.25">
      <c r="A10567" t="s">
        <v>264</v>
      </c>
      <c r="B10567">
        <v>21136</v>
      </c>
      <c r="C10567" s="385">
        <v>0.06</v>
      </c>
    </row>
    <row r="10568" spans="1:3" x14ac:dyDescent="0.25">
      <c r="A10568" t="s">
        <v>264</v>
      </c>
      <c r="B10568">
        <v>21139</v>
      </c>
      <c r="C10568" s="385">
        <v>0.06</v>
      </c>
    </row>
    <row r="10569" spans="1:3" x14ac:dyDescent="0.25">
      <c r="A10569" t="s">
        <v>264</v>
      </c>
      <c r="B10569">
        <v>21140</v>
      </c>
      <c r="C10569" s="385">
        <v>0.06</v>
      </c>
    </row>
    <row r="10570" spans="1:3" x14ac:dyDescent="0.25">
      <c r="A10570" t="s">
        <v>264</v>
      </c>
      <c r="B10570">
        <v>21144</v>
      </c>
      <c r="C10570" s="385">
        <v>0.06</v>
      </c>
    </row>
    <row r="10571" spans="1:3" x14ac:dyDescent="0.25">
      <c r="A10571" t="s">
        <v>264</v>
      </c>
      <c r="B10571">
        <v>21146</v>
      </c>
      <c r="C10571" s="385">
        <v>0.06</v>
      </c>
    </row>
    <row r="10572" spans="1:3" x14ac:dyDescent="0.25">
      <c r="A10572" t="s">
        <v>264</v>
      </c>
      <c r="B10572">
        <v>21150</v>
      </c>
      <c r="C10572" s="385">
        <v>0.06</v>
      </c>
    </row>
    <row r="10573" spans="1:3" x14ac:dyDescent="0.25">
      <c r="A10573" t="s">
        <v>264</v>
      </c>
      <c r="B10573">
        <v>21152</v>
      </c>
      <c r="C10573" s="385">
        <v>0.06</v>
      </c>
    </row>
    <row r="10574" spans="1:3" x14ac:dyDescent="0.25">
      <c r="A10574" t="s">
        <v>264</v>
      </c>
      <c r="B10574">
        <v>21153</v>
      </c>
      <c r="C10574" s="385">
        <v>0.06</v>
      </c>
    </row>
    <row r="10575" spans="1:3" x14ac:dyDescent="0.25">
      <c r="A10575" t="s">
        <v>264</v>
      </c>
      <c r="B10575">
        <v>21154</v>
      </c>
      <c r="C10575" s="385">
        <v>0.06</v>
      </c>
    </row>
    <row r="10576" spans="1:3" x14ac:dyDescent="0.25">
      <c r="A10576" t="s">
        <v>264</v>
      </c>
      <c r="B10576">
        <v>21155</v>
      </c>
      <c r="C10576" s="385">
        <v>0.06</v>
      </c>
    </row>
    <row r="10577" spans="1:3" x14ac:dyDescent="0.25">
      <c r="A10577" t="s">
        <v>264</v>
      </c>
      <c r="B10577">
        <v>21156</v>
      </c>
      <c r="C10577" s="385">
        <v>0.06</v>
      </c>
    </row>
    <row r="10578" spans="1:3" x14ac:dyDescent="0.25">
      <c r="A10578" t="s">
        <v>264</v>
      </c>
      <c r="B10578">
        <v>21157</v>
      </c>
      <c r="C10578" s="385">
        <v>0.06</v>
      </c>
    </row>
    <row r="10579" spans="1:3" x14ac:dyDescent="0.25">
      <c r="A10579" t="s">
        <v>264</v>
      </c>
      <c r="B10579">
        <v>21158</v>
      </c>
      <c r="C10579" s="385">
        <v>0.06</v>
      </c>
    </row>
    <row r="10580" spans="1:3" x14ac:dyDescent="0.25">
      <c r="A10580" t="s">
        <v>264</v>
      </c>
      <c r="B10580">
        <v>21160</v>
      </c>
      <c r="C10580" s="385">
        <v>0.06</v>
      </c>
    </row>
    <row r="10581" spans="1:3" x14ac:dyDescent="0.25">
      <c r="A10581" t="s">
        <v>264</v>
      </c>
      <c r="B10581">
        <v>21161</v>
      </c>
      <c r="C10581" s="385">
        <v>0.06</v>
      </c>
    </row>
    <row r="10582" spans="1:3" x14ac:dyDescent="0.25">
      <c r="A10582" t="s">
        <v>264</v>
      </c>
      <c r="B10582">
        <v>21162</v>
      </c>
      <c r="C10582" s="385">
        <v>0.06</v>
      </c>
    </row>
    <row r="10583" spans="1:3" x14ac:dyDescent="0.25">
      <c r="A10583" t="s">
        <v>264</v>
      </c>
      <c r="B10583">
        <v>21163</v>
      </c>
      <c r="C10583" s="385">
        <v>0.06</v>
      </c>
    </row>
    <row r="10584" spans="1:3" x14ac:dyDescent="0.25">
      <c r="A10584" t="s">
        <v>264</v>
      </c>
      <c r="B10584">
        <v>21201</v>
      </c>
      <c r="C10584" s="385">
        <v>0.06</v>
      </c>
    </row>
    <row r="10585" spans="1:3" x14ac:dyDescent="0.25">
      <c r="A10585" t="s">
        <v>264</v>
      </c>
      <c r="B10585">
        <v>21202</v>
      </c>
      <c r="C10585" s="385">
        <v>0.06</v>
      </c>
    </row>
    <row r="10586" spans="1:3" x14ac:dyDescent="0.25">
      <c r="A10586" t="s">
        <v>264</v>
      </c>
      <c r="B10586">
        <v>21203</v>
      </c>
      <c r="C10586" s="385">
        <v>0.06</v>
      </c>
    </row>
    <row r="10587" spans="1:3" x14ac:dyDescent="0.25">
      <c r="A10587" t="s">
        <v>264</v>
      </c>
      <c r="B10587">
        <v>21204</v>
      </c>
      <c r="C10587" s="385">
        <v>0.06</v>
      </c>
    </row>
    <row r="10588" spans="1:3" x14ac:dyDescent="0.25">
      <c r="A10588" t="s">
        <v>264</v>
      </c>
      <c r="B10588">
        <v>21205</v>
      </c>
      <c r="C10588" s="385">
        <v>0.06</v>
      </c>
    </row>
    <row r="10589" spans="1:3" x14ac:dyDescent="0.25">
      <c r="A10589" t="s">
        <v>264</v>
      </c>
      <c r="B10589">
        <v>21206</v>
      </c>
      <c r="C10589" s="385">
        <v>0.06</v>
      </c>
    </row>
    <row r="10590" spans="1:3" x14ac:dyDescent="0.25">
      <c r="A10590" t="s">
        <v>264</v>
      </c>
      <c r="B10590">
        <v>21207</v>
      </c>
      <c r="C10590" s="385">
        <v>0.06</v>
      </c>
    </row>
    <row r="10591" spans="1:3" x14ac:dyDescent="0.25">
      <c r="A10591" t="s">
        <v>264</v>
      </c>
      <c r="B10591">
        <v>21208</v>
      </c>
      <c r="C10591" s="385">
        <v>0.06</v>
      </c>
    </row>
    <row r="10592" spans="1:3" x14ac:dyDescent="0.25">
      <c r="A10592" t="s">
        <v>264</v>
      </c>
      <c r="B10592">
        <v>21209</v>
      </c>
      <c r="C10592" s="385">
        <v>0.06</v>
      </c>
    </row>
    <row r="10593" spans="1:3" x14ac:dyDescent="0.25">
      <c r="A10593" t="s">
        <v>264</v>
      </c>
      <c r="B10593">
        <v>21210</v>
      </c>
      <c r="C10593" s="385">
        <v>0.06</v>
      </c>
    </row>
    <row r="10594" spans="1:3" x14ac:dyDescent="0.25">
      <c r="A10594" t="s">
        <v>264</v>
      </c>
      <c r="B10594">
        <v>21211</v>
      </c>
      <c r="C10594" s="385">
        <v>0.06</v>
      </c>
    </row>
    <row r="10595" spans="1:3" x14ac:dyDescent="0.25">
      <c r="A10595" t="s">
        <v>264</v>
      </c>
      <c r="B10595">
        <v>21212</v>
      </c>
      <c r="C10595" s="385">
        <v>0.06</v>
      </c>
    </row>
    <row r="10596" spans="1:3" x14ac:dyDescent="0.25">
      <c r="A10596" t="s">
        <v>264</v>
      </c>
      <c r="B10596">
        <v>21213</v>
      </c>
      <c r="C10596" s="385">
        <v>0.06</v>
      </c>
    </row>
    <row r="10597" spans="1:3" x14ac:dyDescent="0.25">
      <c r="A10597" t="s">
        <v>264</v>
      </c>
      <c r="B10597">
        <v>21214</v>
      </c>
      <c r="C10597" s="385">
        <v>0.06</v>
      </c>
    </row>
    <row r="10598" spans="1:3" x14ac:dyDescent="0.25">
      <c r="A10598" t="s">
        <v>264</v>
      </c>
      <c r="B10598">
        <v>21215</v>
      </c>
      <c r="C10598" s="385">
        <v>0.06</v>
      </c>
    </row>
    <row r="10599" spans="1:3" x14ac:dyDescent="0.25">
      <c r="A10599" t="s">
        <v>264</v>
      </c>
      <c r="B10599">
        <v>21216</v>
      </c>
      <c r="C10599" s="385">
        <v>0.06</v>
      </c>
    </row>
    <row r="10600" spans="1:3" x14ac:dyDescent="0.25">
      <c r="A10600" t="s">
        <v>264</v>
      </c>
      <c r="B10600">
        <v>21217</v>
      </c>
      <c r="C10600" s="385">
        <v>0.06</v>
      </c>
    </row>
    <row r="10601" spans="1:3" x14ac:dyDescent="0.25">
      <c r="A10601" t="s">
        <v>264</v>
      </c>
      <c r="B10601">
        <v>21218</v>
      </c>
      <c r="C10601" s="385">
        <v>0.06</v>
      </c>
    </row>
    <row r="10602" spans="1:3" x14ac:dyDescent="0.25">
      <c r="A10602" t="s">
        <v>264</v>
      </c>
      <c r="B10602">
        <v>21219</v>
      </c>
      <c r="C10602" s="385">
        <v>0.06</v>
      </c>
    </row>
    <row r="10603" spans="1:3" x14ac:dyDescent="0.25">
      <c r="A10603" t="s">
        <v>264</v>
      </c>
      <c r="B10603">
        <v>21220</v>
      </c>
      <c r="C10603" s="385">
        <v>0.06</v>
      </c>
    </row>
    <row r="10604" spans="1:3" x14ac:dyDescent="0.25">
      <c r="A10604" t="s">
        <v>264</v>
      </c>
      <c r="B10604">
        <v>21221</v>
      </c>
      <c r="C10604" s="385">
        <v>0.06</v>
      </c>
    </row>
    <row r="10605" spans="1:3" x14ac:dyDescent="0.25">
      <c r="A10605" t="s">
        <v>264</v>
      </c>
      <c r="B10605">
        <v>21222</v>
      </c>
      <c r="C10605" s="385">
        <v>0.06</v>
      </c>
    </row>
    <row r="10606" spans="1:3" x14ac:dyDescent="0.25">
      <c r="A10606" t="s">
        <v>264</v>
      </c>
      <c r="B10606">
        <v>21223</v>
      </c>
      <c r="C10606" s="385">
        <v>0.06</v>
      </c>
    </row>
    <row r="10607" spans="1:3" x14ac:dyDescent="0.25">
      <c r="A10607" t="s">
        <v>264</v>
      </c>
      <c r="B10607">
        <v>21224</v>
      </c>
      <c r="C10607" s="385">
        <v>0.06</v>
      </c>
    </row>
    <row r="10608" spans="1:3" x14ac:dyDescent="0.25">
      <c r="A10608" t="s">
        <v>264</v>
      </c>
      <c r="B10608">
        <v>21225</v>
      </c>
      <c r="C10608" s="385">
        <v>0.06</v>
      </c>
    </row>
    <row r="10609" spans="1:3" x14ac:dyDescent="0.25">
      <c r="A10609" t="s">
        <v>264</v>
      </c>
      <c r="B10609">
        <v>21226</v>
      </c>
      <c r="C10609" s="385">
        <v>0.06</v>
      </c>
    </row>
    <row r="10610" spans="1:3" x14ac:dyDescent="0.25">
      <c r="A10610" t="s">
        <v>264</v>
      </c>
      <c r="B10610">
        <v>21227</v>
      </c>
      <c r="C10610" s="385">
        <v>0.06</v>
      </c>
    </row>
    <row r="10611" spans="1:3" x14ac:dyDescent="0.25">
      <c r="A10611" t="s">
        <v>264</v>
      </c>
      <c r="B10611">
        <v>21228</v>
      </c>
      <c r="C10611" s="385">
        <v>0.06</v>
      </c>
    </row>
    <row r="10612" spans="1:3" x14ac:dyDescent="0.25">
      <c r="A10612" t="s">
        <v>264</v>
      </c>
      <c r="B10612">
        <v>21229</v>
      </c>
      <c r="C10612" s="385">
        <v>0.06</v>
      </c>
    </row>
    <row r="10613" spans="1:3" x14ac:dyDescent="0.25">
      <c r="A10613" t="s">
        <v>264</v>
      </c>
      <c r="B10613">
        <v>21230</v>
      </c>
      <c r="C10613" s="385">
        <v>0.06</v>
      </c>
    </row>
    <row r="10614" spans="1:3" x14ac:dyDescent="0.25">
      <c r="A10614" t="s">
        <v>264</v>
      </c>
      <c r="B10614">
        <v>21231</v>
      </c>
      <c r="C10614" s="385">
        <v>0.06</v>
      </c>
    </row>
    <row r="10615" spans="1:3" x14ac:dyDescent="0.25">
      <c r="A10615" t="s">
        <v>264</v>
      </c>
      <c r="B10615">
        <v>21233</v>
      </c>
      <c r="C10615" s="385">
        <v>0.06</v>
      </c>
    </row>
    <row r="10616" spans="1:3" x14ac:dyDescent="0.25">
      <c r="A10616" t="s">
        <v>264</v>
      </c>
      <c r="B10616">
        <v>21234</v>
      </c>
      <c r="C10616" s="385">
        <v>0.06</v>
      </c>
    </row>
    <row r="10617" spans="1:3" x14ac:dyDescent="0.25">
      <c r="A10617" t="s">
        <v>264</v>
      </c>
      <c r="B10617">
        <v>21235</v>
      </c>
      <c r="C10617" s="385">
        <v>0.06</v>
      </c>
    </row>
    <row r="10618" spans="1:3" x14ac:dyDescent="0.25">
      <c r="A10618" t="s">
        <v>264</v>
      </c>
      <c r="B10618">
        <v>21236</v>
      </c>
      <c r="C10618" s="385">
        <v>0.06</v>
      </c>
    </row>
    <row r="10619" spans="1:3" x14ac:dyDescent="0.25">
      <c r="A10619" t="s">
        <v>264</v>
      </c>
      <c r="B10619">
        <v>21237</v>
      </c>
      <c r="C10619" s="385">
        <v>0.06</v>
      </c>
    </row>
    <row r="10620" spans="1:3" x14ac:dyDescent="0.25">
      <c r="A10620" t="s">
        <v>264</v>
      </c>
      <c r="B10620">
        <v>21239</v>
      </c>
      <c r="C10620" s="385">
        <v>0.06</v>
      </c>
    </row>
    <row r="10621" spans="1:3" x14ac:dyDescent="0.25">
      <c r="A10621" t="s">
        <v>264</v>
      </c>
      <c r="B10621">
        <v>21240</v>
      </c>
      <c r="C10621" s="385">
        <v>0.06</v>
      </c>
    </row>
    <row r="10622" spans="1:3" x14ac:dyDescent="0.25">
      <c r="A10622" t="s">
        <v>264</v>
      </c>
      <c r="B10622">
        <v>21241</v>
      </c>
      <c r="C10622" s="385">
        <v>0.06</v>
      </c>
    </row>
    <row r="10623" spans="1:3" x14ac:dyDescent="0.25">
      <c r="A10623" t="s">
        <v>264</v>
      </c>
      <c r="B10623">
        <v>21244</v>
      </c>
      <c r="C10623" s="385">
        <v>0.06</v>
      </c>
    </row>
    <row r="10624" spans="1:3" x14ac:dyDescent="0.25">
      <c r="A10624" t="s">
        <v>264</v>
      </c>
      <c r="B10624">
        <v>21250</v>
      </c>
      <c r="C10624" s="385">
        <v>0.06</v>
      </c>
    </row>
    <row r="10625" spans="1:3" x14ac:dyDescent="0.25">
      <c r="A10625" t="s">
        <v>264</v>
      </c>
      <c r="B10625">
        <v>21251</v>
      </c>
      <c r="C10625" s="385">
        <v>0.06</v>
      </c>
    </row>
    <row r="10626" spans="1:3" x14ac:dyDescent="0.25">
      <c r="A10626" t="s">
        <v>264</v>
      </c>
      <c r="B10626">
        <v>21252</v>
      </c>
      <c r="C10626" s="385">
        <v>0.06</v>
      </c>
    </row>
    <row r="10627" spans="1:3" x14ac:dyDescent="0.25">
      <c r="A10627" t="s">
        <v>264</v>
      </c>
      <c r="B10627">
        <v>21263</v>
      </c>
      <c r="C10627" s="385">
        <v>0.06</v>
      </c>
    </row>
    <row r="10628" spans="1:3" x14ac:dyDescent="0.25">
      <c r="A10628" t="s">
        <v>264</v>
      </c>
      <c r="B10628">
        <v>21264</v>
      </c>
      <c r="C10628" s="385">
        <v>0.06</v>
      </c>
    </row>
    <row r="10629" spans="1:3" x14ac:dyDescent="0.25">
      <c r="A10629" t="s">
        <v>264</v>
      </c>
      <c r="B10629">
        <v>21270</v>
      </c>
      <c r="C10629" s="385">
        <v>0.06</v>
      </c>
    </row>
    <row r="10630" spans="1:3" x14ac:dyDescent="0.25">
      <c r="A10630" t="s">
        <v>264</v>
      </c>
      <c r="B10630">
        <v>21273</v>
      </c>
      <c r="C10630" s="385">
        <v>0.06</v>
      </c>
    </row>
    <row r="10631" spans="1:3" x14ac:dyDescent="0.25">
      <c r="A10631" t="s">
        <v>264</v>
      </c>
      <c r="B10631">
        <v>21275</v>
      </c>
      <c r="C10631" s="385">
        <v>0.06</v>
      </c>
    </row>
    <row r="10632" spans="1:3" x14ac:dyDescent="0.25">
      <c r="A10632" t="s">
        <v>264</v>
      </c>
      <c r="B10632">
        <v>21278</v>
      </c>
      <c r="C10632" s="385">
        <v>0.06</v>
      </c>
    </row>
    <row r="10633" spans="1:3" x14ac:dyDescent="0.25">
      <c r="A10633" t="s">
        <v>264</v>
      </c>
      <c r="B10633">
        <v>21279</v>
      </c>
      <c r="C10633" s="385">
        <v>0.06</v>
      </c>
    </row>
    <row r="10634" spans="1:3" x14ac:dyDescent="0.25">
      <c r="A10634" t="s">
        <v>264</v>
      </c>
      <c r="B10634">
        <v>21281</v>
      </c>
      <c r="C10634" s="385">
        <v>0.06</v>
      </c>
    </row>
    <row r="10635" spans="1:3" x14ac:dyDescent="0.25">
      <c r="A10635" t="s">
        <v>264</v>
      </c>
      <c r="B10635">
        <v>21282</v>
      </c>
      <c r="C10635" s="385">
        <v>0.06</v>
      </c>
    </row>
    <row r="10636" spans="1:3" x14ac:dyDescent="0.25">
      <c r="A10636" t="s">
        <v>264</v>
      </c>
      <c r="B10636">
        <v>21284</v>
      </c>
      <c r="C10636" s="385">
        <v>0.06</v>
      </c>
    </row>
    <row r="10637" spans="1:3" x14ac:dyDescent="0.25">
      <c r="A10637" t="s">
        <v>264</v>
      </c>
      <c r="B10637">
        <v>21285</v>
      </c>
      <c r="C10637" s="385">
        <v>0.06</v>
      </c>
    </row>
    <row r="10638" spans="1:3" x14ac:dyDescent="0.25">
      <c r="A10638" t="s">
        <v>264</v>
      </c>
      <c r="B10638">
        <v>21286</v>
      </c>
      <c r="C10638" s="385">
        <v>0.06</v>
      </c>
    </row>
    <row r="10639" spans="1:3" x14ac:dyDescent="0.25">
      <c r="A10639" t="s">
        <v>264</v>
      </c>
      <c r="B10639">
        <v>21287</v>
      </c>
      <c r="C10639" s="385">
        <v>0.06</v>
      </c>
    </row>
    <row r="10640" spans="1:3" x14ac:dyDescent="0.25">
      <c r="A10640" t="s">
        <v>264</v>
      </c>
      <c r="B10640">
        <v>21289</v>
      </c>
      <c r="C10640" s="385">
        <v>0.06</v>
      </c>
    </row>
    <row r="10641" spans="1:3" x14ac:dyDescent="0.25">
      <c r="A10641" t="s">
        <v>264</v>
      </c>
      <c r="B10641">
        <v>21290</v>
      </c>
      <c r="C10641" s="385">
        <v>0.06</v>
      </c>
    </row>
    <row r="10642" spans="1:3" x14ac:dyDescent="0.25">
      <c r="A10642" t="s">
        <v>264</v>
      </c>
      <c r="B10642">
        <v>21297</v>
      </c>
      <c r="C10642" s="385">
        <v>0.06</v>
      </c>
    </row>
    <row r="10643" spans="1:3" x14ac:dyDescent="0.25">
      <c r="A10643" t="s">
        <v>264</v>
      </c>
      <c r="B10643">
        <v>21298</v>
      </c>
      <c r="C10643" s="385">
        <v>0.06</v>
      </c>
    </row>
    <row r="10644" spans="1:3" x14ac:dyDescent="0.25">
      <c r="A10644" t="s">
        <v>264</v>
      </c>
      <c r="B10644">
        <v>21401</v>
      </c>
      <c r="C10644" s="385">
        <v>0.06</v>
      </c>
    </row>
    <row r="10645" spans="1:3" x14ac:dyDescent="0.25">
      <c r="A10645" t="s">
        <v>264</v>
      </c>
      <c r="B10645">
        <v>21402</v>
      </c>
      <c r="C10645" s="385">
        <v>0.06</v>
      </c>
    </row>
    <row r="10646" spans="1:3" x14ac:dyDescent="0.25">
      <c r="A10646" t="s">
        <v>264</v>
      </c>
      <c r="B10646">
        <v>21403</v>
      </c>
      <c r="C10646" s="385">
        <v>0.06</v>
      </c>
    </row>
    <row r="10647" spans="1:3" x14ac:dyDescent="0.25">
      <c r="A10647" t="s">
        <v>264</v>
      </c>
      <c r="B10647">
        <v>21404</v>
      </c>
      <c r="C10647" s="385">
        <v>0.06</v>
      </c>
    </row>
    <row r="10648" spans="1:3" x14ac:dyDescent="0.25">
      <c r="A10648" t="s">
        <v>264</v>
      </c>
      <c r="B10648">
        <v>21405</v>
      </c>
      <c r="C10648" s="385">
        <v>0.06</v>
      </c>
    </row>
    <row r="10649" spans="1:3" x14ac:dyDescent="0.25">
      <c r="A10649" t="s">
        <v>264</v>
      </c>
      <c r="B10649">
        <v>21409</v>
      </c>
      <c r="C10649" s="385">
        <v>0.06</v>
      </c>
    </row>
    <row r="10650" spans="1:3" x14ac:dyDescent="0.25">
      <c r="A10650" t="s">
        <v>264</v>
      </c>
      <c r="B10650">
        <v>21411</v>
      </c>
      <c r="C10650" s="385">
        <v>0.06</v>
      </c>
    </row>
    <row r="10651" spans="1:3" x14ac:dyDescent="0.25">
      <c r="A10651" t="s">
        <v>264</v>
      </c>
      <c r="B10651">
        <v>21412</v>
      </c>
      <c r="C10651" s="385">
        <v>0.06</v>
      </c>
    </row>
    <row r="10652" spans="1:3" x14ac:dyDescent="0.25">
      <c r="A10652" t="s">
        <v>264</v>
      </c>
      <c r="B10652">
        <v>21501</v>
      </c>
      <c r="C10652" s="385">
        <v>0.06</v>
      </c>
    </row>
    <row r="10653" spans="1:3" x14ac:dyDescent="0.25">
      <c r="A10653" t="s">
        <v>264</v>
      </c>
      <c r="B10653">
        <v>21502</v>
      </c>
      <c r="C10653" s="385">
        <v>0.06</v>
      </c>
    </row>
    <row r="10654" spans="1:3" x14ac:dyDescent="0.25">
      <c r="A10654" t="s">
        <v>264</v>
      </c>
      <c r="B10654">
        <v>21503</v>
      </c>
      <c r="C10654" s="385">
        <v>0.06</v>
      </c>
    </row>
    <row r="10655" spans="1:3" x14ac:dyDescent="0.25">
      <c r="A10655" t="s">
        <v>264</v>
      </c>
      <c r="B10655">
        <v>21504</v>
      </c>
      <c r="C10655" s="385">
        <v>0.06</v>
      </c>
    </row>
    <row r="10656" spans="1:3" x14ac:dyDescent="0.25">
      <c r="A10656" t="s">
        <v>264</v>
      </c>
      <c r="B10656">
        <v>21505</v>
      </c>
      <c r="C10656" s="385">
        <v>0.06</v>
      </c>
    </row>
    <row r="10657" spans="1:3" x14ac:dyDescent="0.25">
      <c r="A10657" t="s">
        <v>264</v>
      </c>
      <c r="B10657">
        <v>21520</v>
      </c>
      <c r="C10657" s="385">
        <v>0.06</v>
      </c>
    </row>
    <row r="10658" spans="1:3" x14ac:dyDescent="0.25">
      <c r="A10658" t="s">
        <v>264</v>
      </c>
      <c r="B10658">
        <v>21521</v>
      </c>
      <c r="C10658" s="385">
        <v>0.06</v>
      </c>
    </row>
    <row r="10659" spans="1:3" x14ac:dyDescent="0.25">
      <c r="A10659" t="s">
        <v>264</v>
      </c>
      <c r="B10659">
        <v>21522</v>
      </c>
      <c r="C10659" s="385">
        <v>0.06</v>
      </c>
    </row>
    <row r="10660" spans="1:3" x14ac:dyDescent="0.25">
      <c r="A10660" t="s">
        <v>264</v>
      </c>
      <c r="B10660">
        <v>21523</v>
      </c>
      <c r="C10660" s="385">
        <v>0.06</v>
      </c>
    </row>
    <row r="10661" spans="1:3" x14ac:dyDescent="0.25">
      <c r="A10661" t="s">
        <v>264</v>
      </c>
      <c r="B10661">
        <v>21524</v>
      </c>
      <c r="C10661" s="385">
        <v>0.06</v>
      </c>
    </row>
    <row r="10662" spans="1:3" x14ac:dyDescent="0.25">
      <c r="A10662" t="s">
        <v>264</v>
      </c>
      <c r="B10662">
        <v>21528</v>
      </c>
      <c r="C10662" s="385">
        <v>0.06</v>
      </c>
    </row>
    <row r="10663" spans="1:3" x14ac:dyDescent="0.25">
      <c r="A10663" t="s">
        <v>264</v>
      </c>
      <c r="B10663">
        <v>21529</v>
      </c>
      <c r="C10663" s="385">
        <v>0.06</v>
      </c>
    </row>
    <row r="10664" spans="1:3" x14ac:dyDescent="0.25">
      <c r="A10664" t="s">
        <v>264</v>
      </c>
      <c r="B10664">
        <v>21530</v>
      </c>
      <c r="C10664" s="385">
        <v>0.06</v>
      </c>
    </row>
    <row r="10665" spans="1:3" x14ac:dyDescent="0.25">
      <c r="A10665" t="s">
        <v>264</v>
      </c>
      <c r="B10665">
        <v>21531</v>
      </c>
      <c r="C10665" s="385">
        <v>0.06</v>
      </c>
    </row>
    <row r="10666" spans="1:3" x14ac:dyDescent="0.25">
      <c r="A10666" t="s">
        <v>264</v>
      </c>
      <c r="B10666">
        <v>21532</v>
      </c>
      <c r="C10666" s="385">
        <v>0.06</v>
      </c>
    </row>
    <row r="10667" spans="1:3" x14ac:dyDescent="0.25">
      <c r="A10667" t="s">
        <v>264</v>
      </c>
      <c r="B10667">
        <v>21536</v>
      </c>
      <c r="C10667" s="385">
        <v>0.06</v>
      </c>
    </row>
    <row r="10668" spans="1:3" x14ac:dyDescent="0.25">
      <c r="A10668" t="s">
        <v>264</v>
      </c>
      <c r="B10668">
        <v>21538</v>
      </c>
      <c r="C10668" s="385">
        <v>0.06</v>
      </c>
    </row>
    <row r="10669" spans="1:3" x14ac:dyDescent="0.25">
      <c r="A10669" t="s">
        <v>264</v>
      </c>
      <c r="B10669">
        <v>21539</v>
      </c>
      <c r="C10669" s="385">
        <v>0.06</v>
      </c>
    </row>
    <row r="10670" spans="1:3" x14ac:dyDescent="0.25">
      <c r="A10670" t="s">
        <v>264</v>
      </c>
      <c r="B10670">
        <v>21540</v>
      </c>
      <c r="C10670" s="385">
        <v>0.06</v>
      </c>
    </row>
    <row r="10671" spans="1:3" x14ac:dyDescent="0.25">
      <c r="A10671" t="s">
        <v>264</v>
      </c>
      <c r="B10671">
        <v>21541</v>
      </c>
      <c r="C10671" s="385">
        <v>0.06</v>
      </c>
    </row>
    <row r="10672" spans="1:3" x14ac:dyDescent="0.25">
      <c r="A10672" t="s">
        <v>264</v>
      </c>
      <c r="B10672">
        <v>21542</v>
      </c>
      <c r="C10672" s="385">
        <v>0.06</v>
      </c>
    </row>
    <row r="10673" spans="1:3" x14ac:dyDescent="0.25">
      <c r="A10673" t="s">
        <v>264</v>
      </c>
      <c r="B10673">
        <v>21543</v>
      </c>
      <c r="C10673" s="385">
        <v>0.06</v>
      </c>
    </row>
    <row r="10674" spans="1:3" x14ac:dyDescent="0.25">
      <c r="A10674" t="s">
        <v>264</v>
      </c>
      <c r="B10674">
        <v>21545</v>
      </c>
      <c r="C10674" s="385">
        <v>0.06</v>
      </c>
    </row>
    <row r="10675" spans="1:3" x14ac:dyDescent="0.25">
      <c r="A10675" t="s">
        <v>264</v>
      </c>
      <c r="B10675">
        <v>21550</v>
      </c>
      <c r="C10675" s="385">
        <v>0.06</v>
      </c>
    </row>
    <row r="10676" spans="1:3" x14ac:dyDescent="0.25">
      <c r="A10676" t="s">
        <v>264</v>
      </c>
      <c r="B10676">
        <v>21555</v>
      </c>
      <c r="C10676" s="385">
        <v>0.06</v>
      </c>
    </row>
    <row r="10677" spans="1:3" x14ac:dyDescent="0.25">
      <c r="A10677" t="s">
        <v>264</v>
      </c>
      <c r="B10677">
        <v>21556</v>
      </c>
      <c r="C10677" s="385">
        <v>0.06</v>
      </c>
    </row>
    <row r="10678" spans="1:3" x14ac:dyDescent="0.25">
      <c r="A10678" t="s">
        <v>264</v>
      </c>
      <c r="B10678">
        <v>21557</v>
      </c>
      <c r="C10678" s="385">
        <v>0.06</v>
      </c>
    </row>
    <row r="10679" spans="1:3" x14ac:dyDescent="0.25">
      <c r="A10679" t="s">
        <v>264</v>
      </c>
      <c r="B10679">
        <v>21560</v>
      </c>
      <c r="C10679" s="385">
        <v>0.06</v>
      </c>
    </row>
    <row r="10680" spans="1:3" x14ac:dyDescent="0.25">
      <c r="A10680" t="s">
        <v>264</v>
      </c>
      <c r="B10680">
        <v>21561</v>
      </c>
      <c r="C10680" s="385">
        <v>0.06</v>
      </c>
    </row>
    <row r="10681" spans="1:3" x14ac:dyDescent="0.25">
      <c r="A10681" t="s">
        <v>264</v>
      </c>
      <c r="B10681">
        <v>21562</v>
      </c>
      <c r="C10681" s="385">
        <v>0.06</v>
      </c>
    </row>
    <row r="10682" spans="1:3" x14ac:dyDescent="0.25">
      <c r="A10682" t="s">
        <v>264</v>
      </c>
      <c r="B10682">
        <v>21601</v>
      </c>
      <c r="C10682" s="385">
        <v>0.06</v>
      </c>
    </row>
    <row r="10683" spans="1:3" x14ac:dyDescent="0.25">
      <c r="A10683" t="s">
        <v>264</v>
      </c>
      <c r="B10683">
        <v>21607</v>
      </c>
      <c r="C10683" s="385">
        <v>0.06</v>
      </c>
    </row>
    <row r="10684" spans="1:3" x14ac:dyDescent="0.25">
      <c r="A10684" t="s">
        <v>264</v>
      </c>
      <c r="B10684">
        <v>21609</v>
      </c>
      <c r="C10684" s="385">
        <v>0.06</v>
      </c>
    </row>
    <row r="10685" spans="1:3" x14ac:dyDescent="0.25">
      <c r="A10685" t="s">
        <v>264</v>
      </c>
      <c r="B10685">
        <v>21610</v>
      </c>
      <c r="C10685" s="385">
        <v>0.06</v>
      </c>
    </row>
    <row r="10686" spans="1:3" x14ac:dyDescent="0.25">
      <c r="A10686" t="s">
        <v>264</v>
      </c>
      <c r="B10686">
        <v>21612</v>
      </c>
      <c r="C10686" s="385">
        <v>0.06</v>
      </c>
    </row>
    <row r="10687" spans="1:3" x14ac:dyDescent="0.25">
      <c r="A10687" t="s">
        <v>264</v>
      </c>
      <c r="B10687">
        <v>21613</v>
      </c>
      <c r="C10687" s="385">
        <v>0.06</v>
      </c>
    </row>
    <row r="10688" spans="1:3" x14ac:dyDescent="0.25">
      <c r="A10688" t="s">
        <v>264</v>
      </c>
      <c r="B10688">
        <v>21617</v>
      </c>
      <c r="C10688" s="385">
        <v>0.06</v>
      </c>
    </row>
    <row r="10689" spans="1:3" x14ac:dyDescent="0.25">
      <c r="A10689" t="s">
        <v>264</v>
      </c>
      <c r="B10689">
        <v>21619</v>
      </c>
      <c r="C10689" s="385">
        <v>0.06</v>
      </c>
    </row>
    <row r="10690" spans="1:3" x14ac:dyDescent="0.25">
      <c r="A10690" t="s">
        <v>264</v>
      </c>
      <c r="B10690">
        <v>21620</v>
      </c>
      <c r="C10690" s="385">
        <v>0.06</v>
      </c>
    </row>
    <row r="10691" spans="1:3" x14ac:dyDescent="0.25">
      <c r="A10691" t="s">
        <v>264</v>
      </c>
      <c r="B10691">
        <v>21622</v>
      </c>
      <c r="C10691" s="385">
        <v>0.06</v>
      </c>
    </row>
    <row r="10692" spans="1:3" x14ac:dyDescent="0.25">
      <c r="A10692" t="s">
        <v>264</v>
      </c>
      <c r="B10692">
        <v>21623</v>
      </c>
      <c r="C10692" s="385">
        <v>0.06</v>
      </c>
    </row>
    <row r="10693" spans="1:3" x14ac:dyDescent="0.25">
      <c r="A10693" t="s">
        <v>264</v>
      </c>
      <c r="B10693">
        <v>21624</v>
      </c>
      <c r="C10693" s="385">
        <v>0.06</v>
      </c>
    </row>
    <row r="10694" spans="1:3" x14ac:dyDescent="0.25">
      <c r="A10694" t="s">
        <v>264</v>
      </c>
      <c r="B10694">
        <v>21625</v>
      </c>
      <c r="C10694" s="385">
        <v>0.06</v>
      </c>
    </row>
    <row r="10695" spans="1:3" x14ac:dyDescent="0.25">
      <c r="A10695" t="s">
        <v>264</v>
      </c>
      <c r="B10695">
        <v>21626</v>
      </c>
      <c r="C10695" s="385">
        <v>0.06</v>
      </c>
    </row>
    <row r="10696" spans="1:3" x14ac:dyDescent="0.25">
      <c r="A10696" t="s">
        <v>264</v>
      </c>
      <c r="B10696">
        <v>21627</v>
      </c>
      <c r="C10696" s="385">
        <v>0.06</v>
      </c>
    </row>
    <row r="10697" spans="1:3" x14ac:dyDescent="0.25">
      <c r="A10697" t="s">
        <v>264</v>
      </c>
      <c r="B10697">
        <v>21628</v>
      </c>
      <c r="C10697" s="385">
        <v>0.06</v>
      </c>
    </row>
    <row r="10698" spans="1:3" x14ac:dyDescent="0.25">
      <c r="A10698" t="s">
        <v>264</v>
      </c>
      <c r="B10698">
        <v>21629</v>
      </c>
      <c r="C10698" s="385">
        <v>0.06</v>
      </c>
    </row>
    <row r="10699" spans="1:3" x14ac:dyDescent="0.25">
      <c r="A10699" t="s">
        <v>264</v>
      </c>
      <c r="B10699">
        <v>21631</v>
      </c>
      <c r="C10699" s="385">
        <v>0.06</v>
      </c>
    </row>
    <row r="10700" spans="1:3" x14ac:dyDescent="0.25">
      <c r="A10700" t="s">
        <v>264</v>
      </c>
      <c r="B10700">
        <v>21632</v>
      </c>
      <c r="C10700" s="385">
        <v>0.06</v>
      </c>
    </row>
    <row r="10701" spans="1:3" x14ac:dyDescent="0.25">
      <c r="A10701" t="s">
        <v>264</v>
      </c>
      <c r="B10701">
        <v>21634</v>
      </c>
      <c r="C10701" s="385">
        <v>0.06</v>
      </c>
    </row>
    <row r="10702" spans="1:3" x14ac:dyDescent="0.25">
      <c r="A10702" t="s">
        <v>264</v>
      </c>
      <c r="B10702">
        <v>21635</v>
      </c>
      <c r="C10702" s="385">
        <v>0.06</v>
      </c>
    </row>
    <row r="10703" spans="1:3" x14ac:dyDescent="0.25">
      <c r="A10703" t="s">
        <v>264</v>
      </c>
      <c r="B10703">
        <v>21636</v>
      </c>
      <c r="C10703" s="385">
        <v>0.06</v>
      </c>
    </row>
    <row r="10704" spans="1:3" x14ac:dyDescent="0.25">
      <c r="A10704" t="s">
        <v>264</v>
      </c>
      <c r="B10704">
        <v>21638</v>
      </c>
      <c r="C10704" s="385">
        <v>0.06</v>
      </c>
    </row>
    <row r="10705" spans="1:3" x14ac:dyDescent="0.25">
      <c r="A10705" t="s">
        <v>264</v>
      </c>
      <c r="B10705">
        <v>21639</v>
      </c>
      <c r="C10705" s="385">
        <v>0.06</v>
      </c>
    </row>
    <row r="10706" spans="1:3" x14ac:dyDescent="0.25">
      <c r="A10706" t="s">
        <v>264</v>
      </c>
      <c r="B10706">
        <v>21640</v>
      </c>
      <c r="C10706" s="385">
        <v>0.06</v>
      </c>
    </row>
    <row r="10707" spans="1:3" x14ac:dyDescent="0.25">
      <c r="A10707" t="s">
        <v>264</v>
      </c>
      <c r="B10707">
        <v>21641</v>
      </c>
      <c r="C10707" s="385">
        <v>0.06</v>
      </c>
    </row>
    <row r="10708" spans="1:3" x14ac:dyDescent="0.25">
      <c r="A10708" t="s">
        <v>264</v>
      </c>
      <c r="B10708">
        <v>21643</v>
      </c>
      <c r="C10708" s="385">
        <v>0.06</v>
      </c>
    </row>
    <row r="10709" spans="1:3" x14ac:dyDescent="0.25">
      <c r="A10709" t="s">
        <v>264</v>
      </c>
      <c r="B10709">
        <v>21644</v>
      </c>
      <c r="C10709" s="385">
        <v>0.06</v>
      </c>
    </row>
    <row r="10710" spans="1:3" x14ac:dyDescent="0.25">
      <c r="A10710" t="s">
        <v>264</v>
      </c>
      <c r="B10710">
        <v>21645</v>
      </c>
      <c r="C10710" s="385">
        <v>0.06</v>
      </c>
    </row>
    <row r="10711" spans="1:3" x14ac:dyDescent="0.25">
      <c r="A10711" t="s">
        <v>264</v>
      </c>
      <c r="B10711">
        <v>21647</v>
      </c>
      <c r="C10711" s="385">
        <v>0.06</v>
      </c>
    </row>
    <row r="10712" spans="1:3" x14ac:dyDescent="0.25">
      <c r="A10712" t="s">
        <v>264</v>
      </c>
      <c r="B10712">
        <v>21648</v>
      </c>
      <c r="C10712" s="385">
        <v>0.06</v>
      </c>
    </row>
    <row r="10713" spans="1:3" x14ac:dyDescent="0.25">
      <c r="A10713" t="s">
        <v>264</v>
      </c>
      <c r="B10713">
        <v>21649</v>
      </c>
      <c r="C10713" s="385">
        <v>0.06</v>
      </c>
    </row>
    <row r="10714" spans="1:3" x14ac:dyDescent="0.25">
      <c r="A10714" t="s">
        <v>264</v>
      </c>
      <c r="B10714">
        <v>21650</v>
      </c>
      <c r="C10714" s="385">
        <v>0.06</v>
      </c>
    </row>
    <row r="10715" spans="1:3" x14ac:dyDescent="0.25">
      <c r="A10715" t="s">
        <v>264</v>
      </c>
      <c r="B10715">
        <v>21651</v>
      </c>
      <c r="C10715" s="385">
        <v>0.06</v>
      </c>
    </row>
    <row r="10716" spans="1:3" x14ac:dyDescent="0.25">
      <c r="A10716" t="s">
        <v>264</v>
      </c>
      <c r="B10716">
        <v>21652</v>
      </c>
      <c r="C10716" s="385">
        <v>0.06</v>
      </c>
    </row>
    <row r="10717" spans="1:3" x14ac:dyDescent="0.25">
      <c r="A10717" t="s">
        <v>264</v>
      </c>
      <c r="B10717">
        <v>21653</v>
      </c>
      <c r="C10717" s="385">
        <v>0.06</v>
      </c>
    </row>
    <row r="10718" spans="1:3" x14ac:dyDescent="0.25">
      <c r="A10718" t="s">
        <v>264</v>
      </c>
      <c r="B10718">
        <v>21654</v>
      </c>
      <c r="C10718" s="385">
        <v>0.06</v>
      </c>
    </row>
    <row r="10719" spans="1:3" x14ac:dyDescent="0.25">
      <c r="A10719" t="s">
        <v>264</v>
      </c>
      <c r="B10719">
        <v>21655</v>
      </c>
      <c r="C10719" s="385">
        <v>0.06</v>
      </c>
    </row>
    <row r="10720" spans="1:3" x14ac:dyDescent="0.25">
      <c r="A10720" t="s">
        <v>264</v>
      </c>
      <c r="B10720">
        <v>21656</v>
      </c>
      <c r="C10720" s="385">
        <v>0.06</v>
      </c>
    </row>
    <row r="10721" spans="1:3" x14ac:dyDescent="0.25">
      <c r="A10721" t="s">
        <v>264</v>
      </c>
      <c r="B10721">
        <v>21657</v>
      </c>
      <c r="C10721" s="385">
        <v>0.06</v>
      </c>
    </row>
    <row r="10722" spans="1:3" x14ac:dyDescent="0.25">
      <c r="A10722" t="s">
        <v>264</v>
      </c>
      <c r="B10722">
        <v>21658</v>
      </c>
      <c r="C10722" s="385">
        <v>0.06</v>
      </c>
    </row>
    <row r="10723" spans="1:3" x14ac:dyDescent="0.25">
      <c r="A10723" t="s">
        <v>264</v>
      </c>
      <c r="B10723">
        <v>21659</v>
      </c>
      <c r="C10723" s="385">
        <v>0.06</v>
      </c>
    </row>
    <row r="10724" spans="1:3" x14ac:dyDescent="0.25">
      <c r="A10724" t="s">
        <v>264</v>
      </c>
      <c r="B10724">
        <v>21660</v>
      </c>
      <c r="C10724" s="385">
        <v>0.06</v>
      </c>
    </row>
    <row r="10725" spans="1:3" x14ac:dyDescent="0.25">
      <c r="A10725" t="s">
        <v>264</v>
      </c>
      <c r="B10725">
        <v>21661</v>
      </c>
      <c r="C10725" s="385">
        <v>0.06</v>
      </c>
    </row>
    <row r="10726" spans="1:3" x14ac:dyDescent="0.25">
      <c r="A10726" t="s">
        <v>264</v>
      </c>
      <c r="B10726">
        <v>21662</v>
      </c>
      <c r="C10726" s="385">
        <v>0.06</v>
      </c>
    </row>
    <row r="10727" spans="1:3" x14ac:dyDescent="0.25">
      <c r="A10727" t="s">
        <v>264</v>
      </c>
      <c r="B10727">
        <v>21663</v>
      </c>
      <c r="C10727" s="385">
        <v>0.06</v>
      </c>
    </row>
    <row r="10728" spans="1:3" x14ac:dyDescent="0.25">
      <c r="A10728" t="s">
        <v>264</v>
      </c>
      <c r="B10728">
        <v>21664</v>
      </c>
      <c r="C10728" s="385">
        <v>0.06</v>
      </c>
    </row>
    <row r="10729" spans="1:3" x14ac:dyDescent="0.25">
      <c r="A10729" t="s">
        <v>264</v>
      </c>
      <c r="B10729">
        <v>21665</v>
      </c>
      <c r="C10729" s="385">
        <v>0.06</v>
      </c>
    </row>
    <row r="10730" spans="1:3" x14ac:dyDescent="0.25">
      <c r="A10730" t="s">
        <v>264</v>
      </c>
      <c r="B10730">
        <v>21666</v>
      </c>
      <c r="C10730" s="385">
        <v>0.06</v>
      </c>
    </row>
    <row r="10731" spans="1:3" x14ac:dyDescent="0.25">
      <c r="A10731" t="s">
        <v>264</v>
      </c>
      <c r="B10731">
        <v>21667</v>
      </c>
      <c r="C10731" s="385">
        <v>0.06</v>
      </c>
    </row>
    <row r="10732" spans="1:3" x14ac:dyDescent="0.25">
      <c r="A10732" t="s">
        <v>264</v>
      </c>
      <c r="B10732">
        <v>21668</v>
      </c>
      <c r="C10732" s="385">
        <v>0.06</v>
      </c>
    </row>
    <row r="10733" spans="1:3" x14ac:dyDescent="0.25">
      <c r="A10733" t="s">
        <v>264</v>
      </c>
      <c r="B10733">
        <v>21669</v>
      </c>
      <c r="C10733" s="385">
        <v>0.06</v>
      </c>
    </row>
    <row r="10734" spans="1:3" x14ac:dyDescent="0.25">
      <c r="A10734" t="s">
        <v>264</v>
      </c>
      <c r="B10734">
        <v>21670</v>
      </c>
      <c r="C10734" s="385">
        <v>0.06</v>
      </c>
    </row>
    <row r="10735" spans="1:3" x14ac:dyDescent="0.25">
      <c r="A10735" t="s">
        <v>264</v>
      </c>
      <c r="B10735">
        <v>21671</v>
      </c>
      <c r="C10735" s="385">
        <v>0.06</v>
      </c>
    </row>
    <row r="10736" spans="1:3" x14ac:dyDescent="0.25">
      <c r="A10736" t="s">
        <v>264</v>
      </c>
      <c r="B10736">
        <v>21672</v>
      </c>
      <c r="C10736" s="385">
        <v>0.06</v>
      </c>
    </row>
    <row r="10737" spans="1:3" x14ac:dyDescent="0.25">
      <c r="A10737" t="s">
        <v>264</v>
      </c>
      <c r="B10737">
        <v>21673</v>
      </c>
      <c r="C10737" s="385">
        <v>0.06</v>
      </c>
    </row>
    <row r="10738" spans="1:3" x14ac:dyDescent="0.25">
      <c r="A10738" t="s">
        <v>264</v>
      </c>
      <c r="B10738">
        <v>21675</v>
      </c>
      <c r="C10738" s="385">
        <v>0.06</v>
      </c>
    </row>
    <row r="10739" spans="1:3" x14ac:dyDescent="0.25">
      <c r="A10739" t="s">
        <v>264</v>
      </c>
      <c r="B10739">
        <v>21676</v>
      </c>
      <c r="C10739" s="385">
        <v>0.06</v>
      </c>
    </row>
    <row r="10740" spans="1:3" x14ac:dyDescent="0.25">
      <c r="A10740" t="s">
        <v>264</v>
      </c>
      <c r="B10740">
        <v>21677</v>
      </c>
      <c r="C10740" s="385">
        <v>0.06</v>
      </c>
    </row>
    <row r="10741" spans="1:3" x14ac:dyDescent="0.25">
      <c r="A10741" t="s">
        <v>264</v>
      </c>
      <c r="B10741">
        <v>21678</v>
      </c>
      <c r="C10741" s="385">
        <v>0.06</v>
      </c>
    </row>
    <row r="10742" spans="1:3" x14ac:dyDescent="0.25">
      <c r="A10742" t="s">
        <v>264</v>
      </c>
      <c r="B10742">
        <v>21679</v>
      </c>
      <c r="C10742" s="385">
        <v>0.06</v>
      </c>
    </row>
    <row r="10743" spans="1:3" x14ac:dyDescent="0.25">
      <c r="A10743" t="s">
        <v>264</v>
      </c>
      <c r="B10743">
        <v>21690</v>
      </c>
      <c r="C10743" s="385">
        <v>0.06</v>
      </c>
    </row>
    <row r="10744" spans="1:3" x14ac:dyDescent="0.25">
      <c r="A10744" t="s">
        <v>264</v>
      </c>
      <c r="B10744">
        <v>21701</v>
      </c>
      <c r="C10744" s="385">
        <v>0.06</v>
      </c>
    </row>
    <row r="10745" spans="1:3" x14ac:dyDescent="0.25">
      <c r="A10745" t="s">
        <v>264</v>
      </c>
      <c r="B10745">
        <v>21702</v>
      </c>
      <c r="C10745" s="385">
        <v>0.06</v>
      </c>
    </row>
    <row r="10746" spans="1:3" x14ac:dyDescent="0.25">
      <c r="A10746" t="s">
        <v>264</v>
      </c>
      <c r="B10746">
        <v>21703</v>
      </c>
      <c r="C10746" s="385">
        <v>0.06</v>
      </c>
    </row>
    <row r="10747" spans="1:3" x14ac:dyDescent="0.25">
      <c r="A10747" t="s">
        <v>264</v>
      </c>
      <c r="B10747">
        <v>21704</v>
      </c>
      <c r="C10747" s="385">
        <v>0.06</v>
      </c>
    </row>
    <row r="10748" spans="1:3" x14ac:dyDescent="0.25">
      <c r="A10748" t="s">
        <v>264</v>
      </c>
      <c r="B10748">
        <v>21705</v>
      </c>
      <c r="C10748" s="385">
        <v>0.06</v>
      </c>
    </row>
    <row r="10749" spans="1:3" x14ac:dyDescent="0.25">
      <c r="A10749" t="s">
        <v>264</v>
      </c>
      <c r="B10749">
        <v>21709</v>
      </c>
      <c r="C10749" s="385">
        <v>0.06</v>
      </c>
    </row>
    <row r="10750" spans="1:3" x14ac:dyDescent="0.25">
      <c r="A10750" t="s">
        <v>264</v>
      </c>
      <c r="B10750">
        <v>21710</v>
      </c>
      <c r="C10750" s="385">
        <v>0.06</v>
      </c>
    </row>
    <row r="10751" spans="1:3" x14ac:dyDescent="0.25">
      <c r="A10751" t="s">
        <v>264</v>
      </c>
      <c r="B10751">
        <v>21711</v>
      </c>
      <c r="C10751" s="385">
        <v>0.06</v>
      </c>
    </row>
    <row r="10752" spans="1:3" x14ac:dyDescent="0.25">
      <c r="A10752" t="s">
        <v>264</v>
      </c>
      <c r="B10752">
        <v>21713</v>
      </c>
      <c r="C10752" s="385">
        <v>0.06</v>
      </c>
    </row>
    <row r="10753" spans="1:3" x14ac:dyDescent="0.25">
      <c r="A10753" t="s">
        <v>264</v>
      </c>
      <c r="B10753">
        <v>21714</v>
      </c>
      <c r="C10753" s="385">
        <v>0.06</v>
      </c>
    </row>
    <row r="10754" spans="1:3" x14ac:dyDescent="0.25">
      <c r="A10754" t="s">
        <v>264</v>
      </c>
      <c r="B10754">
        <v>21715</v>
      </c>
      <c r="C10754" s="385">
        <v>0.06</v>
      </c>
    </row>
    <row r="10755" spans="1:3" x14ac:dyDescent="0.25">
      <c r="A10755" t="s">
        <v>264</v>
      </c>
      <c r="B10755">
        <v>21716</v>
      </c>
      <c r="C10755" s="385">
        <v>0.06</v>
      </c>
    </row>
    <row r="10756" spans="1:3" x14ac:dyDescent="0.25">
      <c r="A10756" t="s">
        <v>264</v>
      </c>
      <c r="B10756">
        <v>21717</v>
      </c>
      <c r="C10756" s="385">
        <v>0.06</v>
      </c>
    </row>
    <row r="10757" spans="1:3" x14ac:dyDescent="0.25">
      <c r="A10757" t="s">
        <v>264</v>
      </c>
      <c r="B10757">
        <v>21718</v>
      </c>
      <c r="C10757" s="385">
        <v>0.06</v>
      </c>
    </row>
    <row r="10758" spans="1:3" x14ac:dyDescent="0.25">
      <c r="A10758" t="s">
        <v>264</v>
      </c>
      <c r="B10758">
        <v>21719</v>
      </c>
      <c r="C10758" s="385">
        <v>0.06</v>
      </c>
    </row>
    <row r="10759" spans="1:3" x14ac:dyDescent="0.25">
      <c r="A10759" t="s">
        <v>264</v>
      </c>
      <c r="B10759">
        <v>21720</v>
      </c>
      <c r="C10759" s="385">
        <v>0.06</v>
      </c>
    </row>
    <row r="10760" spans="1:3" x14ac:dyDescent="0.25">
      <c r="A10760" t="s">
        <v>264</v>
      </c>
      <c r="B10760">
        <v>21721</v>
      </c>
      <c r="C10760" s="385">
        <v>0.06</v>
      </c>
    </row>
    <row r="10761" spans="1:3" x14ac:dyDescent="0.25">
      <c r="A10761" t="s">
        <v>264</v>
      </c>
      <c r="B10761">
        <v>21722</v>
      </c>
      <c r="C10761" s="385">
        <v>0.06</v>
      </c>
    </row>
    <row r="10762" spans="1:3" x14ac:dyDescent="0.25">
      <c r="A10762" t="s">
        <v>264</v>
      </c>
      <c r="B10762">
        <v>21723</v>
      </c>
      <c r="C10762" s="385">
        <v>0.06</v>
      </c>
    </row>
    <row r="10763" spans="1:3" x14ac:dyDescent="0.25">
      <c r="A10763" t="s">
        <v>264</v>
      </c>
      <c r="B10763">
        <v>21727</v>
      </c>
      <c r="C10763" s="385">
        <v>0.06</v>
      </c>
    </row>
    <row r="10764" spans="1:3" x14ac:dyDescent="0.25">
      <c r="A10764" t="s">
        <v>264</v>
      </c>
      <c r="B10764">
        <v>21733</v>
      </c>
      <c r="C10764" s="385">
        <v>0.06</v>
      </c>
    </row>
    <row r="10765" spans="1:3" x14ac:dyDescent="0.25">
      <c r="A10765" t="s">
        <v>264</v>
      </c>
      <c r="B10765">
        <v>21734</v>
      </c>
      <c r="C10765" s="385">
        <v>0.06</v>
      </c>
    </row>
    <row r="10766" spans="1:3" x14ac:dyDescent="0.25">
      <c r="A10766" t="s">
        <v>264</v>
      </c>
      <c r="B10766">
        <v>21737</v>
      </c>
      <c r="C10766" s="385">
        <v>0.06</v>
      </c>
    </row>
    <row r="10767" spans="1:3" x14ac:dyDescent="0.25">
      <c r="A10767" t="s">
        <v>264</v>
      </c>
      <c r="B10767">
        <v>21738</v>
      </c>
      <c r="C10767" s="385">
        <v>0.06</v>
      </c>
    </row>
    <row r="10768" spans="1:3" x14ac:dyDescent="0.25">
      <c r="A10768" t="s">
        <v>264</v>
      </c>
      <c r="B10768">
        <v>21740</v>
      </c>
      <c r="C10768" s="385">
        <v>0.06</v>
      </c>
    </row>
    <row r="10769" spans="1:3" x14ac:dyDescent="0.25">
      <c r="A10769" t="s">
        <v>264</v>
      </c>
      <c r="B10769">
        <v>21741</v>
      </c>
      <c r="C10769" s="385">
        <v>0.06</v>
      </c>
    </row>
    <row r="10770" spans="1:3" x14ac:dyDescent="0.25">
      <c r="A10770" t="s">
        <v>264</v>
      </c>
      <c r="B10770">
        <v>21742</v>
      </c>
      <c r="C10770" s="385">
        <v>0.06</v>
      </c>
    </row>
    <row r="10771" spans="1:3" x14ac:dyDescent="0.25">
      <c r="A10771" t="s">
        <v>264</v>
      </c>
      <c r="B10771">
        <v>21746</v>
      </c>
      <c r="C10771" s="385">
        <v>0.06</v>
      </c>
    </row>
    <row r="10772" spans="1:3" x14ac:dyDescent="0.25">
      <c r="A10772" t="s">
        <v>264</v>
      </c>
      <c r="B10772">
        <v>21747</v>
      </c>
      <c r="C10772" s="385">
        <v>0.06</v>
      </c>
    </row>
    <row r="10773" spans="1:3" x14ac:dyDescent="0.25">
      <c r="A10773" t="s">
        <v>264</v>
      </c>
      <c r="B10773">
        <v>21749</v>
      </c>
      <c r="C10773" s="385">
        <v>0.06</v>
      </c>
    </row>
    <row r="10774" spans="1:3" x14ac:dyDescent="0.25">
      <c r="A10774" t="s">
        <v>264</v>
      </c>
      <c r="B10774">
        <v>21750</v>
      </c>
      <c r="C10774" s="385">
        <v>0.06</v>
      </c>
    </row>
    <row r="10775" spans="1:3" x14ac:dyDescent="0.25">
      <c r="A10775" t="s">
        <v>264</v>
      </c>
      <c r="B10775">
        <v>21754</v>
      </c>
      <c r="C10775" s="385">
        <v>0.06</v>
      </c>
    </row>
    <row r="10776" spans="1:3" x14ac:dyDescent="0.25">
      <c r="A10776" t="s">
        <v>264</v>
      </c>
      <c r="B10776">
        <v>21755</v>
      </c>
      <c r="C10776" s="385">
        <v>0.06</v>
      </c>
    </row>
    <row r="10777" spans="1:3" x14ac:dyDescent="0.25">
      <c r="A10777" t="s">
        <v>264</v>
      </c>
      <c r="B10777">
        <v>21756</v>
      </c>
      <c r="C10777" s="385">
        <v>0.06</v>
      </c>
    </row>
    <row r="10778" spans="1:3" x14ac:dyDescent="0.25">
      <c r="A10778" t="s">
        <v>264</v>
      </c>
      <c r="B10778">
        <v>21757</v>
      </c>
      <c r="C10778" s="385">
        <v>0.06</v>
      </c>
    </row>
    <row r="10779" spans="1:3" x14ac:dyDescent="0.25">
      <c r="A10779" t="s">
        <v>264</v>
      </c>
      <c r="B10779">
        <v>21758</v>
      </c>
      <c r="C10779" s="385">
        <v>0.06</v>
      </c>
    </row>
    <row r="10780" spans="1:3" x14ac:dyDescent="0.25">
      <c r="A10780" t="s">
        <v>264</v>
      </c>
      <c r="B10780">
        <v>21759</v>
      </c>
      <c r="C10780" s="385">
        <v>0.06</v>
      </c>
    </row>
    <row r="10781" spans="1:3" x14ac:dyDescent="0.25">
      <c r="A10781" t="s">
        <v>264</v>
      </c>
      <c r="B10781">
        <v>21762</v>
      </c>
      <c r="C10781" s="385">
        <v>0.06</v>
      </c>
    </row>
    <row r="10782" spans="1:3" x14ac:dyDescent="0.25">
      <c r="A10782" t="s">
        <v>264</v>
      </c>
      <c r="B10782">
        <v>21765</v>
      </c>
      <c r="C10782" s="385">
        <v>0.06</v>
      </c>
    </row>
    <row r="10783" spans="1:3" x14ac:dyDescent="0.25">
      <c r="A10783" t="s">
        <v>264</v>
      </c>
      <c r="B10783">
        <v>21766</v>
      </c>
      <c r="C10783" s="385">
        <v>0.06</v>
      </c>
    </row>
    <row r="10784" spans="1:3" x14ac:dyDescent="0.25">
      <c r="A10784" t="s">
        <v>264</v>
      </c>
      <c r="B10784">
        <v>21767</v>
      </c>
      <c r="C10784" s="385">
        <v>0.06</v>
      </c>
    </row>
    <row r="10785" spans="1:3" x14ac:dyDescent="0.25">
      <c r="A10785" t="s">
        <v>264</v>
      </c>
      <c r="B10785">
        <v>21769</v>
      </c>
      <c r="C10785" s="385">
        <v>0.06</v>
      </c>
    </row>
    <row r="10786" spans="1:3" x14ac:dyDescent="0.25">
      <c r="A10786" t="s">
        <v>264</v>
      </c>
      <c r="B10786">
        <v>21770</v>
      </c>
      <c r="C10786" s="385">
        <v>0.06</v>
      </c>
    </row>
    <row r="10787" spans="1:3" x14ac:dyDescent="0.25">
      <c r="A10787" t="s">
        <v>264</v>
      </c>
      <c r="B10787">
        <v>21771</v>
      </c>
      <c r="C10787" s="385">
        <v>0.06</v>
      </c>
    </row>
    <row r="10788" spans="1:3" x14ac:dyDescent="0.25">
      <c r="A10788" t="s">
        <v>264</v>
      </c>
      <c r="B10788">
        <v>21773</v>
      </c>
      <c r="C10788" s="385">
        <v>0.06</v>
      </c>
    </row>
    <row r="10789" spans="1:3" x14ac:dyDescent="0.25">
      <c r="A10789" t="s">
        <v>264</v>
      </c>
      <c r="B10789">
        <v>21774</v>
      </c>
      <c r="C10789" s="385">
        <v>0.06</v>
      </c>
    </row>
    <row r="10790" spans="1:3" x14ac:dyDescent="0.25">
      <c r="A10790" t="s">
        <v>264</v>
      </c>
      <c r="B10790">
        <v>21775</v>
      </c>
      <c r="C10790" s="385">
        <v>0.06</v>
      </c>
    </row>
    <row r="10791" spans="1:3" x14ac:dyDescent="0.25">
      <c r="A10791" t="s">
        <v>264</v>
      </c>
      <c r="B10791">
        <v>21776</v>
      </c>
      <c r="C10791" s="385">
        <v>0.06</v>
      </c>
    </row>
    <row r="10792" spans="1:3" x14ac:dyDescent="0.25">
      <c r="A10792" t="s">
        <v>264</v>
      </c>
      <c r="B10792">
        <v>21777</v>
      </c>
      <c r="C10792" s="385">
        <v>0.06</v>
      </c>
    </row>
    <row r="10793" spans="1:3" x14ac:dyDescent="0.25">
      <c r="A10793" t="s">
        <v>264</v>
      </c>
      <c r="B10793">
        <v>21778</v>
      </c>
      <c r="C10793" s="385">
        <v>0.06</v>
      </c>
    </row>
    <row r="10794" spans="1:3" x14ac:dyDescent="0.25">
      <c r="A10794" t="s">
        <v>264</v>
      </c>
      <c r="B10794">
        <v>21779</v>
      </c>
      <c r="C10794" s="385">
        <v>0.06</v>
      </c>
    </row>
    <row r="10795" spans="1:3" x14ac:dyDescent="0.25">
      <c r="A10795" t="s">
        <v>264</v>
      </c>
      <c r="B10795">
        <v>21780</v>
      </c>
      <c r="C10795" s="385">
        <v>0.06</v>
      </c>
    </row>
    <row r="10796" spans="1:3" x14ac:dyDescent="0.25">
      <c r="A10796" t="s">
        <v>264</v>
      </c>
      <c r="B10796">
        <v>21781</v>
      </c>
      <c r="C10796" s="385">
        <v>0.06</v>
      </c>
    </row>
    <row r="10797" spans="1:3" x14ac:dyDescent="0.25">
      <c r="A10797" t="s">
        <v>264</v>
      </c>
      <c r="B10797">
        <v>21782</v>
      </c>
      <c r="C10797" s="385">
        <v>0.06</v>
      </c>
    </row>
    <row r="10798" spans="1:3" x14ac:dyDescent="0.25">
      <c r="A10798" t="s">
        <v>264</v>
      </c>
      <c r="B10798">
        <v>21783</v>
      </c>
      <c r="C10798" s="385">
        <v>0.06</v>
      </c>
    </row>
    <row r="10799" spans="1:3" x14ac:dyDescent="0.25">
      <c r="A10799" t="s">
        <v>264</v>
      </c>
      <c r="B10799">
        <v>21784</v>
      </c>
      <c r="C10799" s="385">
        <v>0.06</v>
      </c>
    </row>
    <row r="10800" spans="1:3" x14ac:dyDescent="0.25">
      <c r="A10800" t="s">
        <v>264</v>
      </c>
      <c r="B10800">
        <v>21787</v>
      </c>
      <c r="C10800" s="385">
        <v>0.06</v>
      </c>
    </row>
    <row r="10801" spans="1:3" x14ac:dyDescent="0.25">
      <c r="A10801" t="s">
        <v>264</v>
      </c>
      <c r="B10801">
        <v>21788</v>
      </c>
      <c r="C10801" s="385">
        <v>0.06</v>
      </c>
    </row>
    <row r="10802" spans="1:3" x14ac:dyDescent="0.25">
      <c r="A10802" t="s">
        <v>264</v>
      </c>
      <c r="B10802">
        <v>21790</v>
      </c>
      <c r="C10802" s="385">
        <v>0.06</v>
      </c>
    </row>
    <row r="10803" spans="1:3" x14ac:dyDescent="0.25">
      <c r="A10803" t="s">
        <v>264</v>
      </c>
      <c r="B10803">
        <v>21791</v>
      </c>
      <c r="C10803" s="385">
        <v>0.06</v>
      </c>
    </row>
    <row r="10804" spans="1:3" x14ac:dyDescent="0.25">
      <c r="A10804" t="s">
        <v>264</v>
      </c>
      <c r="B10804">
        <v>21792</v>
      </c>
      <c r="C10804" s="385">
        <v>0.06</v>
      </c>
    </row>
    <row r="10805" spans="1:3" x14ac:dyDescent="0.25">
      <c r="A10805" t="s">
        <v>264</v>
      </c>
      <c r="B10805">
        <v>21793</v>
      </c>
      <c r="C10805" s="385">
        <v>0.06</v>
      </c>
    </row>
    <row r="10806" spans="1:3" x14ac:dyDescent="0.25">
      <c r="A10806" t="s">
        <v>264</v>
      </c>
      <c r="B10806">
        <v>21794</v>
      </c>
      <c r="C10806" s="385">
        <v>0.06</v>
      </c>
    </row>
    <row r="10807" spans="1:3" x14ac:dyDescent="0.25">
      <c r="A10807" t="s">
        <v>264</v>
      </c>
      <c r="B10807">
        <v>21795</v>
      </c>
      <c r="C10807" s="385">
        <v>0.06</v>
      </c>
    </row>
    <row r="10808" spans="1:3" x14ac:dyDescent="0.25">
      <c r="A10808" t="s">
        <v>264</v>
      </c>
      <c r="B10808">
        <v>21797</v>
      </c>
      <c r="C10808" s="385">
        <v>0.06</v>
      </c>
    </row>
    <row r="10809" spans="1:3" x14ac:dyDescent="0.25">
      <c r="A10809" t="s">
        <v>264</v>
      </c>
      <c r="B10809">
        <v>21798</v>
      </c>
      <c r="C10809" s="385">
        <v>0.06</v>
      </c>
    </row>
    <row r="10810" spans="1:3" x14ac:dyDescent="0.25">
      <c r="A10810" t="s">
        <v>264</v>
      </c>
      <c r="B10810">
        <v>21801</v>
      </c>
      <c r="C10810" s="385">
        <v>0.06</v>
      </c>
    </row>
    <row r="10811" spans="1:3" x14ac:dyDescent="0.25">
      <c r="A10811" t="s">
        <v>264</v>
      </c>
      <c r="B10811">
        <v>21802</v>
      </c>
      <c r="C10811" s="385">
        <v>0.06</v>
      </c>
    </row>
    <row r="10812" spans="1:3" x14ac:dyDescent="0.25">
      <c r="A10812" t="s">
        <v>264</v>
      </c>
      <c r="B10812">
        <v>21803</v>
      </c>
      <c r="C10812" s="385">
        <v>0.06</v>
      </c>
    </row>
    <row r="10813" spans="1:3" x14ac:dyDescent="0.25">
      <c r="A10813" t="s">
        <v>264</v>
      </c>
      <c r="B10813">
        <v>21804</v>
      </c>
      <c r="C10813" s="385">
        <v>0.06</v>
      </c>
    </row>
    <row r="10814" spans="1:3" x14ac:dyDescent="0.25">
      <c r="A10814" t="s">
        <v>264</v>
      </c>
      <c r="B10814">
        <v>21810</v>
      </c>
      <c r="C10814" s="385">
        <v>0.06</v>
      </c>
    </row>
    <row r="10815" spans="1:3" x14ac:dyDescent="0.25">
      <c r="A10815" t="s">
        <v>264</v>
      </c>
      <c r="B10815">
        <v>21811</v>
      </c>
      <c r="C10815" s="385">
        <v>0.06</v>
      </c>
    </row>
    <row r="10816" spans="1:3" x14ac:dyDescent="0.25">
      <c r="A10816" t="s">
        <v>264</v>
      </c>
      <c r="B10816">
        <v>21813</v>
      </c>
      <c r="C10816" s="385">
        <v>0.06</v>
      </c>
    </row>
    <row r="10817" spans="1:3" x14ac:dyDescent="0.25">
      <c r="A10817" t="s">
        <v>264</v>
      </c>
      <c r="B10817">
        <v>21814</v>
      </c>
      <c r="C10817" s="385">
        <v>0.06</v>
      </c>
    </row>
    <row r="10818" spans="1:3" x14ac:dyDescent="0.25">
      <c r="A10818" t="s">
        <v>264</v>
      </c>
      <c r="B10818">
        <v>21817</v>
      </c>
      <c r="C10818" s="385">
        <v>0.06</v>
      </c>
    </row>
    <row r="10819" spans="1:3" x14ac:dyDescent="0.25">
      <c r="A10819" t="s">
        <v>264</v>
      </c>
      <c r="B10819">
        <v>21821</v>
      </c>
      <c r="C10819" s="385">
        <v>0.06</v>
      </c>
    </row>
    <row r="10820" spans="1:3" x14ac:dyDescent="0.25">
      <c r="A10820" t="s">
        <v>264</v>
      </c>
      <c r="B10820">
        <v>21822</v>
      </c>
      <c r="C10820" s="385">
        <v>0.06</v>
      </c>
    </row>
    <row r="10821" spans="1:3" x14ac:dyDescent="0.25">
      <c r="A10821" t="s">
        <v>264</v>
      </c>
      <c r="B10821">
        <v>21824</v>
      </c>
      <c r="C10821" s="385">
        <v>0.06</v>
      </c>
    </row>
    <row r="10822" spans="1:3" x14ac:dyDescent="0.25">
      <c r="A10822" t="s">
        <v>264</v>
      </c>
      <c r="B10822">
        <v>21826</v>
      </c>
      <c r="C10822" s="385">
        <v>0.06</v>
      </c>
    </row>
    <row r="10823" spans="1:3" x14ac:dyDescent="0.25">
      <c r="A10823" t="s">
        <v>264</v>
      </c>
      <c r="B10823">
        <v>21829</v>
      </c>
      <c r="C10823" s="385">
        <v>0.06</v>
      </c>
    </row>
    <row r="10824" spans="1:3" x14ac:dyDescent="0.25">
      <c r="A10824" t="s">
        <v>264</v>
      </c>
      <c r="B10824">
        <v>21830</v>
      </c>
      <c r="C10824" s="385">
        <v>0.06</v>
      </c>
    </row>
    <row r="10825" spans="1:3" x14ac:dyDescent="0.25">
      <c r="A10825" t="s">
        <v>264</v>
      </c>
      <c r="B10825">
        <v>21835</v>
      </c>
      <c r="C10825" s="385">
        <v>0.06</v>
      </c>
    </row>
    <row r="10826" spans="1:3" x14ac:dyDescent="0.25">
      <c r="A10826" t="s">
        <v>264</v>
      </c>
      <c r="B10826">
        <v>21836</v>
      </c>
      <c r="C10826" s="385">
        <v>0.06</v>
      </c>
    </row>
    <row r="10827" spans="1:3" x14ac:dyDescent="0.25">
      <c r="A10827" t="s">
        <v>264</v>
      </c>
      <c r="B10827">
        <v>21837</v>
      </c>
      <c r="C10827" s="385">
        <v>0.06</v>
      </c>
    </row>
    <row r="10828" spans="1:3" x14ac:dyDescent="0.25">
      <c r="A10828" t="s">
        <v>264</v>
      </c>
      <c r="B10828">
        <v>21838</v>
      </c>
      <c r="C10828" s="385">
        <v>0.06</v>
      </c>
    </row>
    <row r="10829" spans="1:3" x14ac:dyDescent="0.25">
      <c r="A10829" t="s">
        <v>264</v>
      </c>
      <c r="B10829">
        <v>21840</v>
      </c>
      <c r="C10829" s="385">
        <v>0.06</v>
      </c>
    </row>
    <row r="10830" spans="1:3" x14ac:dyDescent="0.25">
      <c r="A10830" t="s">
        <v>264</v>
      </c>
      <c r="B10830">
        <v>21841</v>
      </c>
      <c r="C10830" s="385">
        <v>0.06</v>
      </c>
    </row>
    <row r="10831" spans="1:3" x14ac:dyDescent="0.25">
      <c r="A10831" t="s">
        <v>264</v>
      </c>
      <c r="B10831">
        <v>21842</v>
      </c>
      <c r="C10831" s="385">
        <v>0.06</v>
      </c>
    </row>
    <row r="10832" spans="1:3" x14ac:dyDescent="0.25">
      <c r="A10832" t="s">
        <v>264</v>
      </c>
      <c r="B10832">
        <v>21843</v>
      </c>
      <c r="C10832" s="385">
        <v>0.06</v>
      </c>
    </row>
    <row r="10833" spans="1:3" x14ac:dyDescent="0.25">
      <c r="A10833" t="s">
        <v>264</v>
      </c>
      <c r="B10833">
        <v>21849</v>
      </c>
      <c r="C10833" s="385">
        <v>0.06</v>
      </c>
    </row>
    <row r="10834" spans="1:3" x14ac:dyDescent="0.25">
      <c r="A10834" t="s">
        <v>264</v>
      </c>
      <c r="B10834">
        <v>21850</v>
      </c>
      <c r="C10834" s="385">
        <v>0.06</v>
      </c>
    </row>
    <row r="10835" spans="1:3" x14ac:dyDescent="0.25">
      <c r="A10835" t="s">
        <v>264</v>
      </c>
      <c r="B10835">
        <v>21851</v>
      </c>
      <c r="C10835" s="385">
        <v>0.06</v>
      </c>
    </row>
    <row r="10836" spans="1:3" x14ac:dyDescent="0.25">
      <c r="A10836" t="s">
        <v>264</v>
      </c>
      <c r="B10836">
        <v>21852</v>
      </c>
      <c r="C10836" s="385">
        <v>0.06</v>
      </c>
    </row>
    <row r="10837" spans="1:3" x14ac:dyDescent="0.25">
      <c r="A10837" t="s">
        <v>264</v>
      </c>
      <c r="B10837">
        <v>21853</v>
      </c>
      <c r="C10837" s="385">
        <v>0.06</v>
      </c>
    </row>
    <row r="10838" spans="1:3" x14ac:dyDescent="0.25">
      <c r="A10838" t="s">
        <v>264</v>
      </c>
      <c r="B10838">
        <v>21856</v>
      </c>
      <c r="C10838" s="385">
        <v>0.06</v>
      </c>
    </row>
    <row r="10839" spans="1:3" x14ac:dyDescent="0.25">
      <c r="A10839" t="s">
        <v>264</v>
      </c>
      <c r="B10839">
        <v>21857</v>
      </c>
      <c r="C10839" s="385">
        <v>0.06</v>
      </c>
    </row>
    <row r="10840" spans="1:3" x14ac:dyDescent="0.25">
      <c r="A10840" t="s">
        <v>264</v>
      </c>
      <c r="B10840">
        <v>21861</v>
      </c>
      <c r="C10840" s="385">
        <v>0.06</v>
      </c>
    </row>
    <row r="10841" spans="1:3" x14ac:dyDescent="0.25">
      <c r="A10841" t="s">
        <v>264</v>
      </c>
      <c r="B10841">
        <v>21862</v>
      </c>
      <c r="C10841" s="385">
        <v>0.06</v>
      </c>
    </row>
    <row r="10842" spans="1:3" x14ac:dyDescent="0.25">
      <c r="A10842" t="s">
        <v>264</v>
      </c>
      <c r="B10842">
        <v>21863</v>
      </c>
      <c r="C10842" s="385">
        <v>0.06</v>
      </c>
    </row>
    <row r="10843" spans="1:3" x14ac:dyDescent="0.25">
      <c r="A10843" t="s">
        <v>264</v>
      </c>
      <c r="B10843">
        <v>21864</v>
      </c>
      <c r="C10843" s="385">
        <v>0.06</v>
      </c>
    </row>
    <row r="10844" spans="1:3" x14ac:dyDescent="0.25">
      <c r="A10844" t="s">
        <v>264</v>
      </c>
      <c r="B10844">
        <v>21865</v>
      </c>
      <c r="C10844" s="385">
        <v>0.06</v>
      </c>
    </row>
    <row r="10845" spans="1:3" x14ac:dyDescent="0.25">
      <c r="A10845" t="s">
        <v>264</v>
      </c>
      <c r="B10845">
        <v>21866</v>
      </c>
      <c r="C10845" s="385">
        <v>0.06</v>
      </c>
    </row>
    <row r="10846" spans="1:3" x14ac:dyDescent="0.25">
      <c r="A10846" t="s">
        <v>264</v>
      </c>
      <c r="B10846">
        <v>21867</v>
      </c>
      <c r="C10846" s="385">
        <v>0.06</v>
      </c>
    </row>
    <row r="10847" spans="1:3" x14ac:dyDescent="0.25">
      <c r="A10847" t="s">
        <v>264</v>
      </c>
      <c r="B10847">
        <v>21869</v>
      </c>
      <c r="C10847" s="385">
        <v>0.06</v>
      </c>
    </row>
    <row r="10848" spans="1:3" x14ac:dyDescent="0.25">
      <c r="A10848" t="s">
        <v>264</v>
      </c>
      <c r="B10848">
        <v>21871</v>
      </c>
      <c r="C10848" s="385">
        <v>0.06</v>
      </c>
    </row>
    <row r="10849" spans="1:3" x14ac:dyDescent="0.25">
      <c r="A10849" t="s">
        <v>264</v>
      </c>
      <c r="B10849">
        <v>21872</v>
      </c>
      <c r="C10849" s="385">
        <v>0.06</v>
      </c>
    </row>
    <row r="10850" spans="1:3" x14ac:dyDescent="0.25">
      <c r="A10850" t="s">
        <v>264</v>
      </c>
      <c r="B10850">
        <v>21874</v>
      </c>
      <c r="C10850" s="385">
        <v>0.06</v>
      </c>
    </row>
    <row r="10851" spans="1:3" x14ac:dyDescent="0.25">
      <c r="A10851" t="s">
        <v>264</v>
      </c>
      <c r="B10851">
        <v>21875</v>
      </c>
      <c r="C10851" s="385">
        <v>0.06</v>
      </c>
    </row>
    <row r="10852" spans="1:3" x14ac:dyDescent="0.25">
      <c r="A10852" t="s">
        <v>264</v>
      </c>
      <c r="B10852">
        <v>21890</v>
      </c>
      <c r="C10852" s="385">
        <v>0.06</v>
      </c>
    </row>
    <row r="10853" spans="1:3" x14ac:dyDescent="0.25">
      <c r="A10853" t="s">
        <v>264</v>
      </c>
      <c r="B10853">
        <v>21901</v>
      </c>
      <c r="C10853" s="385">
        <v>0.06</v>
      </c>
    </row>
    <row r="10854" spans="1:3" x14ac:dyDescent="0.25">
      <c r="A10854" t="s">
        <v>264</v>
      </c>
      <c r="B10854">
        <v>21902</v>
      </c>
      <c r="C10854" s="385">
        <v>0.06</v>
      </c>
    </row>
    <row r="10855" spans="1:3" x14ac:dyDescent="0.25">
      <c r="A10855" t="s">
        <v>264</v>
      </c>
      <c r="B10855">
        <v>21903</v>
      </c>
      <c r="C10855" s="385">
        <v>0.06</v>
      </c>
    </row>
    <row r="10856" spans="1:3" x14ac:dyDescent="0.25">
      <c r="A10856" t="s">
        <v>264</v>
      </c>
      <c r="B10856">
        <v>21904</v>
      </c>
      <c r="C10856" s="385">
        <v>0.06</v>
      </c>
    </row>
    <row r="10857" spans="1:3" x14ac:dyDescent="0.25">
      <c r="A10857" t="s">
        <v>264</v>
      </c>
      <c r="B10857">
        <v>21911</v>
      </c>
      <c r="C10857" s="385">
        <v>0.06</v>
      </c>
    </row>
    <row r="10858" spans="1:3" x14ac:dyDescent="0.25">
      <c r="A10858" t="s">
        <v>264</v>
      </c>
      <c r="B10858">
        <v>21912</v>
      </c>
      <c r="C10858" s="385">
        <v>0.06</v>
      </c>
    </row>
    <row r="10859" spans="1:3" x14ac:dyDescent="0.25">
      <c r="A10859" t="s">
        <v>264</v>
      </c>
      <c r="B10859">
        <v>21913</v>
      </c>
      <c r="C10859" s="385">
        <v>0.06</v>
      </c>
    </row>
    <row r="10860" spans="1:3" x14ac:dyDescent="0.25">
      <c r="A10860" t="s">
        <v>264</v>
      </c>
      <c r="B10860">
        <v>21914</v>
      </c>
      <c r="C10860" s="385">
        <v>0.06</v>
      </c>
    </row>
    <row r="10861" spans="1:3" x14ac:dyDescent="0.25">
      <c r="A10861" t="s">
        <v>264</v>
      </c>
      <c r="B10861">
        <v>21915</v>
      </c>
      <c r="C10861" s="385">
        <v>0.06</v>
      </c>
    </row>
    <row r="10862" spans="1:3" x14ac:dyDescent="0.25">
      <c r="A10862" t="s">
        <v>264</v>
      </c>
      <c r="B10862">
        <v>21916</v>
      </c>
      <c r="C10862" s="385">
        <v>0.06</v>
      </c>
    </row>
    <row r="10863" spans="1:3" x14ac:dyDescent="0.25">
      <c r="A10863" t="s">
        <v>264</v>
      </c>
      <c r="B10863">
        <v>21917</v>
      </c>
      <c r="C10863" s="385">
        <v>0.06</v>
      </c>
    </row>
    <row r="10864" spans="1:3" x14ac:dyDescent="0.25">
      <c r="A10864" t="s">
        <v>264</v>
      </c>
      <c r="B10864">
        <v>21918</v>
      </c>
      <c r="C10864" s="385">
        <v>0.06</v>
      </c>
    </row>
    <row r="10865" spans="1:3" x14ac:dyDescent="0.25">
      <c r="A10865" t="s">
        <v>264</v>
      </c>
      <c r="B10865">
        <v>21919</v>
      </c>
      <c r="C10865" s="385">
        <v>0.06</v>
      </c>
    </row>
    <row r="10866" spans="1:3" x14ac:dyDescent="0.25">
      <c r="A10866" t="s">
        <v>264</v>
      </c>
      <c r="B10866">
        <v>21920</v>
      </c>
      <c r="C10866" s="385">
        <v>0.06</v>
      </c>
    </row>
    <row r="10867" spans="1:3" x14ac:dyDescent="0.25">
      <c r="A10867" t="s">
        <v>264</v>
      </c>
      <c r="B10867">
        <v>21921</v>
      </c>
      <c r="C10867" s="385">
        <v>0.06</v>
      </c>
    </row>
    <row r="10868" spans="1:3" x14ac:dyDescent="0.25">
      <c r="A10868" t="s">
        <v>264</v>
      </c>
      <c r="B10868">
        <v>21922</v>
      </c>
      <c r="C10868" s="385">
        <v>0.06</v>
      </c>
    </row>
    <row r="10869" spans="1:3" x14ac:dyDescent="0.25">
      <c r="A10869" t="s">
        <v>264</v>
      </c>
      <c r="B10869">
        <v>21930</v>
      </c>
      <c r="C10869" s="385">
        <v>0.06</v>
      </c>
    </row>
    <row r="10870" spans="1:3" x14ac:dyDescent="0.25">
      <c r="A10870" t="s">
        <v>265</v>
      </c>
      <c r="B10870">
        <v>48001</v>
      </c>
      <c r="C10870" s="385">
        <v>0.06</v>
      </c>
    </row>
    <row r="10871" spans="1:3" x14ac:dyDescent="0.25">
      <c r="A10871" t="s">
        <v>265</v>
      </c>
      <c r="B10871">
        <v>48002</v>
      </c>
      <c r="C10871" s="385">
        <v>0.06</v>
      </c>
    </row>
    <row r="10872" spans="1:3" x14ac:dyDescent="0.25">
      <c r="A10872" t="s">
        <v>265</v>
      </c>
      <c r="B10872">
        <v>48003</v>
      </c>
      <c r="C10872" s="385">
        <v>0.06</v>
      </c>
    </row>
    <row r="10873" spans="1:3" x14ac:dyDescent="0.25">
      <c r="A10873" t="s">
        <v>265</v>
      </c>
      <c r="B10873">
        <v>48004</v>
      </c>
      <c r="C10873" s="385">
        <v>0.06</v>
      </c>
    </row>
    <row r="10874" spans="1:3" x14ac:dyDescent="0.25">
      <c r="A10874" t="s">
        <v>265</v>
      </c>
      <c r="B10874">
        <v>48005</v>
      </c>
      <c r="C10874" s="385">
        <v>0.06</v>
      </c>
    </row>
    <row r="10875" spans="1:3" x14ac:dyDescent="0.25">
      <c r="A10875" t="s">
        <v>265</v>
      </c>
      <c r="B10875">
        <v>48006</v>
      </c>
      <c r="C10875" s="385">
        <v>0.06</v>
      </c>
    </row>
    <row r="10876" spans="1:3" x14ac:dyDescent="0.25">
      <c r="A10876" t="s">
        <v>265</v>
      </c>
      <c r="B10876">
        <v>48007</v>
      </c>
      <c r="C10876" s="385">
        <v>0.06</v>
      </c>
    </row>
    <row r="10877" spans="1:3" x14ac:dyDescent="0.25">
      <c r="A10877" t="s">
        <v>265</v>
      </c>
      <c r="B10877">
        <v>48009</v>
      </c>
      <c r="C10877" s="385">
        <v>0.06</v>
      </c>
    </row>
    <row r="10878" spans="1:3" x14ac:dyDescent="0.25">
      <c r="A10878" t="s">
        <v>265</v>
      </c>
      <c r="B10878">
        <v>48012</v>
      </c>
      <c r="C10878" s="385">
        <v>0.06</v>
      </c>
    </row>
    <row r="10879" spans="1:3" x14ac:dyDescent="0.25">
      <c r="A10879" t="s">
        <v>265</v>
      </c>
      <c r="B10879">
        <v>48014</v>
      </c>
      <c r="C10879" s="385">
        <v>0.06</v>
      </c>
    </row>
    <row r="10880" spans="1:3" x14ac:dyDescent="0.25">
      <c r="A10880" t="s">
        <v>265</v>
      </c>
      <c r="B10880">
        <v>48015</v>
      </c>
      <c r="C10880" s="385">
        <v>0.06</v>
      </c>
    </row>
    <row r="10881" spans="1:3" x14ac:dyDescent="0.25">
      <c r="A10881" t="s">
        <v>265</v>
      </c>
      <c r="B10881">
        <v>48017</v>
      </c>
      <c r="C10881" s="385">
        <v>0.06</v>
      </c>
    </row>
    <row r="10882" spans="1:3" x14ac:dyDescent="0.25">
      <c r="A10882" t="s">
        <v>265</v>
      </c>
      <c r="B10882">
        <v>48021</v>
      </c>
      <c r="C10882" s="385">
        <v>0.06</v>
      </c>
    </row>
    <row r="10883" spans="1:3" x14ac:dyDescent="0.25">
      <c r="A10883" t="s">
        <v>265</v>
      </c>
      <c r="B10883">
        <v>48022</v>
      </c>
      <c r="C10883" s="385">
        <v>0.06</v>
      </c>
    </row>
    <row r="10884" spans="1:3" x14ac:dyDescent="0.25">
      <c r="A10884" t="s">
        <v>265</v>
      </c>
      <c r="B10884">
        <v>48023</v>
      </c>
      <c r="C10884" s="385">
        <v>0.06</v>
      </c>
    </row>
    <row r="10885" spans="1:3" x14ac:dyDescent="0.25">
      <c r="A10885" t="s">
        <v>265</v>
      </c>
      <c r="B10885">
        <v>48025</v>
      </c>
      <c r="C10885" s="385">
        <v>0.06</v>
      </c>
    </row>
    <row r="10886" spans="1:3" x14ac:dyDescent="0.25">
      <c r="A10886" t="s">
        <v>265</v>
      </c>
      <c r="B10886">
        <v>48026</v>
      </c>
      <c r="C10886" s="385">
        <v>0.06</v>
      </c>
    </row>
    <row r="10887" spans="1:3" x14ac:dyDescent="0.25">
      <c r="A10887" t="s">
        <v>265</v>
      </c>
      <c r="B10887">
        <v>48027</v>
      </c>
      <c r="C10887" s="385">
        <v>0.06</v>
      </c>
    </row>
    <row r="10888" spans="1:3" x14ac:dyDescent="0.25">
      <c r="A10888" t="s">
        <v>265</v>
      </c>
      <c r="B10888">
        <v>48028</v>
      </c>
      <c r="C10888" s="385">
        <v>0.06</v>
      </c>
    </row>
    <row r="10889" spans="1:3" x14ac:dyDescent="0.25">
      <c r="A10889" t="s">
        <v>265</v>
      </c>
      <c r="B10889">
        <v>48030</v>
      </c>
      <c r="C10889" s="385">
        <v>0.06</v>
      </c>
    </row>
    <row r="10890" spans="1:3" x14ac:dyDescent="0.25">
      <c r="A10890" t="s">
        <v>265</v>
      </c>
      <c r="B10890">
        <v>48032</v>
      </c>
      <c r="C10890" s="385">
        <v>0.06</v>
      </c>
    </row>
    <row r="10891" spans="1:3" x14ac:dyDescent="0.25">
      <c r="A10891" t="s">
        <v>265</v>
      </c>
      <c r="B10891">
        <v>48033</v>
      </c>
      <c r="C10891" s="385">
        <v>0.06</v>
      </c>
    </row>
    <row r="10892" spans="1:3" x14ac:dyDescent="0.25">
      <c r="A10892" t="s">
        <v>265</v>
      </c>
      <c r="B10892">
        <v>48034</v>
      </c>
      <c r="C10892" s="385">
        <v>0.06</v>
      </c>
    </row>
    <row r="10893" spans="1:3" x14ac:dyDescent="0.25">
      <c r="A10893" t="s">
        <v>265</v>
      </c>
      <c r="B10893">
        <v>48035</v>
      </c>
      <c r="C10893" s="385">
        <v>0.06</v>
      </c>
    </row>
    <row r="10894" spans="1:3" x14ac:dyDescent="0.25">
      <c r="A10894" t="s">
        <v>265</v>
      </c>
      <c r="B10894">
        <v>48036</v>
      </c>
      <c r="C10894" s="385">
        <v>0.06</v>
      </c>
    </row>
    <row r="10895" spans="1:3" x14ac:dyDescent="0.25">
      <c r="A10895" t="s">
        <v>265</v>
      </c>
      <c r="B10895">
        <v>48037</v>
      </c>
      <c r="C10895" s="385">
        <v>0.06</v>
      </c>
    </row>
    <row r="10896" spans="1:3" x14ac:dyDescent="0.25">
      <c r="A10896" t="s">
        <v>265</v>
      </c>
      <c r="B10896">
        <v>48038</v>
      </c>
      <c r="C10896" s="385">
        <v>0.06</v>
      </c>
    </row>
    <row r="10897" spans="1:3" x14ac:dyDescent="0.25">
      <c r="A10897" t="s">
        <v>265</v>
      </c>
      <c r="B10897">
        <v>48039</v>
      </c>
      <c r="C10897" s="385">
        <v>0.06</v>
      </c>
    </row>
    <row r="10898" spans="1:3" x14ac:dyDescent="0.25">
      <c r="A10898" t="s">
        <v>265</v>
      </c>
      <c r="B10898">
        <v>48040</v>
      </c>
      <c r="C10898" s="385">
        <v>0.06</v>
      </c>
    </row>
    <row r="10899" spans="1:3" x14ac:dyDescent="0.25">
      <c r="A10899" t="s">
        <v>265</v>
      </c>
      <c r="B10899">
        <v>48041</v>
      </c>
      <c r="C10899" s="385">
        <v>0.06</v>
      </c>
    </row>
    <row r="10900" spans="1:3" x14ac:dyDescent="0.25">
      <c r="A10900" t="s">
        <v>265</v>
      </c>
      <c r="B10900">
        <v>48042</v>
      </c>
      <c r="C10900" s="385">
        <v>0.06</v>
      </c>
    </row>
    <row r="10901" spans="1:3" x14ac:dyDescent="0.25">
      <c r="A10901" t="s">
        <v>265</v>
      </c>
      <c r="B10901">
        <v>48043</v>
      </c>
      <c r="C10901" s="385">
        <v>0.06</v>
      </c>
    </row>
    <row r="10902" spans="1:3" x14ac:dyDescent="0.25">
      <c r="A10902" t="s">
        <v>265</v>
      </c>
      <c r="B10902">
        <v>48044</v>
      </c>
      <c r="C10902" s="385">
        <v>0.06</v>
      </c>
    </row>
    <row r="10903" spans="1:3" x14ac:dyDescent="0.25">
      <c r="A10903" t="s">
        <v>265</v>
      </c>
      <c r="B10903">
        <v>48045</v>
      </c>
      <c r="C10903" s="385">
        <v>0.06</v>
      </c>
    </row>
    <row r="10904" spans="1:3" x14ac:dyDescent="0.25">
      <c r="A10904" t="s">
        <v>265</v>
      </c>
      <c r="B10904">
        <v>48046</v>
      </c>
      <c r="C10904" s="385">
        <v>0.06</v>
      </c>
    </row>
    <row r="10905" spans="1:3" x14ac:dyDescent="0.25">
      <c r="A10905" t="s">
        <v>265</v>
      </c>
      <c r="B10905">
        <v>48047</v>
      </c>
      <c r="C10905" s="385">
        <v>0.06</v>
      </c>
    </row>
    <row r="10906" spans="1:3" x14ac:dyDescent="0.25">
      <c r="A10906" t="s">
        <v>265</v>
      </c>
      <c r="B10906">
        <v>48048</v>
      </c>
      <c r="C10906" s="385">
        <v>0.06</v>
      </c>
    </row>
    <row r="10907" spans="1:3" x14ac:dyDescent="0.25">
      <c r="A10907" t="s">
        <v>265</v>
      </c>
      <c r="B10907">
        <v>48049</v>
      </c>
      <c r="C10907" s="385">
        <v>0.06</v>
      </c>
    </row>
    <row r="10908" spans="1:3" x14ac:dyDescent="0.25">
      <c r="A10908" t="s">
        <v>265</v>
      </c>
      <c r="B10908">
        <v>48050</v>
      </c>
      <c r="C10908" s="385">
        <v>0.06</v>
      </c>
    </row>
    <row r="10909" spans="1:3" x14ac:dyDescent="0.25">
      <c r="A10909" t="s">
        <v>265</v>
      </c>
      <c r="B10909">
        <v>48051</v>
      </c>
      <c r="C10909" s="385">
        <v>0.06</v>
      </c>
    </row>
    <row r="10910" spans="1:3" x14ac:dyDescent="0.25">
      <c r="A10910" t="s">
        <v>265</v>
      </c>
      <c r="B10910">
        <v>48054</v>
      </c>
      <c r="C10910" s="385">
        <v>0.06</v>
      </c>
    </row>
    <row r="10911" spans="1:3" x14ac:dyDescent="0.25">
      <c r="A10911" t="s">
        <v>265</v>
      </c>
      <c r="B10911">
        <v>48059</v>
      </c>
      <c r="C10911" s="385">
        <v>0.06</v>
      </c>
    </row>
    <row r="10912" spans="1:3" x14ac:dyDescent="0.25">
      <c r="A10912" t="s">
        <v>265</v>
      </c>
      <c r="B10912">
        <v>48060</v>
      </c>
      <c r="C10912" s="385">
        <v>0.06</v>
      </c>
    </row>
    <row r="10913" spans="1:3" x14ac:dyDescent="0.25">
      <c r="A10913" t="s">
        <v>265</v>
      </c>
      <c r="B10913">
        <v>48061</v>
      </c>
      <c r="C10913" s="385">
        <v>0.06</v>
      </c>
    </row>
    <row r="10914" spans="1:3" x14ac:dyDescent="0.25">
      <c r="A10914" t="s">
        <v>265</v>
      </c>
      <c r="B10914">
        <v>48062</v>
      </c>
      <c r="C10914" s="385">
        <v>0.06</v>
      </c>
    </row>
    <row r="10915" spans="1:3" x14ac:dyDescent="0.25">
      <c r="A10915" t="s">
        <v>265</v>
      </c>
      <c r="B10915">
        <v>48063</v>
      </c>
      <c r="C10915" s="385">
        <v>0.06</v>
      </c>
    </row>
    <row r="10916" spans="1:3" x14ac:dyDescent="0.25">
      <c r="A10916" t="s">
        <v>265</v>
      </c>
      <c r="B10916">
        <v>48064</v>
      </c>
      <c r="C10916" s="385">
        <v>0.06</v>
      </c>
    </row>
    <row r="10917" spans="1:3" x14ac:dyDescent="0.25">
      <c r="A10917" t="s">
        <v>265</v>
      </c>
      <c r="B10917">
        <v>48065</v>
      </c>
      <c r="C10917" s="385">
        <v>0.06</v>
      </c>
    </row>
    <row r="10918" spans="1:3" x14ac:dyDescent="0.25">
      <c r="A10918" t="s">
        <v>265</v>
      </c>
      <c r="B10918">
        <v>48066</v>
      </c>
      <c r="C10918" s="385">
        <v>0.06</v>
      </c>
    </row>
    <row r="10919" spans="1:3" x14ac:dyDescent="0.25">
      <c r="A10919" t="s">
        <v>265</v>
      </c>
      <c r="B10919">
        <v>48067</v>
      </c>
      <c r="C10919" s="385">
        <v>0.06</v>
      </c>
    </row>
    <row r="10920" spans="1:3" x14ac:dyDescent="0.25">
      <c r="A10920" t="s">
        <v>265</v>
      </c>
      <c r="B10920">
        <v>48068</v>
      </c>
      <c r="C10920" s="385">
        <v>0.06</v>
      </c>
    </row>
    <row r="10921" spans="1:3" x14ac:dyDescent="0.25">
      <c r="A10921" t="s">
        <v>265</v>
      </c>
      <c r="B10921">
        <v>48069</v>
      </c>
      <c r="C10921" s="385">
        <v>0.06</v>
      </c>
    </row>
    <row r="10922" spans="1:3" x14ac:dyDescent="0.25">
      <c r="A10922" t="s">
        <v>265</v>
      </c>
      <c r="B10922">
        <v>48070</v>
      </c>
      <c r="C10922" s="385">
        <v>0.06</v>
      </c>
    </row>
    <row r="10923" spans="1:3" x14ac:dyDescent="0.25">
      <c r="A10923" t="s">
        <v>265</v>
      </c>
      <c r="B10923">
        <v>48071</v>
      </c>
      <c r="C10923" s="385">
        <v>0.06</v>
      </c>
    </row>
    <row r="10924" spans="1:3" x14ac:dyDescent="0.25">
      <c r="A10924" t="s">
        <v>265</v>
      </c>
      <c r="B10924">
        <v>48072</v>
      </c>
      <c r="C10924" s="385">
        <v>0.06</v>
      </c>
    </row>
    <row r="10925" spans="1:3" x14ac:dyDescent="0.25">
      <c r="A10925" t="s">
        <v>265</v>
      </c>
      <c r="B10925">
        <v>48073</v>
      </c>
      <c r="C10925" s="385">
        <v>0.06</v>
      </c>
    </row>
    <row r="10926" spans="1:3" x14ac:dyDescent="0.25">
      <c r="A10926" t="s">
        <v>265</v>
      </c>
      <c r="B10926">
        <v>48074</v>
      </c>
      <c r="C10926" s="385">
        <v>0.06</v>
      </c>
    </row>
    <row r="10927" spans="1:3" x14ac:dyDescent="0.25">
      <c r="A10927" t="s">
        <v>265</v>
      </c>
      <c r="B10927">
        <v>48075</v>
      </c>
      <c r="C10927" s="385">
        <v>0.06</v>
      </c>
    </row>
    <row r="10928" spans="1:3" x14ac:dyDescent="0.25">
      <c r="A10928" t="s">
        <v>265</v>
      </c>
      <c r="B10928">
        <v>48076</v>
      </c>
      <c r="C10928" s="385">
        <v>0.06</v>
      </c>
    </row>
    <row r="10929" spans="1:3" x14ac:dyDescent="0.25">
      <c r="A10929" t="s">
        <v>265</v>
      </c>
      <c r="B10929">
        <v>48079</v>
      </c>
      <c r="C10929" s="385">
        <v>0.06</v>
      </c>
    </row>
    <row r="10930" spans="1:3" x14ac:dyDescent="0.25">
      <c r="A10930" t="s">
        <v>265</v>
      </c>
      <c r="B10930">
        <v>48080</v>
      </c>
      <c r="C10930" s="385">
        <v>0.06</v>
      </c>
    </row>
    <row r="10931" spans="1:3" x14ac:dyDescent="0.25">
      <c r="A10931" t="s">
        <v>265</v>
      </c>
      <c r="B10931">
        <v>48081</v>
      </c>
      <c r="C10931" s="385">
        <v>0.06</v>
      </c>
    </row>
    <row r="10932" spans="1:3" x14ac:dyDescent="0.25">
      <c r="A10932" t="s">
        <v>265</v>
      </c>
      <c r="B10932">
        <v>48082</v>
      </c>
      <c r="C10932" s="385">
        <v>0.06</v>
      </c>
    </row>
    <row r="10933" spans="1:3" x14ac:dyDescent="0.25">
      <c r="A10933" t="s">
        <v>265</v>
      </c>
      <c r="B10933">
        <v>48083</v>
      </c>
      <c r="C10933" s="385">
        <v>0.06</v>
      </c>
    </row>
    <row r="10934" spans="1:3" x14ac:dyDescent="0.25">
      <c r="A10934" t="s">
        <v>265</v>
      </c>
      <c r="B10934">
        <v>48084</v>
      </c>
      <c r="C10934" s="385">
        <v>0.06</v>
      </c>
    </row>
    <row r="10935" spans="1:3" x14ac:dyDescent="0.25">
      <c r="A10935" t="s">
        <v>265</v>
      </c>
      <c r="B10935">
        <v>48085</v>
      </c>
      <c r="C10935" s="385">
        <v>0.06</v>
      </c>
    </row>
    <row r="10936" spans="1:3" x14ac:dyDescent="0.25">
      <c r="A10936" t="s">
        <v>265</v>
      </c>
      <c r="B10936">
        <v>48086</v>
      </c>
      <c r="C10936" s="385">
        <v>0.06</v>
      </c>
    </row>
    <row r="10937" spans="1:3" x14ac:dyDescent="0.25">
      <c r="A10937" t="s">
        <v>265</v>
      </c>
      <c r="B10937">
        <v>48088</v>
      </c>
      <c r="C10937" s="385">
        <v>0.06</v>
      </c>
    </row>
    <row r="10938" spans="1:3" x14ac:dyDescent="0.25">
      <c r="A10938" t="s">
        <v>265</v>
      </c>
      <c r="B10938">
        <v>48089</v>
      </c>
      <c r="C10938" s="385">
        <v>0.06</v>
      </c>
    </row>
    <row r="10939" spans="1:3" x14ac:dyDescent="0.25">
      <c r="A10939" t="s">
        <v>265</v>
      </c>
      <c r="B10939">
        <v>48090</v>
      </c>
      <c r="C10939" s="385">
        <v>0.06</v>
      </c>
    </row>
    <row r="10940" spans="1:3" x14ac:dyDescent="0.25">
      <c r="A10940" t="s">
        <v>265</v>
      </c>
      <c r="B10940">
        <v>48091</v>
      </c>
      <c r="C10940" s="385">
        <v>0.06</v>
      </c>
    </row>
    <row r="10941" spans="1:3" x14ac:dyDescent="0.25">
      <c r="A10941" t="s">
        <v>265</v>
      </c>
      <c r="B10941">
        <v>48092</v>
      </c>
      <c r="C10941" s="385">
        <v>0.06</v>
      </c>
    </row>
    <row r="10942" spans="1:3" x14ac:dyDescent="0.25">
      <c r="A10942" t="s">
        <v>265</v>
      </c>
      <c r="B10942">
        <v>48093</v>
      </c>
      <c r="C10942" s="385">
        <v>0.06</v>
      </c>
    </row>
    <row r="10943" spans="1:3" x14ac:dyDescent="0.25">
      <c r="A10943" t="s">
        <v>265</v>
      </c>
      <c r="B10943">
        <v>48094</v>
      </c>
      <c r="C10943" s="385">
        <v>0.06</v>
      </c>
    </row>
    <row r="10944" spans="1:3" x14ac:dyDescent="0.25">
      <c r="A10944" t="s">
        <v>265</v>
      </c>
      <c r="B10944">
        <v>48095</v>
      </c>
      <c r="C10944" s="385">
        <v>0.06</v>
      </c>
    </row>
    <row r="10945" spans="1:3" x14ac:dyDescent="0.25">
      <c r="A10945" t="s">
        <v>265</v>
      </c>
      <c r="B10945">
        <v>48096</v>
      </c>
      <c r="C10945" s="385">
        <v>0.06</v>
      </c>
    </row>
    <row r="10946" spans="1:3" x14ac:dyDescent="0.25">
      <c r="A10946" t="s">
        <v>265</v>
      </c>
      <c r="B10946">
        <v>48097</v>
      </c>
      <c r="C10946" s="385">
        <v>0.06</v>
      </c>
    </row>
    <row r="10947" spans="1:3" x14ac:dyDescent="0.25">
      <c r="A10947" t="s">
        <v>265</v>
      </c>
      <c r="B10947">
        <v>48098</v>
      </c>
      <c r="C10947" s="385">
        <v>0.06</v>
      </c>
    </row>
    <row r="10948" spans="1:3" x14ac:dyDescent="0.25">
      <c r="A10948" t="s">
        <v>265</v>
      </c>
      <c r="B10948">
        <v>48099</v>
      </c>
      <c r="C10948" s="385">
        <v>0.06</v>
      </c>
    </row>
    <row r="10949" spans="1:3" x14ac:dyDescent="0.25">
      <c r="A10949" t="s">
        <v>265</v>
      </c>
      <c r="B10949">
        <v>48101</v>
      </c>
      <c r="C10949" s="385">
        <v>0.06</v>
      </c>
    </row>
    <row r="10950" spans="1:3" x14ac:dyDescent="0.25">
      <c r="A10950" t="s">
        <v>265</v>
      </c>
      <c r="B10950">
        <v>48103</v>
      </c>
      <c r="C10950" s="385">
        <v>0.06</v>
      </c>
    </row>
    <row r="10951" spans="1:3" x14ac:dyDescent="0.25">
      <c r="A10951" t="s">
        <v>265</v>
      </c>
      <c r="B10951">
        <v>48104</v>
      </c>
      <c r="C10951" s="385">
        <v>0.06</v>
      </c>
    </row>
    <row r="10952" spans="1:3" x14ac:dyDescent="0.25">
      <c r="A10952" t="s">
        <v>265</v>
      </c>
      <c r="B10952">
        <v>48105</v>
      </c>
      <c r="C10952" s="385">
        <v>0.06</v>
      </c>
    </row>
    <row r="10953" spans="1:3" x14ac:dyDescent="0.25">
      <c r="A10953" t="s">
        <v>265</v>
      </c>
      <c r="B10953">
        <v>48106</v>
      </c>
      <c r="C10953" s="385">
        <v>0.06</v>
      </c>
    </row>
    <row r="10954" spans="1:3" x14ac:dyDescent="0.25">
      <c r="A10954" t="s">
        <v>265</v>
      </c>
      <c r="B10954">
        <v>48107</v>
      </c>
      <c r="C10954" s="385">
        <v>0.06</v>
      </c>
    </row>
    <row r="10955" spans="1:3" x14ac:dyDescent="0.25">
      <c r="A10955" t="s">
        <v>265</v>
      </c>
      <c r="B10955">
        <v>48108</v>
      </c>
      <c r="C10955" s="385">
        <v>0.06</v>
      </c>
    </row>
    <row r="10956" spans="1:3" x14ac:dyDescent="0.25">
      <c r="A10956" t="s">
        <v>265</v>
      </c>
      <c r="B10956">
        <v>48109</v>
      </c>
      <c r="C10956" s="385">
        <v>0.06</v>
      </c>
    </row>
    <row r="10957" spans="1:3" x14ac:dyDescent="0.25">
      <c r="A10957" t="s">
        <v>265</v>
      </c>
      <c r="B10957">
        <v>48110</v>
      </c>
      <c r="C10957" s="385">
        <v>0.06</v>
      </c>
    </row>
    <row r="10958" spans="1:3" x14ac:dyDescent="0.25">
      <c r="A10958" t="s">
        <v>265</v>
      </c>
      <c r="B10958">
        <v>48111</v>
      </c>
      <c r="C10958" s="385">
        <v>0.06</v>
      </c>
    </row>
    <row r="10959" spans="1:3" x14ac:dyDescent="0.25">
      <c r="A10959" t="s">
        <v>265</v>
      </c>
      <c r="B10959">
        <v>48112</v>
      </c>
      <c r="C10959" s="385">
        <v>0.06</v>
      </c>
    </row>
    <row r="10960" spans="1:3" x14ac:dyDescent="0.25">
      <c r="A10960" t="s">
        <v>265</v>
      </c>
      <c r="B10960">
        <v>48113</v>
      </c>
      <c r="C10960" s="385">
        <v>0.06</v>
      </c>
    </row>
    <row r="10961" spans="1:3" x14ac:dyDescent="0.25">
      <c r="A10961" t="s">
        <v>265</v>
      </c>
      <c r="B10961">
        <v>48114</v>
      </c>
      <c r="C10961" s="385">
        <v>0.06</v>
      </c>
    </row>
    <row r="10962" spans="1:3" x14ac:dyDescent="0.25">
      <c r="A10962" t="s">
        <v>265</v>
      </c>
      <c r="B10962">
        <v>48115</v>
      </c>
      <c r="C10962" s="385">
        <v>0.06</v>
      </c>
    </row>
    <row r="10963" spans="1:3" x14ac:dyDescent="0.25">
      <c r="A10963" t="s">
        <v>265</v>
      </c>
      <c r="B10963">
        <v>48116</v>
      </c>
      <c r="C10963" s="385">
        <v>0.06</v>
      </c>
    </row>
    <row r="10964" spans="1:3" x14ac:dyDescent="0.25">
      <c r="A10964" t="s">
        <v>265</v>
      </c>
      <c r="B10964">
        <v>48117</v>
      </c>
      <c r="C10964" s="385">
        <v>0.06</v>
      </c>
    </row>
    <row r="10965" spans="1:3" x14ac:dyDescent="0.25">
      <c r="A10965" t="s">
        <v>265</v>
      </c>
      <c r="B10965">
        <v>48118</v>
      </c>
      <c r="C10965" s="385">
        <v>0.06</v>
      </c>
    </row>
    <row r="10966" spans="1:3" x14ac:dyDescent="0.25">
      <c r="A10966" t="s">
        <v>265</v>
      </c>
      <c r="B10966">
        <v>48120</v>
      </c>
      <c r="C10966" s="385">
        <v>0.06</v>
      </c>
    </row>
    <row r="10967" spans="1:3" x14ac:dyDescent="0.25">
      <c r="A10967" t="s">
        <v>265</v>
      </c>
      <c r="B10967">
        <v>48121</v>
      </c>
      <c r="C10967" s="385">
        <v>0.06</v>
      </c>
    </row>
    <row r="10968" spans="1:3" x14ac:dyDescent="0.25">
      <c r="A10968" t="s">
        <v>265</v>
      </c>
      <c r="B10968">
        <v>48122</v>
      </c>
      <c r="C10968" s="385">
        <v>0.06</v>
      </c>
    </row>
    <row r="10969" spans="1:3" x14ac:dyDescent="0.25">
      <c r="A10969" t="s">
        <v>265</v>
      </c>
      <c r="B10969">
        <v>48123</v>
      </c>
      <c r="C10969" s="385">
        <v>0.06</v>
      </c>
    </row>
    <row r="10970" spans="1:3" x14ac:dyDescent="0.25">
      <c r="A10970" t="s">
        <v>265</v>
      </c>
      <c r="B10970">
        <v>48124</v>
      </c>
      <c r="C10970" s="385">
        <v>0.06</v>
      </c>
    </row>
    <row r="10971" spans="1:3" x14ac:dyDescent="0.25">
      <c r="A10971" t="s">
        <v>265</v>
      </c>
      <c r="B10971">
        <v>48125</v>
      </c>
      <c r="C10971" s="385">
        <v>0.06</v>
      </c>
    </row>
    <row r="10972" spans="1:3" x14ac:dyDescent="0.25">
      <c r="A10972" t="s">
        <v>265</v>
      </c>
      <c r="B10972">
        <v>48126</v>
      </c>
      <c r="C10972" s="385">
        <v>0.06</v>
      </c>
    </row>
    <row r="10973" spans="1:3" x14ac:dyDescent="0.25">
      <c r="A10973" t="s">
        <v>265</v>
      </c>
      <c r="B10973">
        <v>48127</v>
      </c>
      <c r="C10973" s="385">
        <v>0.06</v>
      </c>
    </row>
    <row r="10974" spans="1:3" x14ac:dyDescent="0.25">
      <c r="A10974" t="s">
        <v>265</v>
      </c>
      <c r="B10974">
        <v>48128</v>
      </c>
      <c r="C10974" s="385">
        <v>0.06</v>
      </c>
    </row>
    <row r="10975" spans="1:3" x14ac:dyDescent="0.25">
      <c r="A10975" t="s">
        <v>265</v>
      </c>
      <c r="B10975">
        <v>48130</v>
      </c>
      <c r="C10975" s="385">
        <v>0.06</v>
      </c>
    </row>
    <row r="10976" spans="1:3" x14ac:dyDescent="0.25">
      <c r="A10976" t="s">
        <v>265</v>
      </c>
      <c r="B10976">
        <v>48131</v>
      </c>
      <c r="C10976" s="385">
        <v>0.06</v>
      </c>
    </row>
    <row r="10977" spans="1:3" x14ac:dyDescent="0.25">
      <c r="A10977" t="s">
        <v>265</v>
      </c>
      <c r="B10977">
        <v>48133</v>
      </c>
      <c r="C10977" s="385">
        <v>0.06</v>
      </c>
    </row>
    <row r="10978" spans="1:3" x14ac:dyDescent="0.25">
      <c r="A10978" t="s">
        <v>265</v>
      </c>
      <c r="B10978">
        <v>48134</v>
      </c>
      <c r="C10978" s="385">
        <v>0.06</v>
      </c>
    </row>
    <row r="10979" spans="1:3" x14ac:dyDescent="0.25">
      <c r="A10979" t="s">
        <v>265</v>
      </c>
      <c r="B10979">
        <v>48135</v>
      </c>
      <c r="C10979" s="385">
        <v>0.06</v>
      </c>
    </row>
    <row r="10980" spans="1:3" x14ac:dyDescent="0.25">
      <c r="A10980" t="s">
        <v>265</v>
      </c>
      <c r="B10980">
        <v>48136</v>
      </c>
      <c r="C10980" s="385">
        <v>0.06</v>
      </c>
    </row>
    <row r="10981" spans="1:3" x14ac:dyDescent="0.25">
      <c r="A10981" t="s">
        <v>265</v>
      </c>
      <c r="B10981">
        <v>48137</v>
      </c>
      <c r="C10981" s="385">
        <v>0.06</v>
      </c>
    </row>
    <row r="10982" spans="1:3" x14ac:dyDescent="0.25">
      <c r="A10982" t="s">
        <v>265</v>
      </c>
      <c r="B10982">
        <v>48138</v>
      </c>
      <c r="C10982" s="385">
        <v>0.06</v>
      </c>
    </row>
    <row r="10983" spans="1:3" x14ac:dyDescent="0.25">
      <c r="A10983" t="s">
        <v>265</v>
      </c>
      <c r="B10983">
        <v>48139</v>
      </c>
      <c r="C10983" s="385">
        <v>0.06</v>
      </c>
    </row>
    <row r="10984" spans="1:3" x14ac:dyDescent="0.25">
      <c r="A10984" t="s">
        <v>265</v>
      </c>
      <c r="B10984">
        <v>48140</v>
      </c>
      <c r="C10984" s="385">
        <v>0.06</v>
      </c>
    </row>
    <row r="10985" spans="1:3" x14ac:dyDescent="0.25">
      <c r="A10985" t="s">
        <v>265</v>
      </c>
      <c r="B10985">
        <v>48141</v>
      </c>
      <c r="C10985" s="385">
        <v>0.06</v>
      </c>
    </row>
    <row r="10986" spans="1:3" x14ac:dyDescent="0.25">
      <c r="A10986" t="s">
        <v>265</v>
      </c>
      <c r="B10986">
        <v>48143</v>
      </c>
      <c r="C10986" s="385">
        <v>0.06</v>
      </c>
    </row>
    <row r="10987" spans="1:3" x14ac:dyDescent="0.25">
      <c r="A10987" t="s">
        <v>265</v>
      </c>
      <c r="B10987">
        <v>48144</v>
      </c>
      <c r="C10987" s="385">
        <v>0.06</v>
      </c>
    </row>
    <row r="10988" spans="1:3" x14ac:dyDescent="0.25">
      <c r="A10988" t="s">
        <v>265</v>
      </c>
      <c r="B10988">
        <v>48145</v>
      </c>
      <c r="C10988" s="385">
        <v>0.06</v>
      </c>
    </row>
    <row r="10989" spans="1:3" x14ac:dyDescent="0.25">
      <c r="A10989" t="s">
        <v>265</v>
      </c>
      <c r="B10989">
        <v>48146</v>
      </c>
      <c r="C10989" s="385">
        <v>0.06</v>
      </c>
    </row>
    <row r="10990" spans="1:3" x14ac:dyDescent="0.25">
      <c r="A10990" t="s">
        <v>265</v>
      </c>
      <c r="B10990">
        <v>48150</v>
      </c>
      <c r="C10990" s="385">
        <v>0.06</v>
      </c>
    </row>
    <row r="10991" spans="1:3" x14ac:dyDescent="0.25">
      <c r="A10991" t="s">
        <v>265</v>
      </c>
      <c r="B10991">
        <v>48151</v>
      </c>
      <c r="C10991" s="385">
        <v>0.06</v>
      </c>
    </row>
    <row r="10992" spans="1:3" x14ac:dyDescent="0.25">
      <c r="A10992" t="s">
        <v>265</v>
      </c>
      <c r="B10992">
        <v>48152</v>
      </c>
      <c r="C10992" s="385">
        <v>0.06</v>
      </c>
    </row>
    <row r="10993" spans="1:3" x14ac:dyDescent="0.25">
      <c r="A10993" t="s">
        <v>265</v>
      </c>
      <c r="B10993">
        <v>48153</v>
      </c>
      <c r="C10993" s="385">
        <v>0.06</v>
      </c>
    </row>
    <row r="10994" spans="1:3" x14ac:dyDescent="0.25">
      <c r="A10994" t="s">
        <v>265</v>
      </c>
      <c r="B10994">
        <v>48154</v>
      </c>
      <c r="C10994" s="385">
        <v>0.06</v>
      </c>
    </row>
    <row r="10995" spans="1:3" x14ac:dyDescent="0.25">
      <c r="A10995" t="s">
        <v>265</v>
      </c>
      <c r="B10995">
        <v>48157</v>
      </c>
      <c r="C10995" s="385">
        <v>0.06</v>
      </c>
    </row>
    <row r="10996" spans="1:3" x14ac:dyDescent="0.25">
      <c r="A10996" t="s">
        <v>265</v>
      </c>
      <c r="B10996">
        <v>48158</v>
      </c>
      <c r="C10996" s="385">
        <v>0.06</v>
      </c>
    </row>
    <row r="10997" spans="1:3" x14ac:dyDescent="0.25">
      <c r="A10997" t="s">
        <v>265</v>
      </c>
      <c r="B10997">
        <v>48159</v>
      </c>
      <c r="C10997" s="385">
        <v>0.06</v>
      </c>
    </row>
    <row r="10998" spans="1:3" x14ac:dyDescent="0.25">
      <c r="A10998" t="s">
        <v>265</v>
      </c>
      <c r="B10998">
        <v>48160</v>
      </c>
      <c r="C10998" s="385">
        <v>0.06</v>
      </c>
    </row>
    <row r="10999" spans="1:3" x14ac:dyDescent="0.25">
      <c r="A10999" t="s">
        <v>265</v>
      </c>
      <c r="B10999">
        <v>48161</v>
      </c>
      <c r="C10999" s="385">
        <v>0.06</v>
      </c>
    </row>
    <row r="11000" spans="1:3" x14ac:dyDescent="0.25">
      <c r="A11000" t="s">
        <v>265</v>
      </c>
      <c r="B11000">
        <v>48162</v>
      </c>
      <c r="C11000" s="385">
        <v>0.06</v>
      </c>
    </row>
    <row r="11001" spans="1:3" x14ac:dyDescent="0.25">
      <c r="A11001" t="s">
        <v>265</v>
      </c>
      <c r="B11001">
        <v>48164</v>
      </c>
      <c r="C11001" s="385">
        <v>0.06</v>
      </c>
    </row>
    <row r="11002" spans="1:3" x14ac:dyDescent="0.25">
      <c r="A11002" t="s">
        <v>265</v>
      </c>
      <c r="B11002">
        <v>48165</v>
      </c>
      <c r="C11002" s="385">
        <v>0.06</v>
      </c>
    </row>
    <row r="11003" spans="1:3" x14ac:dyDescent="0.25">
      <c r="A11003" t="s">
        <v>265</v>
      </c>
      <c r="B11003">
        <v>48166</v>
      </c>
      <c r="C11003" s="385">
        <v>0.06</v>
      </c>
    </row>
    <row r="11004" spans="1:3" x14ac:dyDescent="0.25">
      <c r="A11004" t="s">
        <v>265</v>
      </c>
      <c r="B11004">
        <v>48167</v>
      </c>
      <c r="C11004" s="385">
        <v>0.06</v>
      </c>
    </row>
    <row r="11005" spans="1:3" x14ac:dyDescent="0.25">
      <c r="A11005" t="s">
        <v>265</v>
      </c>
      <c r="B11005">
        <v>48168</v>
      </c>
      <c r="C11005" s="385">
        <v>0.06</v>
      </c>
    </row>
    <row r="11006" spans="1:3" x14ac:dyDescent="0.25">
      <c r="A11006" t="s">
        <v>265</v>
      </c>
      <c r="B11006">
        <v>48169</v>
      </c>
      <c r="C11006" s="385">
        <v>0.06</v>
      </c>
    </row>
    <row r="11007" spans="1:3" x14ac:dyDescent="0.25">
      <c r="A11007" t="s">
        <v>265</v>
      </c>
      <c r="B11007">
        <v>48170</v>
      </c>
      <c r="C11007" s="385">
        <v>0.06</v>
      </c>
    </row>
    <row r="11008" spans="1:3" x14ac:dyDescent="0.25">
      <c r="A11008" t="s">
        <v>265</v>
      </c>
      <c r="B11008">
        <v>48173</v>
      </c>
      <c r="C11008" s="385">
        <v>0.06</v>
      </c>
    </row>
    <row r="11009" spans="1:3" x14ac:dyDescent="0.25">
      <c r="A11009" t="s">
        <v>265</v>
      </c>
      <c r="B11009">
        <v>48174</v>
      </c>
      <c r="C11009" s="385">
        <v>0.06</v>
      </c>
    </row>
    <row r="11010" spans="1:3" x14ac:dyDescent="0.25">
      <c r="A11010" t="s">
        <v>265</v>
      </c>
      <c r="B11010">
        <v>48175</v>
      </c>
      <c r="C11010" s="385">
        <v>0.06</v>
      </c>
    </row>
    <row r="11011" spans="1:3" x14ac:dyDescent="0.25">
      <c r="A11011" t="s">
        <v>265</v>
      </c>
      <c r="B11011">
        <v>48176</v>
      </c>
      <c r="C11011" s="385">
        <v>0.06</v>
      </c>
    </row>
    <row r="11012" spans="1:3" x14ac:dyDescent="0.25">
      <c r="A11012" t="s">
        <v>265</v>
      </c>
      <c r="B11012">
        <v>48177</v>
      </c>
      <c r="C11012" s="385">
        <v>0.06</v>
      </c>
    </row>
    <row r="11013" spans="1:3" x14ac:dyDescent="0.25">
      <c r="A11013" t="s">
        <v>265</v>
      </c>
      <c r="B11013">
        <v>48178</v>
      </c>
      <c r="C11013" s="385">
        <v>0.06</v>
      </c>
    </row>
    <row r="11014" spans="1:3" x14ac:dyDescent="0.25">
      <c r="A11014" t="s">
        <v>265</v>
      </c>
      <c r="B11014">
        <v>48179</v>
      </c>
      <c r="C11014" s="385">
        <v>0.06</v>
      </c>
    </row>
    <row r="11015" spans="1:3" x14ac:dyDescent="0.25">
      <c r="A11015" t="s">
        <v>265</v>
      </c>
      <c r="B11015">
        <v>48180</v>
      </c>
      <c r="C11015" s="385">
        <v>0.06</v>
      </c>
    </row>
    <row r="11016" spans="1:3" x14ac:dyDescent="0.25">
      <c r="A11016" t="s">
        <v>265</v>
      </c>
      <c r="B11016">
        <v>48182</v>
      </c>
      <c r="C11016" s="385">
        <v>0.06</v>
      </c>
    </row>
    <row r="11017" spans="1:3" x14ac:dyDescent="0.25">
      <c r="A11017" t="s">
        <v>265</v>
      </c>
      <c r="B11017">
        <v>48183</v>
      </c>
      <c r="C11017" s="385">
        <v>0.06</v>
      </c>
    </row>
    <row r="11018" spans="1:3" x14ac:dyDescent="0.25">
      <c r="A11018" t="s">
        <v>265</v>
      </c>
      <c r="B11018">
        <v>48184</v>
      </c>
      <c r="C11018" s="385">
        <v>0.06</v>
      </c>
    </row>
    <row r="11019" spans="1:3" x14ac:dyDescent="0.25">
      <c r="A11019" t="s">
        <v>265</v>
      </c>
      <c r="B11019">
        <v>48185</v>
      </c>
      <c r="C11019" s="385">
        <v>0.06</v>
      </c>
    </row>
    <row r="11020" spans="1:3" x14ac:dyDescent="0.25">
      <c r="A11020" t="s">
        <v>265</v>
      </c>
      <c r="B11020">
        <v>48186</v>
      </c>
      <c r="C11020" s="385">
        <v>0.06</v>
      </c>
    </row>
    <row r="11021" spans="1:3" x14ac:dyDescent="0.25">
      <c r="A11021" t="s">
        <v>265</v>
      </c>
      <c r="B11021">
        <v>48187</v>
      </c>
      <c r="C11021" s="385">
        <v>0.06</v>
      </c>
    </row>
    <row r="11022" spans="1:3" x14ac:dyDescent="0.25">
      <c r="A11022" t="s">
        <v>265</v>
      </c>
      <c r="B11022">
        <v>48188</v>
      </c>
      <c r="C11022" s="385">
        <v>0.06</v>
      </c>
    </row>
    <row r="11023" spans="1:3" x14ac:dyDescent="0.25">
      <c r="A11023" t="s">
        <v>265</v>
      </c>
      <c r="B11023">
        <v>48189</v>
      </c>
      <c r="C11023" s="385">
        <v>0.06</v>
      </c>
    </row>
    <row r="11024" spans="1:3" x14ac:dyDescent="0.25">
      <c r="A11024" t="s">
        <v>265</v>
      </c>
      <c r="B11024">
        <v>48190</v>
      </c>
      <c r="C11024" s="385">
        <v>0.06</v>
      </c>
    </row>
    <row r="11025" spans="1:3" x14ac:dyDescent="0.25">
      <c r="A11025" t="s">
        <v>265</v>
      </c>
      <c r="B11025">
        <v>48191</v>
      </c>
      <c r="C11025" s="385">
        <v>0.06</v>
      </c>
    </row>
    <row r="11026" spans="1:3" x14ac:dyDescent="0.25">
      <c r="A11026" t="s">
        <v>265</v>
      </c>
      <c r="B11026">
        <v>48192</v>
      </c>
      <c r="C11026" s="385">
        <v>0.06</v>
      </c>
    </row>
    <row r="11027" spans="1:3" x14ac:dyDescent="0.25">
      <c r="A11027" t="s">
        <v>265</v>
      </c>
      <c r="B11027">
        <v>48193</v>
      </c>
      <c r="C11027" s="385">
        <v>0.06</v>
      </c>
    </row>
    <row r="11028" spans="1:3" x14ac:dyDescent="0.25">
      <c r="A11028" t="s">
        <v>265</v>
      </c>
      <c r="B11028">
        <v>48195</v>
      </c>
      <c r="C11028" s="385">
        <v>0.06</v>
      </c>
    </row>
    <row r="11029" spans="1:3" x14ac:dyDescent="0.25">
      <c r="A11029" t="s">
        <v>265</v>
      </c>
      <c r="B11029">
        <v>48197</v>
      </c>
      <c r="C11029" s="385">
        <v>0.06</v>
      </c>
    </row>
    <row r="11030" spans="1:3" x14ac:dyDescent="0.25">
      <c r="A11030" t="s">
        <v>265</v>
      </c>
      <c r="B11030">
        <v>48198</v>
      </c>
      <c r="C11030" s="385">
        <v>0.06</v>
      </c>
    </row>
    <row r="11031" spans="1:3" x14ac:dyDescent="0.25">
      <c r="A11031" t="s">
        <v>265</v>
      </c>
      <c r="B11031">
        <v>48201</v>
      </c>
      <c r="C11031" s="385">
        <v>0.06</v>
      </c>
    </row>
    <row r="11032" spans="1:3" x14ac:dyDescent="0.25">
      <c r="A11032" t="s">
        <v>265</v>
      </c>
      <c r="B11032">
        <v>48202</v>
      </c>
      <c r="C11032" s="385">
        <v>0.06</v>
      </c>
    </row>
    <row r="11033" spans="1:3" x14ac:dyDescent="0.25">
      <c r="A11033" t="s">
        <v>265</v>
      </c>
      <c r="B11033">
        <v>48203</v>
      </c>
      <c r="C11033" s="385">
        <v>0.06</v>
      </c>
    </row>
    <row r="11034" spans="1:3" x14ac:dyDescent="0.25">
      <c r="A11034" t="s">
        <v>265</v>
      </c>
      <c r="B11034">
        <v>48204</v>
      </c>
      <c r="C11034" s="385">
        <v>0.06</v>
      </c>
    </row>
    <row r="11035" spans="1:3" x14ac:dyDescent="0.25">
      <c r="A11035" t="s">
        <v>265</v>
      </c>
      <c r="B11035">
        <v>48205</v>
      </c>
      <c r="C11035" s="385">
        <v>0.06</v>
      </c>
    </row>
    <row r="11036" spans="1:3" x14ac:dyDescent="0.25">
      <c r="A11036" t="s">
        <v>265</v>
      </c>
      <c r="B11036">
        <v>48206</v>
      </c>
      <c r="C11036" s="385">
        <v>0.06</v>
      </c>
    </row>
    <row r="11037" spans="1:3" x14ac:dyDescent="0.25">
      <c r="A11037" t="s">
        <v>265</v>
      </c>
      <c r="B11037">
        <v>48207</v>
      </c>
      <c r="C11037" s="385">
        <v>0.06</v>
      </c>
    </row>
    <row r="11038" spans="1:3" x14ac:dyDescent="0.25">
      <c r="A11038" t="s">
        <v>265</v>
      </c>
      <c r="B11038">
        <v>48208</v>
      </c>
      <c r="C11038" s="385">
        <v>0.06</v>
      </c>
    </row>
    <row r="11039" spans="1:3" x14ac:dyDescent="0.25">
      <c r="A11039" t="s">
        <v>265</v>
      </c>
      <c r="B11039">
        <v>48209</v>
      </c>
      <c r="C11039" s="385">
        <v>0.06</v>
      </c>
    </row>
    <row r="11040" spans="1:3" x14ac:dyDescent="0.25">
      <c r="A11040" t="s">
        <v>265</v>
      </c>
      <c r="B11040">
        <v>48210</v>
      </c>
      <c r="C11040" s="385">
        <v>0.06</v>
      </c>
    </row>
    <row r="11041" spans="1:3" x14ac:dyDescent="0.25">
      <c r="A11041" t="s">
        <v>265</v>
      </c>
      <c r="B11041">
        <v>48211</v>
      </c>
      <c r="C11041" s="385">
        <v>0.06</v>
      </c>
    </row>
    <row r="11042" spans="1:3" x14ac:dyDescent="0.25">
      <c r="A11042" t="s">
        <v>265</v>
      </c>
      <c r="B11042">
        <v>48212</v>
      </c>
      <c r="C11042" s="385">
        <v>0.06</v>
      </c>
    </row>
    <row r="11043" spans="1:3" x14ac:dyDescent="0.25">
      <c r="A11043" t="s">
        <v>265</v>
      </c>
      <c r="B11043">
        <v>48213</v>
      </c>
      <c r="C11043" s="385">
        <v>0.06</v>
      </c>
    </row>
    <row r="11044" spans="1:3" x14ac:dyDescent="0.25">
      <c r="A11044" t="s">
        <v>265</v>
      </c>
      <c r="B11044">
        <v>48214</v>
      </c>
      <c r="C11044" s="385">
        <v>0.06</v>
      </c>
    </row>
    <row r="11045" spans="1:3" x14ac:dyDescent="0.25">
      <c r="A11045" t="s">
        <v>265</v>
      </c>
      <c r="B11045">
        <v>48215</v>
      </c>
      <c r="C11045" s="385">
        <v>0.06</v>
      </c>
    </row>
    <row r="11046" spans="1:3" x14ac:dyDescent="0.25">
      <c r="A11046" t="s">
        <v>265</v>
      </c>
      <c r="B11046">
        <v>48216</v>
      </c>
      <c r="C11046" s="385">
        <v>0.06</v>
      </c>
    </row>
    <row r="11047" spans="1:3" x14ac:dyDescent="0.25">
      <c r="A11047" t="s">
        <v>265</v>
      </c>
      <c r="B11047">
        <v>48217</v>
      </c>
      <c r="C11047" s="385">
        <v>0.06</v>
      </c>
    </row>
    <row r="11048" spans="1:3" x14ac:dyDescent="0.25">
      <c r="A11048" t="s">
        <v>265</v>
      </c>
      <c r="B11048">
        <v>48218</v>
      </c>
      <c r="C11048" s="385">
        <v>0.06</v>
      </c>
    </row>
    <row r="11049" spans="1:3" x14ac:dyDescent="0.25">
      <c r="A11049" t="s">
        <v>265</v>
      </c>
      <c r="B11049">
        <v>48219</v>
      </c>
      <c r="C11049" s="385">
        <v>0.06</v>
      </c>
    </row>
    <row r="11050" spans="1:3" x14ac:dyDescent="0.25">
      <c r="A11050" t="s">
        <v>265</v>
      </c>
      <c r="B11050">
        <v>48220</v>
      </c>
      <c r="C11050" s="385">
        <v>0.06</v>
      </c>
    </row>
    <row r="11051" spans="1:3" x14ac:dyDescent="0.25">
      <c r="A11051" t="s">
        <v>265</v>
      </c>
      <c r="B11051">
        <v>48221</v>
      </c>
      <c r="C11051" s="385">
        <v>0.06</v>
      </c>
    </row>
    <row r="11052" spans="1:3" x14ac:dyDescent="0.25">
      <c r="A11052" t="s">
        <v>265</v>
      </c>
      <c r="B11052">
        <v>48222</v>
      </c>
      <c r="C11052" s="385">
        <v>0.06</v>
      </c>
    </row>
    <row r="11053" spans="1:3" x14ac:dyDescent="0.25">
      <c r="A11053" t="s">
        <v>265</v>
      </c>
      <c r="B11053">
        <v>48223</v>
      </c>
      <c r="C11053" s="385">
        <v>0.06</v>
      </c>
    </row>
    <row r="11054" spans="1:3" x14ac:dyDescent="0.25">
      <c r="A11054" t="s">
        <v>265</v>
      </c>
      <c r="B11054">
        <v>48224</v>
      </c>
      <c r="C11054" s="385">
        <v>0.06</v>
      </c>
    </row>
    <row r="11055" spans="1:3" x14ac:dyDescent="0.25">
      <c r="A11055" t="s">
        <v>265</v>
      </c>
      <c r="B11055">
        <v>48225</v>
      </c>
      <c r="C11055" s="385">
        <v>0.06</v>
      </c>
    </row>
    <row r="11056" spans="1:3" x14ac:dyDescent="0.25">
      <c r="A11056" t="s">
        <v>265</v>
      </c>
      <c r="B11056">
        <v>48226</v>
      </c>
      <c r="C11056" s="385">
        <v>0.06</v>
      </c>
    </row>
    <row r="11057" spans="1:3" x14ac:dyDescent="0.25">
      <c r="A11057" t="s">
        <v>265</v>
      </c>
      <c r="B11057">
        <v>48227</v>
      </c>
      <c r="C11057" s="385">
        <v>0.06</v>
      </c>
    </row>
    <row r="11058" spans="1:3" x14ac:dyDescent="0.25">
      <c r="A11058" t="s">
        <v>265</v>
      </c>
      <c r="B11058">
        <v>48228</v>
      </c>
      <c r="C11058" s="385">
        <v>0.06</v>
      </c>
    </row>
    <row r="11059" spans="1:3" x14ac:dyDescent="0.25">
      <c r="A11059" t="s">
        <v>265</v>
      </c>
      <c r="B11059">
        <v>48229</v>
      </c>
      <c r="C11059" s="385">
        <v>0.06</v>
      </c>
    </row>
    <row r="11060" spans="1:3" x14ac:dyDescent="0.25">
      <c r="A11060" t="s">
        <v>265</v>
      </c>
      <c r="B11060">
        <v>48230</v>
      </c>
      <c r="C11060" s="385">
        <v>0.06</v>
      </c>
    </row>
    <row r="11061" spans="1:3" x14ac:dyDescent="0.25">
      <c r="A11061" t="s">
        <v>265</v>
      </c>
      <c r="B11061">
        <v>48231</v>
      </c>
      <c r="C11061" s="385">
        <v>0.06</v>
      </c>
    </row>
    <row r="11062" spans="1:3" x14ac:dyDescent="0.25">
      <c r="A11062" t="s">
        <v>265</v>
      </c>
      <c r="B11062">
        <v>48232</v>
      </c>
      <c r="C11062" s="385">
        <v>0.06</v>
      </c>
    </row>
    <row r="11063" spans="1:3" x14ac:dyDescent="0.25">
      <c r="A11063" t="s">
        <v>265</v>
      </c>
      <c r="B11063">
        <v>48233</v>
      </c>
      <c r="C11063" s="385">
        <v>0.06</v>
      </c>
    </row>
    <row r="11064" spans="1:3" x14ac:dyDescent="0.25">
      <c r="A11064" t="s">
        <v>265</v>
      </c>
      <c r="B11064">
        <v>48234</v>
      </c>
      <c r="C11064" s="385">
        <v>0.06</v>
      </c>
    </row>
    <row r="11065" spans="1:3" x14ac:dyDescent="0.25">
      <c r="A11065" t="s">
        <v>265</v>
      </c>
      <c r="B11065">
        <v>48235</v>
      </c>
      <c r="C11065" s="385">
        <v>0.06</v>
      </c>
    </row>
    <row r="11066" spans="1:3" x14ac:dyDescent="0.25">
      <c r="A11066" t="s">
        <v>265</v>
      </c>
      <c r="B11066">
        <v>48236</v>
      </c>
      <c r="C11066" s="385">
        <v>0.06</v>
      </c>
    </row>
    <row r="11067" spans="1:3" x14ac:dyDescent="0.25">
      <c r="A11067" t="s">
        <v>265</v>
      </c>
      <c r="B11067">
        <v>48237</v>
      </c>
      <c r="C11067" s="385">
        <v>0.06</v>
      </c>
    </row>
    <row r="11068" spans="1:3" x14ac:dyDescent="0.25">
      <c r="A11068" t="s">
        <v>265</v>
      </c>
      <c r="B11068">
        <v>48238</v>
      </c>
      <c r="C11068" s="385">
        <v>0.06</v>
      </c>
    </row>
    <row r="11069" spans="1:3" x14ac:dyDescent="0.25">
      <c r="A11069" t="s">
        <v>265</v>
      </c>
      <c r="B11069">
        <v>48239</v>
      </c>
      <c r="C11069" s="385">
        <v>0.06</v>
      </c>
    </row>
    <row r="11070" spans="1:3" x14ac:dyDescent="0.25">
      <c r="A11070" t="s">
        <v>265</v>
      </c>
      <c r="B11070">
        <v>48240</v>
      </c>
      <c r="C11070" s="385">
        <v>0.06</v>
      </c>
    </row>
    <row r="11071" spans="1:3" x14ac:dyDescent="0.25">
      <c r="A11071" t="s">
        <v>265</v>
      </c>
      <c r="B11071">
        <v>48242</v>
      </c>
      <c r="C11071" s="385">
        <v>0.06</v>
      </c>
    </row>
    <row r="11072" spans="1:3" x14ac:dyDescent="0.25">
      <c r="A11072" t="s">
        <v>265</v>
      </c>
      <c r="B11072">
        <v>48243</v>
      </c>
      <c r="C11072" s="385">
        <v>0.06</v>
      </c>
    </row>
    <row r="11073" spans="1:3" x14ac:dyDescent="0.25">
      <c r="A11073" t="s">
        <v>265</v>
      </c>
      <c r="B11073">
        <v>48244</v>
      </c>
      <c r="C11073" s="385">
        <v>0.06</v>
      </c>
    </row>
    <row r="11074" spans="1:3" x14ac:dyDescent="0.25">
      <c r="A11074" t="s">
        <v>265</v>
      </c>
      <c r="B11074">
        <v>48255</v>
      </c>
      <c r="C11074" s="385">
        <v>0.06</v>
      </c>
    </row>
    <row r="11075" spans="1:3" x14ac:dyDescent="0.25">
      <c r="A11075" t="s">
        <v>265</v>
      </c>
      <c r="B11075">
        <v>48260</v>
      </c>
      <c r="C11075" s="385">
        <v>0.06</v>
      </c>
    </row>
    <row r="11076" spans="1:3" x14ac:dyDescent="0.25">
      <c r="A11076" t="s">
        <v>265</v>
      </c>
      <c r="B11076">
        <v>48264</v>
      </c>
      <c r="C11076" s="385">
        <v>0.06</v>
      </c>
    </row>
    <row r="11077" spans="1:3" x14ac:dyDescent="0.25">
      <c r="A11077" t="s">
        <v>265</v>
      </c>
      <c r="B11077">
        <v>48265</v>
      </c>
      <c r="C11077" s="385">
        <v>0.06</v>
      </c>
    </row>
    <row r="11078" spans="1:3" x14ac:dyDescent="0.25">
      <c r="A11078" t="s">
        <v>265</v>
      </c>
      <c r="B11078">
        <v>48266</v>
      </c>
      <c r="C11078" s="385">
        <v>0.06</v>
      </c>
    </row>
    <row r="11079" spans="1:3" x14ac:dyDescent="0.25">
      <c r="A11079" t="s">
        <v>265</v>
      </c>
      <c r="B11079">
        <v>48267</v>
      </c>
      <c r="C11079" s="385">
        <v>0.06</v>
      </c>
    </row>
    <row r="11080" spans="1:3" x14ac:dyDescent="0.25">
      <c r="A11080" t="s">
        <v>265</v>
      </c>
      <c r="B11080">
        <v>48268</v>
      </c>
      <c r="C11080" s="385">
        <v>0.06</v>
      </c>
    </row>
    <row r="11081" spans="1:3" x14ac:dyDescent="0.25">
      <c r="A11081" t="s">
        <v>265</v>
      </c>
      <c r="B11081">
        <v>48269</v>
      </c>
      <c r="C11081" s="385">
        <v>0.06</v>
      </c>
    </row>
    <row r="11082" spans="1:3" x14ac:dyDescent="0.25">
      <c r="A11082" t="s">
        <v>265</v>
      </c>
      <c r="B11082">
        <v>48272</v>
      </c>
      <c r="C11082" s="385">
        <v>0.06</v>
      </c>
    </row>
    <row r="11083" spans="1:3" x14ac:dyDescent="0.25">
      <c r="A11083" t="s">
        <v>265</v>
      </c>
      <c r="B11083">
        <v>48275</v>
      </c>
      <c r="C11083" s="385">
        <v>0.06</v>
      </c>
    </row>
    <row r="11084" spans="1:3" x14ac:dyDescent="0.25">
      <c r="A11084" t="s">
        <v>265</v>
      </c>
      <c r="B11084">
        <v>48277</v>
      </c>
      <c r="C11084" s="385">
        <v>0.06</v>
      </c>
    </row>
    <row r="11085" spans="1:3" x14ac:dyDescent="0.25">
      <c r="A11085" t="s">
        <v>265</v>
      </c>
      <c r="B11085">
        <v>48278</v>
      </c>
      <c r="C11085" s="385">
        <v>0.06</v>
      </c>
    </row>
    <row r="11086" spans="1:3" x14ac:dyDescent="0.25">
      <c r="A11086" t="s">
        <v>265</v>
      </c>
      <c r="B11086">
        <v>48279</v>
      </c>
      <c r="C11086" s="385">
        <v>0.06</v>
      </c>
    </row>
    <row r="11087" spans="1:3" x14ac:dyDescent="0.25">
      <c r="A11087" t="s">
        <v>265</v>
      </c>
      <c r="B11087">
        <v>48288</v>
      </c>
      <c r="C11087" s="385">
        <v>0.06</v>
      </c>
    </row>
    <row r="11088" spans="1:3" x14ac:dyDescent="0.25">
      <c r="A11088" t="s">
        <v>265</v>
      </c>
      <c r="B11088">
        <v>48301</v>
      </c>
      <c r="C11088" s="385">
        <v>0.06</v>
      </c>
    </row>
    <row r="11089" spans="1:3" x14ac:dyDescent="0.25">
      <c r="A11089" t="s">
        <v>265</v>
      </c>
      <c r="B11089">
        <v>48302</v>
      </c>
      <c r="C11089" s="385">
        <v>0.06</v>
      </c>
    </row>
    <row r="11090" spans="1:3" x14ac:dyDescent="0.25">
      <c r="A11090" t="s">
        <v>265</v>
      </c>
      <c r="B11090">
        <v>48303</v>
      </c>
      <c r="C11090" s="385">
        <v>0.06</v>
      </c>
    </row>
    <row r="11091" spans="1:3" x14ac:dyDescent="0.25">
      <c r="A11091" t="s">
        <v>265</v>
      </c>
      <c r="B11091">
        <v>48304</v>
      </c>
      <c r="C11091" s="385">
        <v>0.06</v>
      </c>
    </row>
    <row r="11092" spans="1:3" x14ac:dyDescent="0.25">
      <c r="A11092" t="s">
        <v>265</v>
      </c>
      <c r="B11092">
        <v>48306</v>
      </c>
      <c r="C11092" s="385">
        <v>0.06</v>
      </c>
    </row>
    <row r="11093" spans="1:3" x14ac:dyDescent="0.25">
      <c r="A11093" t="s">
        <v>265</v>
      </c>
      <c r="B11093">
        <v>48307</v>
      </c>
      <c r="C11093" s="385">
        <v>0.06</v>
      </c>
    </row>
    <row r="11094" spans="1:3" x14ac:dyDescent="0.25">
      <c r="A11094" t="s">
        <v>265</v>
      </c>
      <c r="B11094">
        <v>48308</v>
      </c>
      <c r="C11094" s="385">
        <v>0.06</v>
      </c>
    </row>
    <row r="11095" spans="1:3" x14ac:dyDescent="0.25">
      <c r="A11095" t="s">
        <v>265</v>
      </c>
      <c r="B11095">
        <v>48309</v>
      </c>
      <c r="C11095" s="385">
        <v>0.06</v>
      </c>
    </row>
    <row r="11096" spans="1:3" x14ac:dyDescent="0.25">
      <c r="A11096" t="s">
        <v>265</v>
      </c>
      <c r="B11096">
        <v>48310</v>
      </c>
      <c r="C11096" s="385">
        <v>0.06</v>
      </c>
    </row>
    <row r="11097" spans="1:3" x14ac:dyDescent="0.25">
      <c r="A11097" t="s">
        <v>265</v>
      </c>
      <c r="B11097">
        <v>48311</v>
      </c>
      <c r="C11097" s="385">
        <v>0.06</v>
      </c>
    </row>
    <row r="11098" spans="1:3" x14ac:dyDescent="0.25">
      <c r="A11098" t="s">
        <v>265</v>
      </c>
      <c r="B11098">
        <v>48312</v>
      </c>
      <c r="C11098" s="385">
        <v>0.06</v>
      </c>
    </row>
    <row r="11099" spans="1:3" x14ac:dyDescent="0.25">
      <c r="A11099" t="s">
        <v>265</v>
      </c>
      <c r="B11099">
        <v>48313</v>
      </c>
      <c r="C11099" s="385">
        <v>0.06</v>
      </c>
    </row>
    <row r="11100" spans="1:3" x14ac:dyDescent="0.25">
      <c r="A11100" t="s">
        <v>265</v>
      </c>
      <c r="B11100">
        <v>48314</v>
      </c>
      <c r="C11100" s="385">
        <v>0.06</v>
      </c>
    </row>
    <row r="11101" spans="1:3" x14ac:dyDescent="0.25">
      <c r="A11101" t="s">
        <v>265</v>
      </c>
      <c r="B11101">
        <v>48315</v>
      </c>
      <c r="C11101" s="385">
        <v>0.06</v>
      </c>
    </row>
    <row r="11102" spans="1:3" x14ac:dyDescent="0.25">
      <c r="A11102" t="s">
        <v>265</v>
      </c>
      <c r="B11102">
        <v>48316</v>
      </c>
      <c r="C11102" s="385">
        <v>0.06</v>
      </c>
    </row>
    <row r="11103" spans="1:3" x14ac:dyDescent="0.25">
      <c r="A11103" t="s">
        <v>265</v>
      </c>
      <c r="B11103">
        <v>48317</v>
      </c>
      <c r="C11103" s="385">
        <v>0.06</v>
      </c>
    </row>
    <row r="11104" spans="1:3" x14ac:dyDescent="0.25">
      <c r="A11104" t="s">
        <v>265</v>
      </c>
      <c r="B11104">
        <v>48318</v>
      </c>
      <c r="C11104" s="385">
        <v>0.06</v>
      </c>
    </row>
    <row r="11105" spans="1:3" x14ac:dyDescent="0.25">
      <c r="A11105" t="s">
        <v>265</v>
      </c>
      <c r="B11105">
        <v>48320</v>
      </c>
      <c r="C11105" s="385">
        <v>0.06</v>
      </c>
    </row>
    <row r="11106" spans="1:3" x14ac:dyDescent="0.25">
      <c r="A11106" t="s">
        <v>265</v>
      </c>
      <c r="B11106">
        <v>48321</v>
      </c>
      <c r="C11106" s="385">
        <v>0.06</v>
      </c>
    </row>
    <row r="11107" spans="1:3" x14ac:dyDescent="0.25">
      <c r="A11107" t="s">
        <v>265</v>
      </c>
      <c r="B11107">
        <v>48322</v>
      </c>
      <c r="C11107" s="385">
        <v>0.06</v>
      </c>
    </row>
    <row r="11108" spans="1:3" x14ac:dyDescent="0.25">
      <c r="A11108" t="s">
        <v>265</v>
      </c>
      <c r="B11108">
        <v>48323</v>
      </c>
      <c r="C11108" s="385">
        <v>0.06</v>
      </c>
    </row>
    <row r="11109" spans="1:3" x14ac:dyDescent="0.25">
      <c r="A11109" t="s">
        <v>265</v>
      </c>
      <c r="B11109">
        <v>48324</v>
      </c>
      <c r="C11109" s="385">
        <v>0.06</v>
      </c>
    </row>
    <row r="11110" spans="1:3" x14ac:dyDescent="0.25">
      <c r="A11110" t="s">
        <v>265</v>
      </c>
      <c r="B11110">
        <v>48325</v>
      </c>
      <c r="C11110" s="385">
        <v>0.06</v>
      </c>
    </row>
    <row r="11111" spans="1:3" x14ac:dyDescent="0.25">
      <c r="A11111" t="s">
        <v>265</v>
      </c>
      <c r="B11111">
        <v>48326</v>
      </c>
      <c r="C11111" s="385">
        <v>0.06</v>
      </c>
    </row>
    <row r="11112" spans="1:3" x14ac:dyDescent="0.25">
      <c r="A11112" t="s">
        <v>265</v>
      </c>
      <c r="B11112">
        <v>48327</v>
      </c>
      <c r="C11112" s="385">
        <v>0.06</v>
      </c>
    </row>
    <row r="11113" spans="1:3" x14ac:dyDescent="0.25">
      <c r="A11113" t="s">
        <v>265</v>
      </c>
      <c r="B11113">
        <v>48328</v>
      </c>
      <c r="C11113" s="385">
        <v>0.06</v>
      </c>
    </row>
    <row r="11114" spans="1:3" x14ac:dyDescent="0.25">
      <c r="A11114" t="s">
        <v>265</v>
      </c>
      <c r="B11114">
        <v>48329</v>
      </c>
      <c r="C11114" s="385">
        <v>0.06</v>
      </c>
    </row>
    <row r="11115" spans="1:3" x14ac:dyDescent="0.25">
      <c r="A11115" t="s">
        <v>265</v>
      </c>
      <c r="B11115">
        <v>48330</v>
      </c>
      <c r="C11115" s="385">
        <v>0.06</v>
      </c>
    </row>
    <row r="11116" spans="1:3" x14ac:dyDescent="0.25">
      <c r="A11116" t="s">
        <v>265</v>
      </c>
      <c r="B11116">
        <v>48331</v>
      </c>
      <c r="C11116" s="385">
        <v>0.06</v>
      </c>
    </row>
    <row r="11117" spans="1:3" x14ac:dyDescent="0.25">
      <c r="A11117" t="s">
        <v>265</v>
      </c>
      <c r="B11117">
        <v>48332</v>
      </c>
      <c r="C11117" s="385">
        <v>0.06</v>
      </c>
    </row>
    <row r="11118" spans="1:3" x14ac:dyDescent="0.25">
      <c r="A11118" t="s">
        <v>265</v>
      </c>
      <c r="B11118">
        <v>48333</v>
      </c>
      <c r="C11118" s="385">
        <v>0.06</v>
      </c>
    </row>
    <row r="11119" spans="1:3" x14ac:dyDescent="0.25">
      <c r="A11119" t="s">
        <v>265</v>
      </c>
      <c r="B11119">
        <v>48334</v>
      </c>
      <c r="C11119" s="385">
        <v>0.06</v>
      </c>
    </row>
    <row r="11120" spans="1:3" x14ac:dyDescent="0.25">
      <c r="A11120" t="s">
        <v>265</v>
      </c>
      <c r="B11120">
        <v>48335</v>
      </c>
      <c r="C11120" s="385">
        <v>0.06</v>
      </c>
    </row>
    <row r="11121" spans="1:3" x14ac:dyDescent="0.25">
      <c r="A11121" t="s">
        <v>265</v>
      </c>
      <c r="B11121">
        <v>48336</v>
      </c>
      <c r="C11121" s="385">
        <v>0.06</v>
      </c>
    </row>
    <row r="11122" spans="1:3" x14ac:dyDescent="0.25">
      <c r="A11122" t="s">
        <v>265</v>
      </c>
      <c r="B11122">
        <v>48340</v>
      </c>
      <c r="C11122" s="385">
        <v>0.06</v>
      </c>
    </row>
    <row r="11123" spans="1:3" x14ac:dyDescent="0.25">
      <c r="A11123" t="s">
        <v>265</v>
      </c>
      <c r="B11123">
        <v>48341</v>
      </c>
      <c r="C11123" s="385">
        <v>0.06</v>
      </c>
    </row>
    <row r="11124" spans="1:3" x14ac:dyDescent="0.25">
      <c r="A11124" t="s">
        <v>265</v>
      </c>
      <c r="B11124">
        <v>48342</v>
      </c>
      <c r="C11124" s="385">
        <v>0.06</v>
      </c>
    </row>
    <row r="11125" spans="1:3" x14ac:dyDescent="0.25">
      <c r="A11125" t="s">
        <v>265</v>
      </c>
      <c r="B11125">
        <v>48343</v>
      </c>
      <c r="C11125" s="385">
        <v>0.06</v>
      </c>
    </row>
    <row r="11126" spans="1:3" x14ac:dyDescent="0.25">
      <c r="A11126" t="s">
        <v>265</v>
      </c>
      <c r="B11126">
        <v>48346</v>
      </c>
      <c r="C11126" s="385">
        <v>0.06</v>
      </c>
    </row>
    <row r="11127" spans="1:3" x14ac:dyDescent="0.25">
      <c r="A11127" t="s">
        <v>265</v>
      </c>
      <c r="B11127">
        <v>48347</v>
      </c>
      <c r="C11127" s="385">
        <v>0.06</v>
      </c>
    </row>
    <row r="11128" spans="1:3" x14ac:dyDescent="0.25">
      <c r="A11128" t="s">
        <v>265</v>
      </c>
      <c r="B11128">
        <v>48348</v>
      </c>
      <c r="C11128" s="385">
        <v>0.06</v>
      </c>
    </row>
    <row r="11129" spans="1:3" x14ac:dyDescent="0.25">
      <c r="A11129" t="s">
        <v>265</v>
      </c>
      <c r="B11129">
        <v>48350</v>
      </c>
      <c r="C11129" s="385">
        <v>0.06</v>
      </c>
    </row>
    <row r="11130" spans="1:3" x14ac:dyDescent="0.25">
      <c r="A11130" t="s">
        <v>265</v>
      </c>
      <c r="B11130">
        <v>48353</v>
      </c>
      <c r="C11130" s="385">
        <v>0.06</v>
      </c>
    </row>
    <row r="11131" spans="1:3" x14ac:dyDescent="0.25">
      <c r="A11131" t="s">
        <v>265</v>
      </c>
      <c r="B11131">
        <v>48356</v>
      </c>
      <c r="C11131" s="385">
        <v>0.06</v>
      </c>
    </row>
    <row r="11132" spans="1:3" x14ac:dyDescent="0.25">
      <c r="A11132" t="s">
        <v>265</v>
      </c>
      <c r="B11132">
        <v>48357</v>
      </c>
      <c r="C11132" s="385">
        <v>0.06</v>
      </c>
    </row>
    <row r="11133" spans="1:3" x14ac:dyDescent="0.25">
      <c r="A11133" t="s">
        <v>265</v>
      </c>
      <c r="B11133">
        <v>48359</v>
      </c>
      <c r="C11133" s="385">
        <v>0.06</v>
      </c>
    </row>
    <row r="11134" spans="1:3" x14ac:dyDescent="0.25">
      <c r="A11134" t="s">
        <v>265</v>
      </c>
      <c r="B11134">
        <v>48360</v>
      </c>
      <c r="C11134" s="385">
        <v>0.06</v>
      </c>
    </row>
    <row r="11135" spans="1:3" x14ac:dyDescent="0.25">
      <c r="A11135" t="s">
        <v>265</v>
      </c>
      <c r="B11135">
        <v>48361</v>
      </c>
      <c r="C11135" s="385">
        <v>0.06</v>
      </c>
    </row>
    <row r="11136" spans="1:3" x14ac:dyDescent="0.25">
      <c r="A11136" t="s">
        <v>265</v>
      </c>
      <c r="B11136">
        <v>48362</v>
      </c>
      <c r="C11136" s="385">
        <v>0.06</v>
      </c>
    </row>
    <row r="11137" spans="1:3" x14ac:dyDescent="0.25">
      <c r="A11137" t="s">
        <v>265</v>
      </c>
      <c r="B11137">
        <v>48363</v>
      </c>
      <c r="C11137" s="385">
        <v>0.06</v>
      </c>
    </row>
    <row r="11138" spans="1:3" x14ac:dyDescent="0.25">
      <c r="A11138" t="s">
        <v>265</v>
      </c>
      <c r="B11138">
        <v>48366</v>
      </c>
      <c r="C11138" s="385">
        <v>0.06</v>
      </c>
    </row>
    <row r="11139" spans="1:3" x14ac:dyDescent="0.25">
      <c r="A11139" t="s">
        <v>265</v>
      </c>
      <c r="B11139">
        <v>48367</v>
      </c>
      <c r="C11139" s="385">
        <v>0.06</v>
      </c>
    </row>
    <row r="11140" spans="1:3" x14ac:dyDescent="0.25">
      <c r="A11140" t="s">
        <v>265</v>
      </c>
      <c r="B11140">
        <v>48370</v>
      </c>
      <c r="C11140" s="385">
        <v>0.06</v>
      </c>
    </row>
    <row r="11141" spans="1:3" x14ac:dyDescent="0.25">
      <c r="A11141" t="s">
        <v>265</v>
      </c>
      <c r="B11141">
        <v>48371</v>
      </c>
      <c r="C11141" s="385">
        <v>0.06</v>
      </c>
    </row>
    <row r="11142" spans="1:3" x14ac:dyDescent="0.25">
      <c r="A11142" t="s">
        <v>265</v>
      </c>
      <c r="B11142">
        <v>48374</v>
      </c>
      <c r="C11142" s="385">
        <v>0.06</v>
      </c>
    </row>
    <row r="11143" spans="1:3" x14ac:dyDescent="0.25">
      <c r="A11143" t="s">
        <v>265</v>
      </c>
      <c r="B11143">
        <v>48375</v>
      </c>
      <c r="C11143" s="385">
        <v>0.06</v>
      </c>
    </row>
    <row r="11144" spans="1:3" x14ac:dyDescent="0.25">
      <c r="A11144" t="s">
        <v>265</v>
      </c>
      <c r="B11144">
        <v>48376</v>
      </c>
      <c r="C11144" s="385">
        <v>0.06</v>
      </c>
    </row>
    <row r="11145" spans="1:3" x14ac:dyDescent="0.25">
      <c r="A11145" t="s">
        <v>265</v>
      </c>
      <c r="B11145">
        <v>48377</v>
      </c>
      <c r="C11145" s="385">
        <v>0.06</v>
      </c>
    </row>
    <row r="11146" spans="1:3" x14ac:dyDescent="0.25">
      <c r="A11146" t="s">
        <v>265</v>
      </c>
      <c r="B11146">
        <v>48380</v>
      </c>
      <c r="C11146" s="385">
        <v>0.06</v>
      </c>
    </row>
    <row r="11147" spans="1:3" x14ac:dyDescent="0.25">
      <c r="A11147" t="s">
        <v>265</v>
      </c>
      <c r="B11147">
        <v>48381</v>
      </c>
      <c r="C11147" s="385">
        <v>0.06</v>
      </c>
    </row>
    <row r="11148" spans="1:3" x14ac:dyDescent="0.25">
      <c r="A11148" t="s">
        <v>265</v>
      </c>
      <c r="B11148">
        <v>48382</v>
      </c>
      <c r="C11148" s="385">
        <v>0.06</v>
      </c>
    </row>
    <row r="11149" spans="1:3" x14ac:dyDescent="0.25">
      <c r="A11149" t="s">
        <v>265</v>
      </c>
      <c r="B11149">
        <v>48383</v>
      </c>
      <c r="C11149" s="385">
        <v>0.06</v>
      </c>
    </row>
    <row r="11150" spans="1:3" x14ac:dyDescent="0.25">
      <c r="A11150" t="s">
        <v>265</v>
      </c>
      <c r="B11150">
        <v>48386</v>
      </c>
      <c r="C11150" s="385">
        <v>0.06</v>
      </c>
    </row>
    <row r="11151" spans="1:3" x14ac:dyDescent="0.25">
      <c r="A11151" t="s">
        <v>265</v>
      </c>
      <c r="B11151">
        <v>48387</v>
      </c>
      <c r="C11151" s="385">
        <v>0.06</v>
      </c>
    </row>
    <row r="11152" spans="1:3" x14ac:dyDescent="0.25">
      <c r="A11152" t="s">
        <v>265</v>
      </c>
      <c r="B11152">
        <v>48390</v>
      </c>
      <c r="C11152" s="385">
        <v>0.06</v>
      </c>
    </row>
    <row r="11153" spans="1:3" x14ac:dyDescent="0.25">
      <c r="A11153" t="s">
        <v>265</v>
      </c>
      <c r="B11153">
        <v>48393</v>
      </c>
      <c r="C11153" s="385">
        <v>0.06</v>
      </c>
    </row>
    <row r="11154" spans="1:3" x14ac:dyDescent="0.25">
      <c r="A11154" t="s">
        <v>265</v>
      </c>
      <c r="B11154">
        <v>48397</v>
      </c>
      <c r="C11154" s="385">
        <v>0.06</v>
      </c>
    </row>
    <row r="11155" spans="1:3" x14ac:dyDescent="0.25">
      <c r="A11155" t="s">
        <v>265</v>
      </c>
      <c r="B11155">
        <v>48401</v>
      </c>
      <c r="C11155" s="385">
        <v>0.06</v>
      </c>
    </row>
    <row r="11156" spans="1:3" x14ac:dyDescent="0.25">
      <c r="A11156" t="s">
        <v>265</v>
      </c>
      <c r="B11156">
        <v>48410</v>
      </c>
      <c r="C11156" s="385">
        <v>0.06</v>
      </c>
    </row>
    <row r="11157" spans="1:3" x14ac:dyDescent="0.25">
      <c r="A11157" t="s">
        <v>265</v>
      </c>
      <c r="B11157">
        <v>48411</v>
      </c>
      <c r="C11157" s="385">
        <v>0.06</v>
      </c>
    </row>
    <row r="11158" spans="1:3" x14ac:dyDescent="0.25">
      <c r="A11158" t="s">
        <v>265</v>
      </c>
      <c r="B11158">
        <v>48412</v>
      </c>
      <c r="C11158" s="385">
        <v>0.06</v>
      </c>
    </row>
    <row r="11159" spans="1:3" x14ac:dyDescent="0.25">
      <c r="A11159" t="s">
        <v>265</v>
      </c>
      <c r="B11159">
        <v>48413</v>
      </c>
      <c r="C11159" s="385">
        <v>0.06</v>
      </c>
    </row>
    <row r="11160" spans="1:3" x14ac:dyDescent="0.25">
      <c r="A11160" t="s">
        <v>265</v>
      </c>
      <c r="B11160">
        <v>48414</v>
      </c>
      <c r="C11160" s="385">
        <v>0.06</v>
      </c>
    </row>
    <row r="11161" spans="1:3" x14ac:dyDescent="0.25">
      <c r="A11161" t="s">
        <v>265</v>
      </c>
      <c r="B11161">
        <v>48415</v>
      </c>
      <c r="C11161" s="385">
        <v>0.06</v>
      </c>
    </row>
    <row r="11162" spans="1:3" x14ac:dyDescent="0.25">
      <c r="A11162" t="s">
        <v>265</v>
      </c>
      <c r="B11162">
        <v>48416</v>
      </c>
      <c r="C11162" s="385">
        <v>0.06</v>
      </c>
    </row>
    <row r="11163" spans="1:3" x14ac:dyDescent="0.25">
      <c r="A11163" t="s">
        <v>265</v>
      </c>
      <c r="B11163">
        <v>48417</v>
      </c>
      <c r="C11163" s="385">
        <v>0.06</v>
      </c>
    </row>
    <row r="11164" spans="1:3" x14ac:dyDescent="0.25">
      <c r="A11164" t="s">
        <v>265</v>
      </c>
      <c r="B11164">
        <v>48418</v>
      </c>
      <c r="C11164" s="385">
        <v>0.06</v>
      </c>
    </row>
    <row r="11165" spans="1:3" x14ac:dyDescent="0.25">
      <c r="A11165" t="s">
        <v>265</v>
      </c>
      <c r="B11165">
        <v>48419</v>
      </c>
      <c r="C11165" s="385">
        <v>0.06</v>
      </c>
    </row>
    <row r="11166" spans="1:3" x14ac:dyDescent="0.25">
      <c r="A11166" t="s">
        <v>265</v>
      </c>
      <c r="B11166">
        <v>48420</v>
      </c>
      <c r="C11166" s="385">
        <v>0.06</v>
      </c>
    </row>
    <row r="11167" spans="1:3" x14ac:dyDescent="0.25">
      <c r="A11167" t="s">
        <v>265</v>
      </c>
      <c r="B11167">
        <v>48421</v>
      </c>
      <c r="C11167" s="385">
        <v>0.06</v>
      </c>
    </row>
    <row r="11168" spans="1:3" x14ac:dyDescent="0.25">
      <c r="A11168" t="s">
        <v>265</v>
      </c>
      <c r="B11168">
        <v>48422</v>
      </c>
      <c r="C11168" s="385">
        <v>0.06</v>
      </c>
    </row>
    <row r="11169" spans="1:3" x14ac:dyDescent="0.25">
      <c r="A11169" t="s">
        <v>265</v>
      </c>
      <c r="B11169">
        <v>48423</v>
      </c>
      <c r="C11169" s="385">
        <v>0.06</v>
      </c>
    </row>
    <row r="11170" spans="1:3" x14ac:dyDescent="0.25">
      <c r="A11170" t="s">
        <v>265</v>
      </c>
      <c r="B11170">
        <v>48426</v>
      </c>
      <c r="C11170" s="385">
        <v>0.06</v>
      </c>
    </row>
    <row r="11171" spans="1:3" x14ac:dyDescent="0.25">
      <c r="A11171" t="s">
        <v>265</v>
      </c>
      <c r="B11171">
        <v>48427</v>
      </c>
      <c r="C11171" s="385">
        <v>0.06</v>
      </c>
    </row>
    <row r="11172" spans="1:3" x14ac:dyDescent="0.25">
      <c r="A11172" t="s">
        <v>265</v>
      </c>
      <c r="B11172">
        <v>48428</v>
      </c>
      <c r="C11172" s="385">
        <v>0.06</v>
      </c>
    </row>
    <row r="11173" spans="1:3" x14ac:dyDescent="0.25">
      <c r="A11173" t="s">
        <v>265</v>
      </c>
      <c r="B11173">
        <v>48429</v>
      </c>
      <c r="C11173" s="385">
        <v>0.06</v>
      </c>
    </row>
    <row r="11174" spans="1:3" x14ac:dyDescent="0.25">
      <c r="A11174" t="s">
        <v>265</v>
      </c>
      <c r="B11174">
        <v>48430</v>
      </c>
      <c r="C11174" s="385">
        <v>0.06</v>
      </c>
    </row>
    <row r="11175" spans="1:3" x14ac:dyDescent="0.25">
      <c r="A11175" t="s">
        <v>265</v>
      </c>
      <c r="B11175">
        <v>48432</v>
      </c>
      <c r="C11175" s="385">
        <v>0.06</v>
      </c>
    </row>
    <row r="11176" spans="1:3" x14ac:dyDescent="0.25">
      <c r="A11176" t="s">
        <v>265</v>
      </c>
      <c r="B11176">
        <v>48433</v>
      </c>
      <c r="C11176" s="385">
        <v>0.06</v>
      </c>
    </row>
    <row r="11177" spans="1:3" x14ac:dyDescent="0.25">
      <c r="A11177" t="s">
        <v>265</v>
      </c>
      <c r="B11177">
        <v>48434</v>
      </c>
      <c r="C11177" s="385">
        <v>0.06</v>
      </c>
    </row>
    <row r="11178" spans="1:3" x14ac:dyDescent="0.25">
      <c r="A11178" t="s">
        <v>265</v>
      </c>
      <c r="B11178">
        <v>48435</v>
      </c>
      <c r="C11178" s="385">
        <v>0.06</v>
      </c>
    </row>
    <row r="11179" spans="1:3" x14ac:dyDescent="0.25">
      <c r="A11179" t="s">
        <v>265</v>
      </c>
      <c r="B11179">
        <v>48436</v>
      </c>
      <c r="C11179" s="385">
        <v>0.06</v>
      </c>
    </row>
    <row r="11180" spans="1:3" x14ac:dyDescent="0.25">
      <c r="A11180" t="s">
        <v>265</v>
      </c>
      <c r="B11180">
        <v>48437</v>
      </c>
      <c r="C11180" s="385">
        <v>0.06</v>
      </c>
    </row>
    <row r="11181" spans="1:3" x14ac:dyDescent="0.25">
      <c r="A11181" t="s">
        <v>265</v>
      </c>
      <c r="B11181">
        <v>48438</v>
      </c>
      <c r="C11181" s="385">
        <v>0.06</v>
      </c>
    </row>
    <row r="11182" spans="1:3" x14ac:dyDescent="0.25">
      <c r="A11182" t="s">
        <v>265</v>
      </c>
      <c r="B11182">
        <v>48439</v>
      </c>
      <c r="C11182" s="385">
        <v>0.06</v>
      </c>
    </row>
    <row r="11183" spans="1:3" x14ac:dyDescent="0.25">
      <c r="A11183" t="s">
        <v>265</v>
      </c>
      <c r="B11183">
        <v>48440</v>
      </c>
      <c r="C11183" s="385">
        <v>0.06</v>
      </c>
    </row>
    <row r="11184" spans="1:3" x14ac:dyDescent="0.25">
      <c r="A11184" t="s">
        <v>265</v>
      </c>
      <c r="B11184">
        <v>48441</v>
      </c>
      <c r="C11184" s="385">
        <v>0.06</v>
      </c>
    </row>
    <row r="11185" spans="1:3" x14ac:dyDescent="0.25">
      <c r="A11185" t="s">
        <v>265</v>
      </c>
      <c r="B11185">
        <v>48442</v>
      </c>
      <c r="C11185" s="385">
        <v>0.06</v>
      </c>
    </row>
    <row r="11186" spans="1:3" x14ac:dyDescent="0.25">
      <c r="A11186" t="s">
        <v>265</v>
      </c>
      <c r="B11186">
        <v>48444</v>
      </c>
      <c r="C11186" s="385">
        <v>0.06</v>
      </c>
    </row>
    <row r="11187" spans="1:3" x14ac:dyDescent="0.25">
      <c r="A11187" t="s">
        <v>265</v>
      </c>
      <c r="B11187">
        <v>48445</v>
      </c>
      <c r="C11187" s="385">
        <v>0.06</v>
      </c>
    </row>
    <row r="11188" spans="1:3" x14ac:dyDescent="0.25">
      <c r="A11188" t="s">
        <v>265</v>
      </c>
      <c r="B11188">
        <v>48446</v>
      </c>
      <c r="C11188" s="385">
        <v>0.06</v>
      </c>
    </row>
    <row r="11189" spans="1:3" x14ac:dyDescent="0.25">
      <c r="A11189" t="s">
        <v>265</v>
      </c>
      <c r="B11189">
        <v>48449</v>
      </c>
      <c r="C11189" s="385">
        <v>0.06</v>
      </c>
    </row>
    <row r="11190" spans="1:3" x14ac:dyDescent="0.25">
      <c r="A11190" t="s">
        <v>265</v>
      </c>
      <c r="B11190">
        <v>48450</v>
      </c>
      <c r="C11190" s="385">
        <v>0.06</v>
      </c>
    </row>
    <row r="11191" spans="1:3" x14ac:dyDescent="0.25">
      <c r="A11191" t="s">
        <v>265</v>
      </c>
      <c r="B11191">
        <v>48451</v>
      </c>
      <c r="C11191" s="385">
        <v>0.06</v>
      </c>
    </row>
    <row r="11192" spans="1:3" x14ac:dyDescent="0.25">
      <c r="A11192" t="s">
        <v>265</v>
      </c>
      <c r="B11192">
        <v>48453</v>
      </c>
      <c r="C11192" s="385">
        <v>0.06</v>
      </c>
    </row>
    <row r="11193" spans="1:3" x14ac:dyDescent="0.25">
      <c r="A11193" t="s">
        <v>265</v>
      </c>
      <c r="B11193">
        <v>48454</v>
      </c>
      <c r="C11193" s="385">
        <v>0.06</v>
      </c>
    </row>
    <row r="11194" spans="1:3" x14ac:dyDescent="0.25">
      <c r="A11194" t="s">
        <v>265</v>
      </c>
      <c r="B11194">
        <v>48455</v>
      </c>
      <c r="C11194" s="385">
        <v>0.06</v>
      </c>
    </row>
    <row r="11195" spans="1:3" x14ac:dyDescent="0.25">
      <c r="A11195" t="s">
        <v>265</v>
      </c>
      <c r="B11195">
        <v>48456</v>
      </c>
      <c r="C11195" s="385">
        <v>0.06</v>
      </c>
    </row>
    <row r="11196" spans="1:3" x14ac:dyDescent="0.25">
      <c r="A11196" t="s">
        <v>265</v>
      </c>
      <c r="B11196">
        <v>48457</v>
      </c>
      <c r="C11196" s="385">
        <v>0.06</v>
      </c>
    </row>
    <row r="11197" spans="1:3" x14ac:dyDescent="0.25">
      <c r="A11197" t="s">
        <v>265</v>
      </c>
      <c r="B11197">
        <v>48458</v>
      </c>
      <c r="C11197" s="385">
        <v>0.06</v>
      </c>
    </row>
    <row r="11198" spans="1:3" x14ac:dyDescent="0.25">
      <c r="A11198" t="s">
        <v>265</v>
      </c>
      <c r="B11198">
        <v>48460</v>
      </c>
      <c r="C11198" s="385">
        <v>0.06</v>
      </c>
    </row>
    <row r="11199" spans="1:3" x14ac:dyDescent="0.25">
      <c r="A11199" t="s">
        <v>265</v>
      </c>
      <c r="B11199">
        <v>48461</v>
      </c>
      <c r="C11199" s="385">
        <v>0.06</v>
      </c>
    </row>
    <row r="11200" spans="1:3" x14ac:dyDescent="0.25">
      <c r="A11200" t="s">
        <v>265</v>
      </c>
      <c r="B11200">
        <v>48462</v>
      </c>
      <c r="C11200" s="385">
        <v>0.06</v>
      </c>
    </row>
    <row r="11201" spans="1:3" x14ac:dyDescent="0.25">
      <c r="A11201" t="s">
        <v>265</v>
      </c>
      <c r="B11201">
        <v>48463</v>
      </c>
      <c r="C11201" s="385">
        <v>0.06</v>
      </c>
    </row>
    <row r="11202" spans="1:3" x14ac:dyDescent="0.25">
      <c r="A11202" t="s">
        <v>265</v>
      </c>
      <c r="B11202">
        <v>48464</v>
      </c>
      <c r="C11202" s="385">
        <v>0.06</v>
      </c>
    </row>
    <row r="11203" spans="1:3" x14ac:dyDescent="0.25">
      <c r="A11203" t="s">
        <v>265</v>
      </c>
      <c r="B11203">
        <v>48465</v>
      </c>
      <c r="C11203" s="385">
        <v>0.06</v>
      </c>
    </row>
    <row r="11204" spans="1:3" x14ac:dyDescent="0.25">
      <c r="A11204" t="s">
        <v>265</v>
      </c>
      <c r="B11204">
        <v>48466</v>
      </c>
      <c r="C11204" s="385">
        <v>0.06</v>
      </c>
    </row>
    <row r="11205" spans="1:3" x14ac:dyDescent="0.25">
      <c r="A11205" t="s">
        <v>265</v>
      </c>
      <c r="B11205">
        <v>48467</v>
      </c>
      <c r="C11205" s="385">
        <v>0.06</v>
      </c>
    </row>
    <row r="11206" spans="1:3" x14ac:dyDescent="0.25">
      <c r="A11206" t="s">
        <v>265</v>
      </c>
      <c r="B11206">
        <v>48468</v>
      </c>
      <c r="C11206" s="385">
        <v>0.06</v>
      </c>
    </row>
    <row r="11207" spans="1:3" x14ac:dyDescent="0.25">
      <c r="A11207" t="s">
        <v>265</v>
      </c>
      <c r="B11207">
        <v>48469</v>
      </c>
      <c r="C11207" s="385">
        <v>0.06</v>
      </c>
    </row>
    <row r="11208" spans="1:3" x14ac:dyDescent="0.25">
      <c r="A11208" t="s">
        <v>265</v>
      </c>
      <c r="B11208">
        <v>48470</v>
      </c>
      <c r="C11208" s="385">
        <v>0.06</v>
      </c>
    </row>
    <row r="11209" spans="1:3" x14ac:dyDescent="0.25">
      <c r="A11209" t="s">
        <v>265</v>
      </c>
      <c r="B11209">
        <v>48471</v>
      </c>
      <c r="C11209" s="385">
        <v>0.06</v>
      </c>
    </row>
    <row r="11210" spans="1:3" x14ac:dyDescent="0.25">
      <c r="A11210" t="s">
        <v>265</v>
      </c>
      <c r="B11210">
        <v>48472</v>
      </c>
      <c r="C11210" s="385">
        <v>0.06</v>
      </c>
    </row>
    <row r="11211" spans="1:3" x14ac:dyDescent="0.25">
      <c r="A11211" t="s">
        <v>265</v>
      </c>
      <c r="B11211">
        <v>48473</v>
      </c>
      <c r="C11211" s="385">
        <v>0.06</v>
      </c>
    </row>
    <row r="11212" spans="1:3" x14ac:dyDescent="0.25">
      <c r="A11212" t="s">
        <v>265</v>
      </c>
      <c r="B11212">
        <v>48475</v>
      </c>
      <c r="C11212" s="385">
        <v>0.06</v>
      </c>
    </row>
    <row r="11213" spans="1:3" x14ac:dyDescent="0.25">
      <c r="A11213" t="s">
        <v>265</v>
      </c>
      <c r="B11213">
        <v>48476</v>
      </c>
      <c r="C11213" s="385">
        <v>0.06</v>
      </c>
    </row>
    <row r="11214" spans="1:3" x14ac:dyDescent="0.25">
      <c r="A11214" t="s">
        <v>265</v>
      </c>
      <c r="B11214">
        <v>48480</v>
      </c>
      <c r="C11214" s="385">
        <v>0.06</v>
      </c>
    </row>
    <row r="11215" spans="1:3" x14ac:dyDescent="0.25">
      <c r="A11215" t="s">
        <v>265</v>
      </c>
      <c r="B11215">
        <v>48501</v>
      </c>
      <c r="C11215" s="385">
        <v>0.06</v>
      </c>
    </row>
    <row r="11216" spans="1:3" x14ac:dyDescent="0.25">
      <c r="A11216" t="s">
        <v>265</v>
      </c>
      <c r="B11216">
        <v>48502</v>
      </c>
      <c r="C11216" s="385">
        <v>0.06</v>
      </c>
    </row>
    <row r="11217" spans="1:3" x14ac:dyDescent="0.25">
      <c r="A11217" t="s">
        <v>265</v>
      </c>
      <c r="B11217">
        <v>48503</v>
      </c>
      <c r="C11217" s="385">
        <v>0.06</v>
      </c>
    </row>
    <row r="11218" spans="1:3" x14ac:dyDescent="0.25">
      <c r="A11218" t="s">
        <v>265</v>
      </c>
      <c r="B11218">
        <v>48504</v>
      </c>
      <c r="C11218" s="385">
        <v>0.06</v>
      </c>
    </row>
    <row r="11219" spans="1:3" x14ac:dyDescent="0.25">
      <c r="A11219" t="s">
        <v>265</v>
      </c>
      <c r="B11219">
        <v>48505</v>
      </c>
      <c r="C11219" s="385">
        <v>0.06</v>
      </c>
    </row>
    <row r="11220" spans="1:3" x14ac:dyDescent="0.25">
      <c r="A11220" t="s">
        <v>265</v>
      </c>
      <c r="B11220">
        <v>48506</v>
      </c>
      <c r="C11220" s="385">
        <v>0.06</v>
      </c>
    </row>
    <row r="11221" spans="1:3" x14ac:dyDescent="0.25">
      <c r="A11221" t="s">
        <v>265</v>
      </c>
      <c r="B11221">
        <v>48507</v>
      </c>
      <c r="C11221" s="385">
        <v>0.06</v>
      </c>
    </row>
    <row r="11222" spans="1:3" x14ac:dyDescent="0.25">
      <c r="A11222" t="s">
        <v>265</v>
      </c>
      <c r="B11222">
        <v>48509</v>
      </c>
      <c r="C11222" s="385">
        <v>0.06</v>
      </c>
    </row>
    <row r="11223" spans="1:3" x14ac:dyDescent="0.25">
      <c r="A11223" t="s">
        <v>265</v>
      </c>
      <c r="B11223">
        <v>48519</v>
      </c>
      <c r="C11223" s="385">
        <v>0.06</v>
      </c>
    </row>
    <row r="11224" spans="1:3" x14ac:dyDescent="0.25">
      <c r="A11224" t="s">
        <v>265</v>
      </c>
      <c r="B11224">
        <v>48529</v>
      </c>
      <c r="C11224" s="385">
        <v>0.06</v>
      </c>
    </row>
    <row r="11225" spans="1:3" x14ac:dyDescent="0.25">
      <c r="A11225" t="s">
        <v>265</v>
      </c>
      <c r="B11225">
        <v>48531</v>
      </c>
      <c r="C11225" s="385">
        <v>0.06</v>
      </c>
    </row>
    <row r="11226" spans="1:3" x14ac:dyDescent="0.25">
      <c r="A11226" t="s">
        <v>265</v>
      </c>
      <c r="B11226">
        <v>48532</v>
      </c>
      <c r="C11226" s="385">
        <v>0.06</v>
      </c>
    </row>
    <row r="11227" spans="1:3" x14ac:dyDescent="0.25">
      <c r="A11227" t="s">
        <v>265</v>
      </c>
      <c r="B11227">
        <v>48550</v>
      </c>
      <c r="C11227" s="385">
        <v>0.06</v>
      </c>
    </row>
    <row r="11228" spans="1:3" x14ac:dyDescent="0.25">
      <c r="A11228" t="s">
        <v>265</v>
      </c>
      <c r="B11228">
        <v>48551</v>
      </c>
      <c r="C11228" s="385">
        <v>0.06</v>
      </c>
    </row>
    <row r="11229" spans="1:3" x14ac:dyDescent="0.25">
      <c r="A11229" t="s">
        <v>265</v>
      </c>
      <c r="B11229">
        <v>48552</v>
      </c>
      <c r="C11229" s="385">
        <v>0.06</v>
      </c>
    </row>
    <row r="11230" spans="1:3" x14ac:dyDescent="0.25">
      <c r="A11230" t="s">
        <v>265</v>
      </c>
      <c r="B11230">
        <v>48553</v>
      </c>
      <c r="C11230" s="385">
        <v>0.06</v>
      </c>
    </row>
    <row r="11231" spans="1:3" x14ac:dyDescent="0.25">
      <c r="A11231" t="s">
        <v>265</v>
      </c>
      <c r="B11231">
        <v>48554</v>
      </c>
      <c r="C11231" s="385">
        <v>0.06</v>
      </c>
    </row>
    <row r="11232" spans="1:3" x14ac:dyDescent="0.25">
      <c r="A11232" t="s">
        <v>265</v>
      </c>
      <c r="B11232">
        <v>48555</v>
      </c>
      <c r="C11232" s="385">
        <v>0.06</v>
      </c>
    </row>
    <row r="11233" spans="1:3" x14ac:dyDescent="0.25">
      <c r="A11233" t="s">
        <v>265</v>
      </c>
      <c r="B11233">
        <v>48556</v>
      </c>
      <c r="C11233" s="385">
        <v>0.06</v>
      </c>
    </row>
    <row r="11234" spans="1:3" x14ac:dyDescent="0.25">
      <c r="A11234" t="s">
        <v>265</v>
      </c>
      <c r="B11234">
        <v>48557</v>
      </c>
      <c r="C11234" s="385">
        <v>0.06</v>
      </c>
    </row>
    <row r="11235" spans="1:3" x14ac:dyDescent="0.25">
      <c r="A11235" t="s">
        <v>265</v>
      </c>
      <c r="B11235">
        <v>48601</v>
      </c>
      <c r="C11235" s="385">
        <v>0.06</v>
      </c>
    </row>
    <row r="11236" spans="1:3" x14ac:dyDescent="0.25">
      <c r="A11236" t="s">
        <v>265</v>
      </c>
      <c r="B11236">
        <v>48602</v>
      </c>
      <c r="C11236" s="385">
        <v>0.06</v>
      </c>
    </row>
    <row r="11237" spans="1:3" x14ac:dyDescent="0.25">
      <c r="A11237" t="s">
        <v>265</v>
      </c>
      <c r="B11237">
        <v>48603</v>
      </c>
      <c r="C11237" s="385">
        <v>0.06</v>
      </c>
    </row>
    <row r="11238" spans="1:3" x14ac:dyDescent="0.25">
      <c r="A11238" t="s">
        <v>265</v>
      </c>
      <c r="B11238">
        <v>48604</v>
      </c>
      <c r="C11238" s="385">
        <v>0.06</v>
      </c>
    </row>
    <row r="11239" spans="1:3" x14ac:dyDescent="0.25">
      <c r="A11239" t="s">
        <v>265</v>
      </c>
      <c r="B11239">
        <v>48605</v>
      </c>
      <c r="C11239" s="385">
        <v>0.06</v>
      </c>
    </row>
    <row r="11240" spans="1:3" x14ac:dyDescent="0.25">
      <c r="A11240" t="s">
        <v>265</v>
      </c>
      <c r="B11240">
        <v>48606</v>
      </c>
      <c r="C11240" s="385">
        <v>0.06</v>
      </c>
    </row>
    <row r="11241" spans="1:3" x14ac:dyDescent="0.25">
      <c r="A11241" t="s">
        <v>265</v>
      </c>
      <c r="B11241">
        <v>48607</v>
      </c>
      <c r="C11241" s="385">
        <v>0.06</v>
      </c>
    </row>
    <row r="11242" spans="1:3" x14ac:dyDescent="0.25">
      <c r="A11242" t="s">
        <v>265</v>
      </c>
      <c r="B11242">
        <v>48608</v>
      </c>
      <c r="C11242" s="385">
        <v>0.06</v>
      </c>
    </row>
    <row r="11243" spans="1:3" x14ac:dyDescent="0.25">
      <c r="A11243" t="s">
        <v>265</v>
      </c>
      <c r="B11243">
        <v>48609</v>
      </c>
      <c r="C11243" s="385">
        <v>0.06</v>
      </c>
    </row>
    <row r="11244" spans="1:3" x14ac:dyDescent="0.25">
      <c r="A11244" t="s">
        <v>265</v>
      </c>
      <c r="B11244">
        <v>48610</v>
      </c>
      <c r="C11244" s="385">
        <v>0.06</v>
      </c>
    </row>
    <row r="11245" spans="1:3" x14ac:dyDescent="0.25">
      <c r="A11245" t="s">
        <v>265</v>
      </c>
      <c r="B11245">
        <v>48611</v>
      </c>
      <c r="C11245" s="385">
        <v>0.06</v>
      </c>
    </row>
    <row r="11246" spans="1:3" x14ac:dyDescent="0.25">
      <c r="A11246" t="s">
        <v>265</v>
      </c>
      <c r="B11246">
        <v>48612</v>
      </c>
      <c r="C11246" s="385">
        <v>0.06</v>
      </c>
    </row>
    <row r="11247" spans="1:3" x14ac:dyDescent="0.25">
      <c r="A11247" t="s">
        <v>265</v>
      </c>
      <c r="B11247">
        <v>48613</v>
      </c>
      <c r="C11247" s="385">
        <v>0.06</v>
      </c>
    </row>
    <row r="11248" spans="1:3" x14ac:dyDescent="0.25">
      <c r="A11248" t="s">
        <v>265</v>
      </c>
      <c r="B11248">
        <v>48614</v>
      </c>
      <c r="C11248" s="385">
        <v>0.06</v>
      </c>
    </row>
    <row r="11249" spans="1:3" x14ac:dyDescent="0.25">
      <c r="A11249" t="s">
        <v>265</v>
      </c>
      <c r="B11249">
        <v>48615</v>
      </c>
      <c r="C11249" s="385">
        <v>0.06</v>
      </c>
    </row>
    <row r="11250" spans="1:3" x14ac:dyDescent="0.25">
      <c r="A11250" t="s">
        <v>265</v>
      </c>
      <c r="B11250">
        <v>48616</v>
      </c>
      <c r="C11250" s="385">
        <v>0.06</v>
      </c>
    </row>
    <row r="11251" spans="1:3" x14ac:dyDescent="0.25">
      <c r="A11251" t="s">
        <v>265</v>
      </c>
      <c r="B11251">
        <v>48617</v>
      </c>
      <c r="C11251" s="385">
        <v>0.06</v>
      </c>
    </row>
    <row r="11252" spans="1:3" x14ac:dyDescent="0.25">
      <c r="A11252" t="s">
        <v>265</v>
      </c>
      <c r="B11252">
        <v>48618</v>
      </c>
      <c r="C11252" s="385">
        <v>0.06</v>
      </c>
    </row>
    <row r="11253" spans="1:3" x14ac:dyDescent="0.25">
      <c r="A11253" t="s">
        <v>265</v>
      </c>
      <c r="B11253">
        <v>48619</v>
      </c>
      <c r="C11253" s="385">
        <v>0.06</v>
      </c>
    </row>
    <row r="11254" spans="1:3" x14ac:dyDescent="0.25">
      <c r="A11254" t="s">
        <v>265</v>
      </c>
      <c r="B11254">
        <v>48620</v>
      </c>
      <c r="C11254" s="385">
        <v>0.06</v>
      </c>
    </row>
    <row r="11255" spans="1:3" x14ac:dyDescent="0.25">
      <c r="A11255" t="s">
        <v>265</v>
      </c>
      <c r="B11255">
        <v>48621</v>
      </c>
      <c r="C11255" s="385">
        <v>0.06</v>
      </c>
    </row>
    <row r="11256" spans="1:3" x14ac:dyDescent="0.25">
      <c r="A11256" t="s">
        <v>265</v>
      </c>
      <c r="B11256">
        <v>48622</v>
      </c>
      <c r="C11256" s="385">
        <v>0.06</v>
      </c>
    </row>
    <row r="11257" spans="1:3" x14ac:dyDescent="0.25">
      <c r="A11257" t="s">
        <v>265</v>
      </c>
      <c r="B11257">
        <v>48623</v>
      </c>
      <c r="C11257" s="385">
        <v>0.06</v>
      </c>
    </row>
    <row r="11258" spans="1:3" x14ac:dyDescent="0.25">
      <c r="A11258" t="s">
        <v>265</v>
      </c>
      <c r="B11258">
        <v>48624</v>
      </c>
      <c r="C11258" s="385">
        <v>0.06</v>
      </c>
    </row>
    <row r="11259" spans="1:3" x14ac:dyDescent="0.25">
      <c r="A11259" t="s">
        <v>265</v>
      </c>
      <c r="B11259">
        <v>48625</v>
      </c>
      <c r="C11259" s="385">
        <v>0.06</v>
      </c>
    </row>
    <row r="11260" spans="1:3" x14ac:dyDescent="0.25">
      <c r="A11260" t="s">
        <v>265</v>
      </c>
      <c r="B11260">
        <v>48626</v>
      </c>
      <c r="C11260" s="385">
        <v>0.06</v>
      </c>
    </row>
    <row r="11261" spans="1:3" x14ac:dyDescent="0.25">
      <c r="A11261" t="s">
        <v>265</v>
      </c>
      <c r="B11261">
        <v>48627</v>
      </c>
      <c r="C11261" s="385">
        <v>0.06</v>
      </c>
    </row>
    <row r="11262" spans="1:3" x14ac:dyDescent="0.25">
      <c r="A11262" t="s">
        <v>265</v>
      </c>
      <c r="B11262">
        <v>48628</v>
      </c>
      <c r="C11262" s="385">
        <v>0.06</v>
      </c>
    </row>
    <row r="11263" spans="1:3" x14ac:dyDescent="0.25">
      <c r="A11263" t="s">
        <v>265</v>
      </c>
      <c r="B11263">
        <v>48629</v>
      </c>
      <c r="C11263" s="385">
        <v>0.06</v>
      </c>
    </row>
    <row r="11264" spans="1:3" x14ac:dyDescent="0.25">
      <c r="A11264" t="s">
        <v>265</v>
      </c>
      <c r="B11264">
        <v>48630</v>
      </c>
      <c r="C11264" s="385">
        <v>0.06</v>
      </c>
    </row>
    <row r="11265" spans="1:3" x14ac:dyDescent="0.25">
      <c r="A11265" t="s">
        <v>265</v>
      </c>
      <c r="B11265">
        <v>48631</v>
      </c>
      <c r="C11265" s="385">
        <v>0.06</v>
      </c>
    </row>
    <row r="11266" spans="1:3" x14ac:dyDescent="0.25">
      <c r="A11266" t="s">
        <v>265</v>
      </c>
      <c r="B11266">
        <v>48632</v>
      </c>
      <c r="C11266" s="385">
        <v>0.06</v>
      </c>
    </row>
    <row r="11267" spans="1:3" x14ac:dyDescent="0.25">
      <c r="A11267" t="s">
        <v>265</v>
      </c>
      <c r="B11267">
        <v>48633</v>
      </c>
      <c r="C11267" s="385">
        <v>0.06</v>
      </c>
    </row>
    <row r="11268" spans="1:3" x14ac:dyDescent="0.25">
      <c r="A11268" t="s">
        <v>265</v>
      </c>
      <c r="B11268">
        <v>48634</v>
      </c>
      <c r="C11268" s="385">
        <v>0.06</v>
      </c>
    </row>
    <row r="11269" spans="1:3" x14ac:dyDescent="0.25">
      <c r="A11269" t="s">
        <v>265</v>
      </c>
      <c r="B11269">
        <v>48635</v>
      </c>
      <c r="C11269" s="385">
        <v>0.06</v>
      </c>
    </row>
    <row r="11270" spans="1:3" x14ac:dyDescent="0.25">
      <c r="A11270" t="s">
        <v>265</v>
      </c>
      <c r="B11270">
        <v>48636</v>
      </c>
      <c r="C11270" s="385">
        <v>0.06</v>
      </c>
    </row>
    <row r="11271" spans="1:3" x14ac:dyDescent="0.25">
      <c r="A11271" t="s">
        <v>265</v>
      </c>
      <c r="B11271">
        <v>48637</v>
      </c>
      <c r="C11271" s="385">
        <v>0.06</v>
      </c>
    </row>
    <row r="11272" spans="1:3" x14ac:dyDescent="0.25">
      <c r="A11272" t="s">
        <v>265</v>
      </c>
      <c r="B11272">
        <v>48638</v>
      </c>
      <c r="C11272" s="385">
        <v>0.06</v>
      </c>
    </row>
    <row r="11273" spans="1:3" x14ac:dyDescent="0.25">
      <c r="A11273" t="s">
        <v>265</v>
      </c>
      <c r="B11273">
        <v>48640</v>
      </c>
      <c r="C11273" s="385">
        <v>0.06</v>
      </c>
    </row>
    <row r="11274" spans="1:3" x14ac:dyDescent="0.25">
      <c r="A11274" t="s">
        <v>265</v>
      </c>
      <c r="B11274">
        <v>48641</v>
      </c>
      <c r="C11274" s="385">
        <v>0.06</v>
      </c>
    </row>
    <row r="11275" spans="1:3" x14ac:dyDescent="0.25">
      <c r="A11275" t="s">
        <v>265</v>
      </c>
      <c r="B11275">
        <v>48642</v>
      </c>
      <c r="C11275" s="385">
        <v>0.06</v>
      </c>
    </row>
    <row r="11276" spans="1:3" x14ac:dyDescent="0.25">
      <c r="A11276" t="s">
        <v>265</v>
      </c>
      <c r="B11276">
        <v>48647</v>
      </c>
      <c r="C11276" s="385">
        <v>0.06</v>
      </c>
    </row>
    <row r="11277" spans="1:3" x14ac:dyDescent="0.25">
      <c r="A11277" t="s">
        <v>265</v>
      </c>
      <c r="B11277">
        <v>48649</v>
      </c>
      <c r="C11277" s="385">
        <v>0.06</v>
      </c>
    </row>
    <row r="11278" spans="1:3" x14ac:dyDescent="0.25">
      <c r="A11278" t="s">
        <v>265</v>
      </c>
      <c r="B11278">
        <v>48650</v>
      </c>
      <c r="C11278" s="385">
        <v>0.06</v>
      </c>
    </row>
    <row r="11279" spans="1:3" x14ac:dyDescent="0.25">
      <c r="A11279" t="s">
        <v>265</v>
      </c>
      <c r="B11279">
        <v>48651</v>
      </c>
      <c r="C11279" s="385">
        <v>0.06</v>
      </c>
    </row>
    <row r="11280" spans="1:3" x14ac:dyDescent="0.25">
      <c r="A11280" t="s">
        <v>265</v>
      </c>
      <c r="B11280">
        <v>48652</v>
      </c>
      <c r="C11280" s="385">
        <v>0.06</v>
      </c>
    </row>
    <row r="11281" spans="1:3" x14ac:dyDescent="0.25">
      <c r="A11281" t="s">
        <v>265</v>
      </c>
      <c r="B11281">
        <v>48653</v>
      </c>
      <c r="C11281" s="385">
        <v>0.06</v>
      </c>
    </row>
    <row r="11282" spans="1:3" x14ac:dyDescent="0.25">
      <c r="A11282" t="s">
        <v>265</v>
      </c>
      <c r="B11282">
        <v>48654</v>
      </c>
      <c r="C11282" s="385">
        <v>0.06</v>
      </c>
    </row>
    <row r="11283" spans="1:3" x14ac:dyDescent="0.25">
      <c r="A11283" t="s">
        <v>265</v>
      </c>
      <c r="B11283">
        <v>48655</v>
      </c>
      <c r="C11283" s="385">
        <v>0.06</v>
      </c>
    </row>
    <row r="11284" spans="1:3" x14ac:dyDescent="0.25">
      <c r="A11284" t="s">
        <v>265</v>
      </c>
      <c r="B11284">
        <v>48656</v>
      </c>
      <c r="C11284" s="385">
        <v>0.06</v>
      </c>
    </row>
    <row r="11285" spans="1:3" x14ac:dyDescent="0.25">
      <c r="A11285" t="s">
        <v>265</v>
      </c>
      <c r="B11285">
        <v>48657</v>
      </c>
      <c r="C11285" s="385">
        <v>0.06</v>
      </c>
    </row>
    <row r="11286" spans="1:3" x14ac:dyDescent="0.25">
      <c r="A11286" t="s">
        <v>265</v>
      </c>
      <c r="B11286">
        <v>48658</v>
      </c>
      <c r="C11286" s="385">
        <v>0.06</v>
      </c>
    </row>
    <row r="11287" spans="1:3" x14ac:dyDescent="0.25">
      <c r="A11287" t="s">
        <v>265</v>
      </c>
      <c r="B11287">
        <v>48659</v>
      </c>
      <c r="C11287" s="385">
        <v>0.06</v>
      </c>
    </row>
    <row r="11288" spans="1:3" x14ac:dyDescent="0.25">
      <c r="A11288" t="s">
        <v>265</v>
      </c>
      <c r="B11288">
        <v>48661</v>
      </c>
      <c r="C11288" s="385">
        <v>0.06</v>
      </c>
    </row>
    <row r="11289" spans="1:3" x14ac:dyDescent="0.25">
      <c r="A11289" t="s">
        <v>265</v>
      </c>
      <c r="B11289">
        <v>48662</v>
      </c>
      <c r="C11289" s="385">
        <v>0.06</v>
      </c>
    </row>
    <row r="11290" spans="1:3" x14ac:dyDescent="0.25">
      <c r="A11290" t="s">
        <v>265</v>
      </c>
      <c r="B11290">
        <v>48663</v>
      </c>
      <c r="C11290" s="385">
        <v>0.06</v>
      </c>
    </row>
    <row r="11291" spans="1:3" x14ac:dyDescent="0.25">
      <c r="A11291" t="s">
        <v>265</v>
      </c>
      <c r="B11291">
        <v>48667</v>
      </c>
      <c r="C11291" s="385">
        <v>0.06</v>
      </c>
    </row>
    <row r="11292" spans="1:3" x14ac:dyDescent="0.25">
      <c r="A11292" t="s">
        <v>265</v>
      </c>
      <c r="B11292">
        <v>48670</v>
      </c>
      <c r="C11292" s="385">
        <v>0.06</v>
      </c>
    </row>
    <row r="11293" spans="1:3" x14ac:dyDescent="0.25">
      <c r="A11293" t="s">
        <v>265</v>
      </c>
      <c r="B11293">
        <v>48674</v>
      </c>
      <c r="C11293" s="385">
        <v>0.06</v>
      </c>
    </row>
    <row r="11294" spans="1:3" x14ac:dyDescent="0.25">
      <c r="A11294" t="s">
        <v>265</v>
      </c>
      <c r="B11294">
        <v>48686</v>
      </c>
      <c r="C11294" s="385">
        <v>0.06</v>
      </c>
    </row>
    <row r="11295" spans="1:3" x14ac:dyDescent="0.25">
      <c r="A11295" t="s">
        <v>265</v>
      </c>
      <c r="B11295">
        <v>48701</v>
      </c>
      <c r="C11295" s="385">
        <v>0.06</v>
      </c>
    </row>
    <row r="11296" spans="1:3" x14ac:dyDescent="0.25">
      <c r="A11296" t="s">
        <v>265</v>
      </c>
      <c r="B11296">
        <v>48703</v>
      </c>
      <c r="C11296" s="385">
        <v>0.06</v>
      </c>
    </row>
    <row r="11297" spans="1:3" x14ac:dyDescent="0.25">
      <c r="A11297" t="s">
        <v>265</v>
      </c>
      <c r="B11297">
        <v>48705</v>
      </c>
      <c r="C11297" s="385">
        <v>0.06</v>
      </c>
    </row>
    <row r="11298" spans="1:3" x14ac:dyDescent="0.25">
      <c r="A11298" t="s">
        <v>265</v>
      </c>
      <c r="B11298">
        <v>48706</v>
      </c>
      <c r="C11298" s="385">
        <v>0.06</v>
      </c>
    </row>
    <row r="11299" spans="1:3" x14ac:dyDescent="0.25">
      <c r="A11299" t="s">
        <v>265</v>
      </c>
      <c r="B11299">
        <v>48707</v>
      </c>
      <c r="C11299" s="385">
        <v>0.06</v>
      </c>
    </row>
    <row r="11300" spans="1:3" x14ac:dyDescent="0.25">
      <c r="A11300" t="s">
        <v>265</v>
      </c>
      <c r="B11300">
        <v>48708</v>
      </c>
      <c r="C11300" s="385">
        <v>0.06</v>
      </c>
    </row>
    <row r="11301" spans="1:3" x14ac:dyDescent="0.25">
      <c r="A11301" t="s">
        <v>265</v>
      </c>
      <c r="B11301">
        <v>48710</v>
      </c>
      <c r="C11301" s="385">
        <v>0.06</v>
      </c>
    </row>
    <row r="11302" spans="1:3" x14ac:dyDescent="0.25">
      <c r="A11302" t="s">
        <v>265</v>
      </c>
      <c r="B11302">
        <v>48720</v>
      </c>
      <c r="C11302" s="385">
        <v>0.06</v>
      </c>
    </row>
    <row r="11303" spans="1:3" x14ac:dyDescent="0.25">
      <c r="A11303" t="s">
        <v>265</v>
      </c>
      <c r="B11303">
        <v>48721</v>
      </c>
      <c r="C11303" s="385">
        <v>0.06</v>
      </c>
    </row>
    <row r="11304" spans="1:3" x14ac:dyDescent="0.25">
      <c r="A11304" t="s">
        <v>265</v>
      </c>
      <c r="B11304">
        <v>48722</v>
      </c>
      <c r="C11304" s="385">
        <v>0.06</v>
      </c>
    </row>
    <row r="11305" spans="1:3" x14ac:dyDescent="0.25">
      <c r="A11305" t="s">
        <v>265</v>
      </c>
      <c r="B11305">
        <v>48723</v>
      </c>
      <c r="C11305" s="385">
        <v>0.06</v>
      </c>
    </row>
    <row r="11306" spans="1:3" x14ac:dyDescent="0.25">
      <c r="A11306" t="s">
        <v>265</v>
      </c>
      <c r="B11306">
        <v>48724</v>
      </c>
      <c r="C11306" s="385">
        <v>0.06</v>
      </c>
    </row>
    <row r="11307" spans="1:3" x14ac:dyDescent="0.25">
      <c r="A11307" t="s">
        <v>265</v>
      </c>
      <c r="B11307">
        <v>48725</v>
      </c>
      <c r="C11307" s="385">
        <v>0.06</v>
      </c>
    </row>
    <row r="11308" spans="1:3" x14ac:dyDescent="0.25">
      <c r="A11308" t="s">
        <v>265</v>
      </c>
      <c r="B11308">
        <v>48726</v>
      </c>
      <c r="C11308" s="385">
        <v>0.06</v>
      </c>
    </row>
    <row r="11309" spans="1:3" x14ac:dyDescent="0.25">
      <c r="A11309" t="s">
        <v>265</v>
      </c>
      <c r="B11309">
        <v>48727</v>
      </c>
      <c r="C11309" s="385">
        <v>0.06</v>
      </c>
    </row>
    <row r="11310" spans="1:3" x14ac:dyDescent="0.25">
      <c r="A11310" t="s">
        <v>265</v>
      </c>
      <c r="B11310">
        <v>48728</v>
      </c>
      <c r="C11310" s="385">
        <v>0.06</v>
      </c>
    </row>
    <row r="11311" spans="1:3" x14ac:dyDescent="0.25">
      <c r="A11311" t="s">
        <v>265</v>
      </c>
      <c r="B11311">
        <v>48729</v>
      </c>
      <c r="C11311" s="385">
        <v>0.06</v>
      </c>
    </row>
    <row r="11312" spans="1:3" x14ac:dyDescent="0.25">
      <c r="A11312" t="s">
        <v>265</v>
      </c>
      <c r="B11312">
        <v>48730</v>
      </c>
      <c r="C11312" s="385">
        <v>0.06</v>
      </c>
    </row>
    <row r="11313" spans="1:3" x14ac:dyDescent="0.25">
      <c r="A11313" t="s">
        <v>265</v>
      </c>
      <c r="B11313">
        <v>48731</v>
      </c>
      <c r="C11313" s="385">
        <v>0.06</v>
      </c>
    </row>
    <row r="11314" spans="1:3" x14ac:dyDescent="0.25">
      <c r="A11314" t="s">
        <v>265</v>
      </c>
      <c r="B11314">
        <v>48732</v>
      </c>
      <c r="C11314" s="385">
        <v>0.06</v>
      </c>
    </row>
    <row r="11315" spans="1:3" x14ac:dyDescent="0.25">
      <c r="A11315" t="s">
        <v>265</v>
      </c>
      <c r="B11315">
        <v>48733</v>
      </c>
      <c r="C11315" s="385">
        <v>0.06</v>
      </c>
    </row>
    <row r="11316" spans="1:3" x14ac:dyDescent="0.25">
      <c r="A11316" t="s">
        <v>265</v>
      </c>
      <c r="B11316">
        <v>48734</v>
      </c>
      <c r="C11316" s="385">
        <v>0.06</v>
      </c>
    </row>
    <row r="11317" spans="1:3" x14ac:dyDescent="0.25">
      <c r="A11317" t="s">
        <v>265</v>
      </c>
      <c r="B11317">
        <v>48735</v>
      </c>
      <c r="C11317" s="385">
        <v>0.06</v>
      </c>
    </row>
    <row r="11318" spans="1:3" x14ac:dyDescent="0.25">
      <c r="A11318" t="s">
        <v>265</v>
      </c>
      <c r="B11318">
        <v>48737</v>
      </c>
      <c r="C11318" s="385">
        <v>0.06</v>
      </c>
    </row>
    <row r="11319" spans="1:3" x14ac:dyDescent="0.25">
      <c r="A11319" t="s">
        <v>265</v>
      </c>
      <c r="B11319">
        <v>48738</v>
      </c>
      <c r="C11319" s="385">
        <v>0.06</v>
      </c>
    </row>
    <row r="11320" spans="1:3" x14ac:dyDescent="0.25">
      <c r="A11320" t="s">
        <v>265</v>
      </c>
      <c r="B11320">
        <v>48739</v>
      </c>
      <c r="C11320" s="385">
        <v>0.06</v>
      </c>
    </row>
    <row r="11321" spans="1:3" x14ac:dyDescent="0.25">
      <c r="A11321" t="s">
        <v>265</v>
      </c>
      <c r="B11321">
        <v>48740</v>
      </c>
      <c r="C11321" s="385">
        <v>0.06</v>
      </c>
    </row>
    <row r="11322" spans="1:3" x14ac:dyDescent="0.25">
      <c r="A11322" t="s">
        <v>265</v>
      </c>
      <c r="B11322">
        <v>48741</v>
      </c>
      <c r="C11322" s="385">
        <v>0.06</v>
      </c>
    </row>
    <row r="11323" spans="1:3" x14ac:dyDescent="0.25">
      <c r="A11323" t="s">
        <v>265</v>
      </c>
      <c r="B11323">
        <v>48742</v>
      </c>
      <c r="C11323" s="385">
        <v>0.06</v>
      </c>
    </row>
    <row r="11324" spans="1:3" x14ac:dyDescent="0.25">
      <c r="A11324" t="s">
        <v>265</v>
      </c>
      <c r="B11324">
        <v>48743</v>
      </c>
      <c r="C11324" s="385">
        <v>0.06</v>
      </c>
    </row>
    <row r="11325" spans="1:3" x14ac:dyDescent="0.25">
      <c r="A11325" t="s">
        <v>265</v>
      </c>
      <c r="B11325">
        <v>48744</v>
      </c>
      <c r="C11325" s="385">
        <v>0.06</v>
      </c>
    </row>
    <row r="11326" spans="1:3" x14ac:dyDescent="0.25">
      <c r="A11326" t="s">
        <v>265</v>
      </c>
      <c r="B11326">
        <v>48745</v>
      </c>
      <c r="C11326" s="385">
        <v>0.06</v>
      </c>
    </row>
    <row r="11327" spans="1:3" x14ac:dyDescent="0.25">
      <c r="A11327" t="s">
        <v>265</v>
      </c>
      <c r="B11327">
        <v>48746</v>
      </c>
      <c r="C11327" s="385">
        <v>0.06</v>
      </c>
    </row>
    <row r="11328" spans="1:3" x14ac:dyDescent="0.25">
      <c r="A11328" t="s">
        <v>265</v>
      </c>
      <c r="B11328">
        <v>48747</v>
      </c>
      <c r="C11328" s="385">
        <v>0.06</v>
      </c>
    </row>
    <row r="11329" spans="1:3" x14ac:dyDescent="0.25">
      <c r="A11329" t="s">
        <v>265</v>
      </c>
      <c r="B11329">
        <v>48748</v>
      </c>
      <c r="C11329" s="385">
        <v>0.06</v>
      </c>
    </row>
    <row r="11330" spans="1:3" x14ac:dyDescent="0.25">
      <c r="A11330" t="s">
        <v>265</v>
      </c>
      <c r="B11330">
        <v>48749</v>
      </c>
      <c r="C11330" s="385">
        <v>0.06</v>
      </c>
    </row>
    <row r="11331" spans="1:3" x14ac:dyDescent="0.25">
      <c r="A11331" t="s">
        <v>265</v>
      </c>
      <c r="B11331">
        <v>48750</v>
      </c>
      <c r="C11331" s="385">
        <v>0.06</v>
      </c>
    </row>
    <row r="11332" spans="1:3" x14ac:dyDescent="0.25">
      <c r="A11332" t="s">
        <v>265</v>
      </c>
      <c r="B11332">
        <v>48754</v>
      </c>
      <c r="C11332" s="385">
        <v>0.06</v>
      </c>
    </row>
    <row r="11333" spans="1:3" x14ac:dyDescent="0.25">
      <c r="A11333" t="s">
        <v>265</v>
      </c>
      <c r="B11333">
        <v>48755</v>
      </c>
      <c r="C11333" s="385">
        <v>0.06</v>
      </c>
    </row>
    <row r="11334" spans="1:3" x14ac:dyDescent="0.25">
      <c r="A11334" t="s">
        <v>265</v>
      </c>
      <c r="B11334">
        <v>48756</v>
      </c>
      <c r="C11334" s="385">
        <v>0.06</v>
      </c>
    </row>
    <row r="11335" spans="1:3" x14ac:dyDescent="0.25">
      <c r="A11335" t="s">
        <v>265</v>
      </c>
      <c r="B11335">
        <v>48757</v>
      </c>
      <c r="C11335" s="385">
        <v>0.06</v>
      </c>
    </row>
    <row r="11336" spans="1:3" x14ac:dyDescent="0.25">
      <c r="A11336" t="s">
        <v>265</v>
      </c>
      <c r="B11336">
        <v>48758</v>
      </c>
      <c r="C11336" s="385">
        <v>0.06</v>
      </c>
    </row>
    <row r="11337" spans="1:3" x14ac:dyDescent="0.25">
      <c r="A11337" t="s">
        <v>265</v>
      </c>
      <c r="B11337">
        <v>48759</v>
      </c>
      <c r="C11337" s="385">
        <v>0.06</v>
      </c>
    </row>
    <row r="11338" spans="1:3" x14ac:dyDescent="0.25">
      <c r="A11338" t="s">
        <v>265</v>
      </c>
      <c r="B11338">
        <v>48760</v>
      </c>
      <c r="C11338" s="385">
        <v>0.06</v>
      </c>
    </row>
    <row r="11339" spans="1:3" x14ac:dyDescent="0.25">
      <c r="A11339" t="s">
        <v>265</v>
      </c>
      <c r="B11339">
        <v>48761</v>
      </c>
      <c r="C11339" s="385">
        <v>0.06</v>
      </c>
    </row>
    <row r="11340" spans="1:3" x14ac:dyDescent="0.25">
      <c r="A11340" t="s">
        <v>265</v>
      </c>
      <c r="B11340">
        <v>48762</v>
      </c>
      <c r="C11340" s="385">
        <v>0.06</v>
      </c>
    </row>
    <row r="11341" spans="1:3" x14ac:dyDescent="0.25">
      <c r="A11341" t="s">
        <v>265</v>
      </c>
      <c r="B11341">
        <v>48763</v>
      </c>
      <c r="C11341" s="385">
        <v>0.06</v>
      </c>
    </row>
    <row r="11342" spans="1:3" x14ac:dyDescent="0.25">
      <c r="A11342" t="s">
        <v>265</v>
      </c>
      <c r="B11342">
        <v>48764</v>
      </c>
      <c r="C11342" s="385">
        <v>0.06</v>
      </c>
    </row>
    <row r="11343" spans="1:3" x14ac:dyDescent="0.25">
      <c r="A11343" t="s">
        <v>265</v>
      </c>
      <c r="B11343">
        <v>48765</v>
      </c>
      <c r="C11343" s="385">
        <v>0.06</v>
      </c>
    </row>
    <row r="11344" spans="1:3" x14ac:dyDescent="0.25">
      <c r="A11344" t="s">
        <v>265</v>
      </c>
      <c r="B11344">
        <v>48766</v>
      </c>
      <c r="C11344" s="385">
        <v>0.06</v>
      </c>
    </row>
    <row r="11345" spans="1:3" x14ac:dyDescent="0.25">
      <c r="A11345" t="s">
        <v>265</v>
      </c>
      <c r="B11345">
        <v>48767</v>
      </c>
      <c r="C11345" s="385">
        <v>0.06</v>
      </c>
    </row>
    <row r="11346" spans="1:3" x14ac:dyDescent="0.25">
      <c r="A11346" t="s">
        <v>265</v>
      </c>
      <c r="B11346">
        <v>48768</v>
      </c>
      <c r="C11346" s="385">
        <v>0.06</v>
      </c>
    </row>
    <row r="11347" spans="1:3" x14ac:dyDescent="0.25">
      <c r="A11347" t="s">
        <v>265</v>
      </c>
      <c r="B11347">
        <v>48770</v>
      </c>
      <c r="C11347" s="385">
        <v>0.06</v>
      </c>
    </row>
    <row r="11348" spans="1:3" x14ac:dyDescent="0.25">
      <c r="A11348" t="s">
        <v>265</v>
      </c>
      <c r="B11348">
        <v>48787</v>
      </c>
      <c r="C11348" s="385">
        <v>0.06</v>
      </c>
    </row>
    <row r="11349" spans="1:3" x14ac:dyDescent="0.25">
      <c r="A11349" t="s">
        <v>265</v>
      </c>
      <c r="B11349">
        <v>48801</v>
      </c>
      <c r="C11349" s="385">
        <v>0.06</v>
      </c>
    </row>
    <row r="11350" spans="1:3" x14ac:dyDescent="0.25">
      <c r="A11350" t="s">
        <v>265</v>
      </c>
      <c r="B11350">
        <v>48804</v>
      </c>
      <c r="C11350" s="385">
        <v>0.06</v>
      </c>
    </row>
    <row r="11351" spans="1:3" x14ac:dyDescent="0.25">
      <c r="A11351" t="s">
        <v>265</v>
      </c>
      <c r="B11351">
        <v>48805</v>
      </c>
      <c r="C11351" s="385">
        <v>0.06</v>
      </c>
    </row>
    <row r="11352" spans="1:3" x14ac:dyDescent="0.25">
      <c r="A11352" t="s">
        <v>265</v>
      </c>
      <c r="B11352">
        <v>48806</v>
      </c>
      <c r="C11352" s="385">
        <v>0.06</v>
      </c>
    </row>
    <row r="11353" spans="1:3" x14ac:dyDescent="0.25">
      <c r="A11353" t="s">
        <v>265</v>
      </c>
      <c r="B11353">
        <v>48807</v>
      </c>
      <c r="C11353" s="385">
        <v>0.06</v>
      </c>
    </row>
    <row r="11354" spans="1:3" x14ac:dyDescent="0.25">
      <c r="A11354" t="s">
        <v>265</v>
      </c>
      <c r="B11354">
        <v>48808</v>
      </c>
      <c r="C11354" s="385">
        <v>0.06</v>
      </c>
    </row>
    <row r="11355" spans="1:3" x14ac:dyDescent="0.25">
      <c r="A11355" t="s">
        <v>265</v>
      </c>
      <c r="B11355">
        <v>48809</v>
      </c>
      <c r="C11355" s="385">
        <v>0.06</v>
      </c>
    </row>
    <row r="11356" spans="1:3" x14ac:dyDescent="0.25">
      <c r="A11356" t="s">
        <v>265</v>
      </c>
      <c r="B11356">
        <v>48811</v>
      </c>
      <c r="C11356" s="385">
        <v>0.06</v>
      </c>
    </row>
    <row r="11357" spans="1:3" x14ac:dyDescent="0.25">
      <c r="A11357" t="s">
        <v>265</v>
      </c>
      <c r="B11357">
        <v>48812</v>
      </c>
      <c r="C11357" s="385">
        <v>0.06</v>
      </c>
    </row>
    <row r="11358" spans="1:3" x14ac:dyDescent="0.25">
      <c r="A11358" t="s">
        <v>265</v>
      </c>
      <c r="B11358">
        <v>48813</v>
      </c>
      <c r="C11358" s="385">
        <v>0.06</v>
      </c>
    </row>
    <row r="11359" spans="1:3" x14ac:dyDescent="0.25">
      <c r="A11359" t="s">
        <v>265</v>
      </c>
      <c r="B11359">
        <v>48815</v>
      </c>
      <c r="C11359" s="385">
        <v>0.06</v>
      </c>
    </row>
    <row r="11360" spans="1:3" x14ac:dyDescent="0.25">
      <c r="A11360" t="s">
        <v>265</v>
      </c>
      <c r="B11360">
        <v>48816</v>
      </c>
      <c r="C11360" s="385">
        <v>0.06</v>
      </c>
    </row>
    <row r="11361" spans="1:3" x14ac:dyDescent="0.25">
      <c r="A11361" t="s">
        <v>265</v>
      </c>
      <c r="B11361">
        <v>48817</v>
      </c>
      <c r="C11361" s="385">
        <v>0.06</v>
      </c>
    </row>
    <row r="11362" spans="1:3" x14ac:dyDescent="0.25">
      <c r="A11362" t="s">
        <v>265</v>
      </c>
      <c r="B11362">
        <v>48818</v>
      </c>
      <c r="C11362" s="385">
        <v>0.06</v>
      </c>
    </row>
    <row r="11363" spans="1:3" x14ac:dyDescent="0.25">
      <c r="A11363" t="s">
        <v>265</v>
      </c>
      <c r="B11363">
        <v>48819</v>
      </c>
      <c r="C11363" s="385">
        <v>0.06</v>
      </c>
    </row>
    <row r="11364" spans="1:3" x14ac:dyDescent="0.25">
      <c r="A11364" t="s">
        <v>265</v>
      </c>
      <c r="B11364">
        <v>48820</v>
      </c>
      <c r="C11364" s="385">
        <v>0.06</v>
      </c>
    </row>
    <row r="11365" spans="1:3" x14ac:dyDescent="0.25">
      <c r="A11365" t="s">
        <v>265</v>
      </c>
      <c r="B11365">
        <v>48821</v>
      </c>
      <c r="C11365" s="385">
        <v>0.06</v>
      </c>
    </row>
    <row r="11366" spans="1:3" x14ac:dyDescent="0.25">
      <c r="A11366" t="s">
        <v>265</v>
      </c>
      <c r="B11366">
        <v>48822</v>
      </c>
      <c r="C11366" s="385">
        <v>0.06</v>
      </c>
    </row>
    <row r="11367" spans="1:3" x14ac:dyDescent="0.25">
      <c r="A11367" t="s">
        <v>265</v>
      </c>
      <c r="B11367">
        <v>48823</v>
      </c>
      <c r="C11367" s="385">
        <v>0.06</v>
      </c>
    </row>
    <row r="11368" spans="1:3" x14ac:dyDescent="0.25">
      <c r="A11368" t="s">
        <v>265</v>
      </c>
      <c r="B11368">
        <v>48824</v>
      </c>
      <c r="C11368" s="385">
        <v>0.06</v>
      </c>
    </row>
    <row r="11369" spans="1:3" x14ac:dyDescent="0.25">
      <c r="A11369" t="s">
        <v>265</v>
      </c>
      <c r="B11369">
        <v>48825</v>
      </c>
      <c r="C11369" s="385">
        <v>0.06</v>
      </c>
    </row>
    <row r="11370" spans="1:3" x14ac:dyDescent="0.25">
      <c r="A11370" t="s">
        <v>265</v>
      </c>
      <c r="B11370">
        <v>48826</v>
      </c>
      <c r="C11370" s="385">
        <v>0.06</v>
      </c>
    </row>
    <row r="11371" spans="1:3" x14ac:dyDescent="0.25">
      <c r="A11371" t="s">
        <v>265</v>
      </c>
      <c r="B11371">
        <v>48827</v>
      </c>
      <c r="C11371" s="385">
        <v>0.06</v>
      </c>
    </row>
    <row r="11372" spans="1:3" x14ac:dyDescent="0.25">
      <c r="A11372" t="s">
        <v>265</v>
      </c>
      <c r="B11372">
        <v>48829</v>
      </c>
      <c r="C11372" s="385">
        <v>0.06</v>
      </c>
    </row>
    <row r="11373" spans="1:3" x14ac:dyDescent="0.25">
      <c r="A11373" t="s">
        <v>265</v>
      </c>
      <c r="B11373">
        <v>48830</v>
      </c>
      <c r="C11373" s="385">
        <v>0.06</v>
      </c>
    </row>
    <row r="11374" spans="1:3" x14ac:dyDescent="0.25">
      <c r="A11374" t="s">
        <v>265</v>
      </c>
      <c r="B11374">
        <v>48831</v>
      </c>
      <c r="C11374" s="385">
        <v>0.06</v>
      </c>
    </row>
    <row r="11375" spans="1:3" x14ac:dyDescent="0.25">
      <c r="A11375" t="s">
        <v>265</v>
      </c>
      <c r="B11375">
        <v>48832</v>
      </c>
      <c r="C11375" s="385">
        <v>0.06</v>
      </c>
    </row>
    <row r="11376" spans="1:3" x14ac:dyDescent="0.25">
      <c r="A11376" t="s">
        <v>265</v>
      </c>
      <c r="B11376">
        <v>48833</v>
      </c>
      <c r="C11376" s="385">
        <v>0.06</v>
      </c>
    </row>
    <row r="11377" spans="1:3" x14ac:dyDescent="0.25">
      <c r="A11377" t="s">
        <v>265</v>
      </c>
      <c r="B11377">
        <v>48834</v>
      </c>
      <c r="C11377" s="385">
        <v>0.06</v>
      </c>
    </row>
    <row r="11378" spans="1:3" x14ac:dyDescent="0.25">
      <c r="A11378" t="s">
        <v>265</v>
      </c>
      <c r="B11378">
        <v>48835</v>
      </c>
      <c r="C11378" s="385">
        <v>0.06</v>
      </c>
    </row>
    <row r="11379" spans="1:3" x14ac:dyDescent="0.25">
      <c r="A11379" t="s">
        <v>265</v>
      </c>
      <c r="B11379">
        <v>48836</v>
      </c>
      <c r="C11379" s="385">
        <v>0.06</v>
      </c>
    </row>
    <row r="11380" spans="1:3" x14ac:dyDescent="0.25">
      <c r="A11380" t="s">
        <v>265</v>
      </c>
      <c r="B11380">
        <v>48837</v>
      </c>
      <c r="C11380" s="385">
        <v>0.06</v>
      </c>
    </row>
    <row r="11381" spans="1:3" x14ac:dyDescent="0.25">
      <c r="A11381" t="s">
        <v>265</v>
      </c>
      <c r="B11381">
        <v>48838</v>
      </c>
      <c r="C11381" s="385">
        <v>0.06</v>
      </c>
    </row>
    <row r="11382" spans="1:3" x14ac:dyDescent="0.25">
      <c r="A11382" t="s">
        <v>265</v>
      </c>
      <c r="B11382">
        <v>48840</v>
      </c>
      <c r="C11382" s="385">
        <v>0.06</v>
      </c>
    </row>
    <row r="11383" spans="1:3" x14ac:dyDescent="0.25">
      <c r="A11383" t="s">
        <v>265</v>
      </c>
      <c r="B11383">
        <v>48841</v>
      </c>
      <c r="C11383" s="385">
        <v>0.06</v>
      </c>
    </row>
    <row r="11384" spans="1:3" x14ac:dyDescent="0.25">
      <c r="A11384" t="s">
        <v>265</v>
      </c>
      <c r="B11384">
        <v>48842</v>
      </c>
      <c r="C11384" s="385">
        <v>0.06</v>
      </c>
    </row>
    <row r="11385" spans="1:3" x14ac:dyDescent="0.25">
      <c r="A11385" t="s">
        <v>265</v>
      </c>
      <c r="B11385">
        <v>48843</v>
      </c>
      <c r="C11385" s="385">
        <v>0.06</v>
      </c>
    </row>
    <row r="11386" spans="1:3" x14ac:dyDescent="0.25">
      <c r="A11386" t="s">
        <v>265</v>
      </c>
      <c r="B11386">
        <v>48844</v>
      </c>
      <c r="C11386" s="385">
        <v>0.06</v>
      </c>
    </row>
    <row r="11387" spans="1:3" x14ac:dyDescent="0.25">
      <c r="A11387" t="s">
        <v>265</v>
      </c>
      <c r="B11387">
        <v>48845</v>
      </c>
      <c r="C11387" s="385">
        <v>0.06</v>
      </c>
    </row>
    <row r="11388" spans="1:3" x14ac:dyDescent="0.25">
      <c r="A11388" t="s">
        <v>265</v>
      </c>
      <c r="B11388">
        <v>48846</v>
      </c>
      <c r="C11388" s="385">
        <v>0.06</v>
      </c>
    </row>
    <row r="11389" spans="1:3" x14ac:dyDescent="0.25">
      <c r="A11389" t="s">
        <v>265</v>
      </c>
      <c r="B11389">
        <v>48847</v>
      </c>
      <c r="C11389" s="385">
        <v>0.06</v>
      </c>
    </row>
    <row r="11390" spans="1:3" x14ac:dyDescent="0.25">
      <c r="A11390" t="s">
        <v>265</v>
      </c>
      <c r="B11390">
        <v>48848</v>
      </c>
      <c r="C11390" s="385">
        <v>0.06</v>
      </c>
    </row>
    <row r="11391" spans="1:3" x14ac:dyDescent="0.25">
      <c r="A11391" t="s">
        <v>265</v>
      </c>
      <c r="B11391">
        <v>48849</v>
      </c>
      <c r="C11391" s="385">
        <v>0.06</v>
      </c>
    </row>
    <row r="11392" spans="1:3" x14ac:dyDescent="0.25">
      <c r="A11392" t="s">
        <v>265</v>
      </c>
      <c r="B11392">
        <v>48850</v>
      </c>
      <c r="C11392" s="385">
        <v>0.06</v>
      </c>
    </row>
    <row r="11393" spans="1:3" x14ac:dyDescent="0.25">
      <c r="A11393" t="s">
        <v>265</v>
      </c>
      <c r="B11393">
        <v>48851</v>
      </c>
      <c r="C11393" s="385">
        <v>0.06</v>
      </c>
    </row>
    <row r="11394" spans="1:3" x14ac:dyDescent="0.25">
      <c r="A11394" t="s">
        <v>265</v>
      </c>
      <c r="B11394">
        <v>48852</v>
      </c>
      <c r="C11394" s="385">
        <v>0.06</v>
      </c>
    </row>
    <row r="11395" spans="1:3" x14ac:dyDescent="0.25">
      <c r="A11395" t="s">
        <v>265</v>
      </c>
      <c r="B11395">
        <v>48853</v>
      </c>
      <c r="C11395" s="385">
        <v>0.06</v>
      </c>
    </row>
    <row r="11396" spans="1:3" x14ac:dyDescent="0.25">
      <c r="A11396" t="s">
        <v>265</v>
      </c>
      <c r="B11396">
        <v>48854</v>
      </c>
      <c r="C11396" s="385">
        <v>0.06</v>
      </c>
    </row>
    <row r="11397" spans="1:3" x14ac:dyDescent="0.25">
      <c r="A11397" t="s">
        <v>265</v>
      </c>
      <c r="B11397">
        <v>48855</v>
      </c>
      <c r="C11397" s="385">
        <v>0.06</v>
      </c>
    </row>
    <row r="11398" spans="1:3" x14ac:dyDescent="0.25">
      <c r="A11398" t="s">
        <v>265</v>
      </c>
      <c r="B11398">
        <v>48856</v>
      </c>
      <c r="C11398" s="385">
        <v>0.06</v>
      </c>
    </row>
    <row r="11399" spans="1:3" x14ac:dyDescent="0.25">
      <c r="A11399" t="s">
        <v>265</v>
      </c>
      <c r="B11399">
        <v>48857</v>
      </c>
      <c r="C11399" s="385">
        <v>0.06</v>
      </c>
    </row>
    <row r="11400" spans="1:3" x14ac:dyDescent="0.25">
      <c r="A11400" t="s">
        <v>265</v>
      </c>
      <c r="B11400">
        <v>48858</v>
      </c>
      <c r="C11400" s="385">
        <v>0.06</v>
      </c>
    </row>
    <row r="11401" spans="1:3" x14ac:dyDescent="0.25">
      <c r="A11401" t="s">
        <v>265</v>
      </c>
      <c r="B11401">
        <v>48859</v>
      </c>
      <c r="C11401" s="385">
        <v>0.06</v>
      </c>
    </row>
    <row r="11402" spans="1:3" x14ac:dyDescent="0.25">
      <c r="A11402" t="s">
        <v>265</v>
      </c>
      <c r="B11402">
        <v>48860</v>
      </c>
      <c r="C11402" s="385">
        <v>0.06</v>
      </c>
    </row>
    <row r="11403" spans="1:3" x14ac:dyDescent="0.25">
      <c r="A11403" t="s">
        <v>265</v>
      </c>
      <c r="B11403">
        <v>48861</v>
      </c>
      <c r="C11403" s="385">
        <v>0.06</v>
      </c>
    </row>
    <row r="11404" spans="1:3" x14ac:dyDescent="0.25">
      <c r="A11404" t="s">
        <v>265</v>
      </c>
      <c r="B11404">
        <v>48862</v>
      </c>
      <c r="C11404" s="385">
        <v>0.06</v>
      </c>
    </row>
    <row r="11405" spans="1:3" x14ac:dyDescent="0.25">
      <c r="A11405" t="s">
        <v>265</v>
      </c>
      <c r="B11405">
        <v>48864</v>
      </c>
      <c r="C11405" s="385">
        <v>0.06</v>
      </c>
    </row>
    <row r="11406" spans="1:3" x14ac:dyDescent="0.25">
      <c r="A11406" t="s">
        <v>265</v>
      </c>
      <c r="B11406">
        <v>48865</v>
      </c>
      <c r="C11406" s="385">
        <v>0.06</v>
      </c>
    </row>
    <row r="11407" spans="1:3" x14ac:dyDescent="0.25">
      <c r="A11407" t="s">
        <v>265</v>
      </c>
      <c r="B11407">
        <v>48866</v>
      </c>
      <c r="C11407" s="385">
        <v>0.06</v>
      </c>
    </row>
    <row r="11408" spans="1:3" x14ac:dyDescent="0.25">
      <c r="A11408" t="s">
        <v>265</v>
      </c>
      <c r="B11408">
        <v>48867</v>
      </c>
      <c r="C11408" s="385">
        <v>0.06</v>
      </c>
    </row>
    <row r="11409" spans="1:3" x14ac:dyDescent="0.25">
      <c r="A11409" t="s">
        <v>265</v>
      </c>
      <c r="B11409">
        <v>48870</v>
      </c>
      <c r="C11409" s="385">
        <v>0.06</v>
      </c>
    </row>
    <row r="11410" spans="1:3" x14ac:dyDescent="0.25">
      <c r="A11410" t="s">
        <v>265</v>
      </c>
      <c r="B11410">
        <v>48871</v>
      </c>
      <c r="C11410" s="385">
        <v>0.06</v>
      </c>
    </row>
    <row r="11411" spans="1:3" x14ac:dyDescent="0.25">
      <c r="A11411" t="s">
        <v>265</v>
      </c>
      <c r="B11411">
        <v>48872</v>
      </c>
      <c r="C11411" s="385">
        <v>0.06</v>
      </c>
    </row>
    <row r="11412" spans="1:3" x14ac:dyDescent="0.25">
      <c r="A11412" t="s">
        <v>265</v>
      </c>
      <c r="B11412">
        <v>48873</v>
      </c>
      <c r="C11412" s="385">
        <v>0.06</v>
      </c>
    </row>
    <row r="11413" spans="1:3" x14ac:dyDescent="0.25">
      <c r="A11413" t="s">
        <v>265</v>
      </c>
      <c r="B11413">
        <v>48874</v>
      </c>
      <c r="C11413" s="385">
        <v>0.06</v>
      </c>
    </row>
    <row r="11414" spans="1:3" x14ac:dyDescent="0.25">
      <c r="A11414" t="s">
        <v>265</v>
      </c>
      <c r="B11414">
        <v>48875</v>
      </c>
      <c r="C11414" s="385">
        <v>0.06</v>
      </c>
    </row>
    <row r="11415" spans="1:3" x14ac:dyDescent="0.25">
      <c r="A11415" t="s">
        <v>265</v>
      </c>
      <c r="B11415">
        <v>48876</v>
      </c>
      <c r="C11415" s="385">
        <v>0.06</v>
      </c>
    </row>
    <row r="11416" spans="1:3" x14ac:dyDescent="0.25">
      <c r="A11416" t="s">
        <v>265</v>
      </c>
      <c r="B11416">
        <v>48877</v>
      </c>
      <c r="C11416" s="385">
        <v>0.06</v>
      </c>
    </row>
    <row r="11417" spans="1:3" x14ac:dyDescent="0.25">
      <c r="A11417" t="s">
        <v>265</v>
      </c>
      <c r="B11417">
        <v>48878</v>
      </c>
      <c r="C11417" s="385">
        <v>0.06</v>
      </c>
    </row>
    <row r="11418" spans="1:3" x14ac:dyDescent="0.25">
      <c r="A11418" t="s">
        <v>265</v>
      </c>
      <c r="B11418">
        <v>48879</v>
      </c>
      <c r="C11418" s="385">
        <v>0.06</v>
      </c>
    </row>
    <row r="11419" spans="1:3" x14ac:dyDescent="0.25">
      <c r="A11419" t="s">
        <v>265</v>
      </c>
      <c r="B11419">
        <v>48880</v>
      </c>
      <c r="C11419" s="385">
        <v>0.06</v>
      </c>
    </row>
    <row r="11420" spans="1:3" x14ac:dyDescent="0.25">
      <c r="A11420" t="s">
        <v>265</v>
      </c>
      <c r="B11420">
        <v>48881</v>
      </c>
      <c r="C11420" s="385">
        <v>0.06</v>
      </c>
    </row>
    <row r="11421" spans="1:3" x14ac:dyDescent="0.25">
      <c r="A11421" t="s">
        <v>265</v>
      </c>
      <c r="B11421">
        <v>48882</v>
      </c>
      <c r="C11421" s="385">
        <v>0.06</v>
      </c>
    </row>
    <row r="11422" spans="1:3" x14ac:dyDescent="0.25">
      <c r="A11422" t="s">
        <v>265</v>
      </c>
      <c r="B11422">
        <v>48883</v>
      </c>
      <c r="C11422" s="385">
        <v>0.06</v>
      </c>
    </row>
    <row r="11423" spans="1:3" x14ac:dyDescent="0.25">
      <c r="A11423" t="s">
        <v>265</v>
      </c>
      <c r="B11423">
        <v>48884</v>
      </c>
      <c r="C11423" s="385">
        <v>0.06</v>
      </c>
    </row>
    <row r="11424" spans="1:3" x14ac:dyDescent="0.25">
      <c r="A11424" t="s">
        <v>265</v>
      </c>
      <c r="B11424">
        <v>48885</v>
      </c>
      <c r="C11424" s="385">
        <v>0.06</v>
      </c>
    </row>
    <row r="11425" spans="1:3" x14ac:dyDescent="0.25">
      <c r="A11425" t="s">
        <v>265</v>
      </c>
      <c r="B11425">
        <v>48886</v>
      </c>
      <c r="C11425" s="385">
        <v>0.06</v>
      </c>
    </row>
    <row r="11426" spans="1:3" x14ac:dyDescent="0.25">
      <c r="A11426" t="s">
        <v>265</v>
      </c>
      <c r="B11426">
        <v>48887</v>
      </c>
      <c r="C11426" s="385">
        <v>0.06</v>
      </c>
    </row>
    <row r="11427" spans="1:3" x14ac:dyDescent="0.25">
      <c r="A11427" t="s">
        <v>265</v>
      </c>
      <c r="B11427">
        <v>48888</v>
      </c>
      <c r="C11427" s="385">
        <v>0.06</v>
      </c>
    </row>
    <row r="11428" spans="1:3" x14ac:dyDescent="0.25">
      <c r="A11428" t="s">
        <v>265</v>
      </c>
      <c r="B11428">
        <v>48889</v>
      </c>
      <c r="C11428" s="385">
        <v>0.06</v>
      </c>
    </row>
    <row r="11429" spans="1:3" x14ac:dyDescent="0.25">
      <c r="A11429" t="s">
        <v>265</v>
      </c>
      <c r="B11429">
        <v>48890</v>
      </c>
      <c r="C11429" s="385">
        <v>0.06</v>
      </c>
    </row>
    <row r="11430" spans="1:3" x14ac:dyDescent="0.25">
      <c r="A11430" t="s">
        <v>265</v>
      </c>
      <c r="B11430">
        <v>48891</v>
      </c>
      <c r="C11430" s="385">
        <v>0.06</v>
      </c>
    </row>
    <row r="11431" spans="1:3" x14ac:dyDescent="0.25">
      <c r="A11431" t="s">
        <v>265</v>
      </c>
      <c r="B11431">
        <v>48892</v>
      </c>
      <c r="C11431" s="385">
        <v>0.06</v>
      </c>
    </row>
    <row r="11432" spans="1:3" x14ac:dyDescent="0.25">
      <c r="A11432" t="s">
        <v>265</v>
      </c>
      <c r="B11432">
        <v>48893</v>
      </c>
      <c r="C11432" s="385">
        <v>0.06</v>
      </c>
    </row>
    <row r="11433" spans="1:3" x14ac:dyDescent="0.25">
      <c r="A11433" t="s">
        <v>265</v>
      </c>
      <c r="B11433">
        <v>48894</v>
      </c>
      <c r="C11433" s="385">
        <v>0.06</v>
      </c>
    </row>
    <row r="11434" spans="1:3" x14ac:dyDescent="0.25">
      <c r="A11434" t="s">
        <v>265</v>
      </c>
      <c r="B11434">
        <v>48895</v>
      </c>
      <c r="C11434" s="385">
        <v>0.06</v>
      </c>
    </row>
    <row r="11435" spans="1:3" x14ac:dyDescent="0.25">
      <c r="A11435" t="s">
        <v>265</v>
      </c>
      <c r="B11435">
        <v>48896</v>
      </c>
      <c r="C11435" s="385">
        <v>0.06</v>
      </c>
    </row>
    <row r="11436" spans="1:3" x14ac:dyDescent="0.25">
      <c r="A11436" t="s">
        <v>265</v>
      </c>
      <c r="B11436">
        <v>48897</v>
      </c>
      <c r="C11436" s="385">
        <v>0.06</v>
      </c>
    </row>
    <row r="11437" spans="1:3" x14ac:dyDescent="0.25">
      <c r="A11437" t="s">
        <v>265</v>
      </c>
      <c r="B11437">
        <v>48901</v>
      </c>
      <c r="C11437" s="385">
        <v>0.06</v>
      </c>
    </row>
    <row r="11438" spans="1:3" x14ac:dyDescent="0.25">
      <c r="A11438" t="s">
        <v>265</v>
      </c>
      <c r="B11438">
        <v>48906</v>
      </c>
      <c r="C11438" s="385">
        <v>0.06</v>
      </c>
    </row>
    <row r="11439" spans="1:3" x14ac:dyDescent="0.25">
      <c r="A11439" t="s">
        <v>265</v>
      </c>
      <c r="B11439">
        <v>48908</v>
      </c>
      <c r="C11439" s="385">
        <v>0.06</v>
      </c>
    </row>
    <row r="11440" spans="1:3" x14ac:dyDescent="0.25">
      <c r="A11440" t="s">
        <v>265</v>
      </c>
      <c r="B11440">
        <v>48909</v>
      </c>
      <c r="C11440" s="385">
        <v>0.06</v>
      </c>
    </row>
    <row r="11441" spans="1:3" x14ac:dyDescent="0.25">
      <c r="A11441" t="s">
        <v>265</v>
      </c>
      <c r="B11441">
        <v>48910</v>
      </c>
      <c r="C11441" s="385">
        <v>0.06</v>
      </c>
    </row>
    <row r="11442" spans="1:3" x14ac:dyDescent="0.25">
      <c r="A11442" t="s">
        <v>265</v>
      </c>
      <c r="B11442">
        <v>48911</v>
      </c>
      <c r="C11442" s="385">
        <v>0.06</v>
      </c>
    </row>
    <row r="11443" spans="1:3" x14ac:dyDescent="0.25">
      <c r="A11443" t="s">
        <v>265</v>
      </c>
      <c r="B11443">
        <v>48912</v>
      </c>
      <c r="C11443" s="385">
        <v>0.06</v>
      </c>
    </row>
    <row r="11444" spans="1:3" x14ac:dyDescent="0.25">
      <c r="A11444" t="s">
        <v>265</v>
      </c>
      <c r="B11444">
        <v>48913</v>
      </c>
      <c r="C11444" s="385">
        <v>0.06</v>
      </c>
    </row>
    <row r="11445" spans="1:3" x14ac:dyDescent="0.25">
      <c r="A11445" t="s">
        <v>265</v>
      </c>
      <c r="B11445">
        <v>48915</v>
      </c>
      <c r="C11445" s="385">
        <v>0.06</v>
      </c>
    </row>
    <row r="11446" spans="1:3" x14ac:dyDescent="0.25">
      <c r="A11446" t="s">
        <v>265</v>
      </c>
      <c r="B11446">
        <v>48916</v>
      </c>
      <c r="C11446" s="385">
        <v>0.06</v>
      </c>
    </row>
    <row r="11447" spans="1:3" x14ac:dyDescent="0.25">
      <c r="A11447" t="s">
        <v>265</v>
      </c>
      <c r="B11447">
        <v>48917</v>
      </c>
      <c r="C11447" s="385">
        <v>0.06</v>
      </c>
    </row>
    <row r="11448" spans="1:3" x14ac:dyDescent="0.25">
      <c r="A11448" t="s">
        <v>265</v>
      </c>
      <c r="B11448">
        <v>48918</v>
      </c>
      <c r="C11448" s="385">
        <v>0.06</v>
      </c>
    </row>
    <row r="11449" spans="1:3" x14ac:dyDescent="0.25">
      <c r="A11449" t="s">
        <v>265</v>
      </c>
      <c r="B11449">
        <v>48919</v>
      </c>
      <c r="C11449" s="385">
        <v>0.06</v>
      </c>
    </row>
    <row r="11450" spans="1:3" x14ac:dyDescent="0.25">
      <c r="A11450" t="s">
        <v>265</v>
      </c>
      <c r="B11450">
        <v>48922</v>
      </c>
      <c r="C11450" s="385">
        <v>0.06</v>
      </c>
    </row>
    <row r="11451" spans="1:3" x14ac:dyDescent="0.25">
      <c r="A11451" t="s">
        <v>265</v>
      </c>
      <c r="B11451">
        <v>48924</v>
      </c>
      <c r="C11451" s="385">
        <v>0.06</v>
      </c>
    </row>
    <row r="11452" spans="1:3" x14ac:dyDescent="0.25">
      <c r="A11452" t="s">
        <v>265</v>
      </c>
      <c r="B11452">
        <v>48929</v>
      </c>
      <c r="C11452" s="385">
        <v>0.06</v>
      </c>
    </row>
    <row r="11453" spans="1:3" x14ac:dyDescent="0.25">
      <c r="A11453" t="s">
        <v>265</v>
      </c>
      <c r="B11453">
        <v>48930</v>
      </c>
      <c r="C11453" s="385">
        <v>0.06</v>
      </c>
    </row>
    <row r="11454" spans="1:3" x14ac:dyDescent="0.25">
      <c r="A11454" t="s">
        <v>265</v>
      </c>
      <c r="B11454">
        <v>48933</v>
      </c>
      <c r="C11454" s="385">
        <v>0.06</v>
      </c>
    </row>
    <row r="11455" spans="1:3" x14ac:dyDescent="0.25">
      <c r="A11455" t="s">
        <v>265</v>
      </c>
      <c r="B11455">
        <v>48937</v>
      </c>
      <c r="C11455" s="385">
        <v>0.06</v>
      </c>
    </row>
    <row r="11456" spans="1:3" x14ac:dyDescent="0.25">
      <c r="A11456" t="s">
        <v>265</v>
      </c>
      <c r="B11456">
        <v>48951</v>
      </c>
      <c r="C11456" s="385">
        <v>0.06</v>
      </c>
    </row>
    <row r="11457" spans="1:3" x14ac:dyDescent="0.25">
      <c r="A11457" t="s">
        <v>265</v>
      </c>
      <c r="B11457">
        <v>48956</v>
      </c>
      <c r="C11457" s="385">
        <v>0.06</v>
      </c>
    </row>
    <row r="11458" spans="1:3" x14ac:dyDescent="0.25">
      <c r="A11458" t="s">
        <v>265</v>
      </c>
      <c r="B11458">
        <v>48980</v>
      </c>
      <c r="C11458" s="385">
        <v>0.06</v>
      </c>
    </row>
    <row r="11459" spans="1:3" x14ac:dyDescent="0.25">
      <c r="A11459" t="s">
        <v>265</v>
      </c>
      <c r="B11459">
        <v>49001</v>
      </c>
      <c r="C11459" s="385">
        <v>0.06</v>
      </c>
    </row>
    <row r="11460" spans="1:3" x14ac:dyDescent="0.25">
      <c r="A11460" t="s">
        <v>265</v>
      </c>
      <c r="B11460">
        <v>49002</v>
      </c>
      <c r="C11460" s="385">
        <v>0.06</v>
      </c>
    </row>
    <row r="11461" spans="1:3" x14ac:dyDescent="0.25">
      <c r="A11461" t="s">
        <v>265</v>
      </c>
      <c r="B11461">
        <v>49003</v>
      </c>
      <c r="C11461" s="385">
        <v>0.06</v>
      </c>
    </row>
    <row r="11462" spans="1:3" x14ac:dyDescent="0.25">
      <c r="A11462" t="s">
        <v>265</v>
      </c>
      <c r="B11462">
        <v>49004</v>
      </c>
      <c r="C11462" s="385">
        <v>0.06</v>
      </c>
    </row>
    <row r="11463" spans="1:3" x14ac:dyDescent="0.25">
      <c r="A11463" t="s">
        <v>265</v>
      </c>
      <c r="B11463">
        <v>49005</v>
      </c>
      <c r="C11463" s="385">
        <v>0.06</v>
      </c>
    </row>
    <row r="11464" spans="1:3" x14ac:dyDescent="0.25">
      <c r="A11464" t="s">
        <v>265</v>
      </c>
      <c r="B11464">
        <v>49006</v>
      </c>
      <c r="C11464" s="385">
        <v>0.06</v>
      </c>
    </row>
    <row r="11465" spans="1:3" x14ac:dyDescent="0.25">
      <c r="A11465" t="s">
        <v>265</v>
      </c>
      <c r="B11465">
        <v>49007</v>
      </c>
      <c r="C11465" s="385">
        <v>0.06</v>
      </c>
    </row>
    <row r="11466" spans="1:3" x14ac:dyDescent="0.25">
      <c r="A11466" t="s">
        <v>265</v>
      </c>
      <c r="B11466">
        <v>49008</v>
      </c>
      <c r="C11466" s="385">
        <v>0.06</v>
      </c>
    </row>
    <row r="11467" spans="1:3" x14ac:dyDescent="0.25">
      <c r="A11467" t="s">
        <v>265</v>
      </c>
      <c r="B11467">
        <v>49009</v>
      </c>
      <c r="C11467" s="385">
        <v>0.06</v>
      </c>
    </row>
    <row r="11468" spans="1:3" x14ac:dyDescent="0.25">
      <c r="A11468" t="s">
        <v>265</v>
      </c>
      <c r="B11468">
        <v>49010</v>
      </c>
      <c r="C11468" s="385">
        <v>0.06</v>
      </c>
    </row>
    <row r="11469" spans="1:3" x14ac:dyDescent="0.25">
      <c r="A11469" t="s">
        <v>265</v>
      </c>
      <c r="B11469">
        <v>49011</v>
      </c>
      <c r="C11469" s="385">
        <v>0.06</v>
      </c>
    </row>
    <row r="11470" spans="1:3" x14ac:dyDescent="0.25">
      <c r="A11470" t="s">
        <v>265</v>
      </c>
      <c r="B11470">
        <v>49012</v>
      </c>
      <c r="C11470" s="385">
        <v>0.06</v>
      </c>
    </row>
    <row r="11471" spans="1:3" x14ac:dyDescent="0.25">
      <c r="A11471" t="s">
        <v>265</v>
      </c>
      <c r="B11471">
        <v>49013</v>
      </c>
      <c r="C11471" s="385">
        <v>0.06</v>
      </c>
    </row>
    <row r="11472" spans="1:3" x14ac:dyDescent="0.25">
      <c r="A11472" t="s">
        <v>265</v>
      </c>
      <c r="B11472">
        <v>49014</v>
      </c>
      <c r="C11472" s="385">
        <v>0.06</v>
      </c>
    </row>
    <row r="11473" spans="1:3" x14ac:dyDescent="0.25">
      <c r="A11473" t="s">
        <v>265</v>
      </c>
      <c r="B11473">
        <v>49015</v>
      </c>
      <c r="C11473" s="385">
        <v>0.06</v>
      </c>
    </row>
    <row r="11474" spans="1:3" x14ac:dyDescent="0.25">
      <c r="A11474" t="s">
        <v>265</v>
      </c>
      <c r="B11474">
        <v>49016</v>
      </c>
      <c r="C11474" s="385">
        <v>0.06</v>
      </c>
    </row>
    <row r="11475" spans="1:3" x14ac:dyDescent="0.25">
      <c r="A11475" t="s">
        <v>265</v>
      </c>
      <c r="B11475">
        <v>49017</v>
      </c>
      <c r="C11475" s="385">
        <v>0.06</v>
      </c>
    </row>
    <row r="11476" spans="1:3" x14ac:dyDescent="0.25">
      <c r="A11476" t="s">
        <v>265</v>
      </c>
      <c r="B11476">
        <v>49018</v>
      </c>
      <c r="C11476" s="385">
        <v>0.06</v>
      </c>
    </row>
    <row r="11477" spans="1:3" x14ac:dyDescent="0.25">
      <c r="A11477" t="s">
        <v>265</v>
      </c>
      <c r="B11477">
        <v>49019</v>
      </c>
      <c r="C11477" s="385">
        <v>0.06</v>
      </c>
    </row>
    <row r="11478" spans="1:3" x14ac:dyDescent="0.25">
      <c r="A11478" t="s">
        <v>265</v>
      </c>
      <c r="B11478">
        <v>49020</v>
      </c>
      <c r="C11478" s="385">
        <v>0.06</v>
      </c>
    </row>
    <row r="11479" spans="1:3" x14ac:dyDescent="0.25">
      <c r="A11479" t="s">
        <v>265</v>
      </c>
      <c r="B11479">
        <v>49021</v>
      </c>
      <c r="C11479" s="385">
        <v>0.06</v>
      </c>
    </row>
    <row r="11480" spans="1:3" x14ac:dyDescent="0.25">
      <c r="A11480" t="s">
        <v>265</v>
      </c>
      <c r="B11480">
        <v>49022</v>
      </c>
      <c r="C11480" s="385">
        <v>0.06</v>
      </c>
    </row>
    <row r="11481" spans="1:3" x14ac:dyDescent="0.25">
      <c r="A11481" t="s">
        <v>265</v>
      </c>
      <c r="B11481">
        <v>49023</v>
      </c>
      <c r="C11481" s="385">
        <v>0.06</v>
      </c>
    </row>
    <row r="11482" spans="1:3" x14ac:dyDescent="0.25">
      <c r="A11482" t="s">
        <v>265</v>
      </c>
      <c r="B11482">
        <v>49024</v>
      </c>
      <c r="C11482" s="385">
        <v>0.06</v>
      </c>
    </row>
    <row r="11483" spans="1:3" x14ac:dyDescent="0.25">
      <c r="A11483" t="s">
        <v>265</v>
      </c>
      <c r="B11483">
        <v>49026</v>
      </c>
      <c r="C11483" s="385">
        <v>0.06</v>
      </c>
    </row>
    <row r="11484" spans="1:3" x14ac:dyDescent="0.25">
      <c r="A11484" t="s">
        <v>265</v>
      </c>
      <c r="B11484">
        <v>49027</v>
      </c>
      <c r="C11484" s="385">
        <v>0.06</v>
      </c>
    </row>
    <row r="11485" spans="1:3" x14ac:dyDescent="0.25">
      <c r="A11485" t="s">
        <v>265</v>
      </c>
      <c r="B11485">
        <v>49028</v>
      </c>
      <c r="C11485" s="385">
        <v>0.06</v>
      </c>
    </row>
    <row r="11486" spans="1:3" x14ac:dyDescent="0.25">
      <c r="A11486" t="s">
        <v>265</v>
      </c>
      <c r="B11486">
        <v>49029</v>
      </c>
      <c r="C11486" s="385">
        <v>0.06</v>
      </c>
    </row>
    <row r="11487" spans="1:3" x14ac:dyDescent="0.25">
      <c r="A11487" t="s">
        <v>265</v>
      </c>
      <c r="B11487">
        <v>49030</v>
      </c>
      <c r="C11487" s="385">
        <v>0.06</v>
      </c>
    </row>
    <row r="11488" spans="1:3" x14ac:dyDescent="0.25">
      <c r="A11488" t="s">
        <v>265</v>
      </c>
      <c r="B11488">
        <v>49031</v>
      </c>
      <c r="C11488" s="385">
        <v>0.06</v>
      </c>
    </row>
    <row r="11489" spans="1:3" x14ac:dyDescent="0.25">
      <c r="A11489" t="s">
        <v>265</v>
      </c>
      <c r="B11489">
        <v>49032</v>
      </c>
      <c r="C11489" s="385">
        <v>0.06</v>
      </c>
    </row>
    <row r="11490" spans="1:3" x14ac:dyDescent="0.25">
      <c r="A11490" t="s">
        <v>265</v>
      </c>
      <c r="B11490">
        <v>49033</v>
      </c>
      <c r="C11490" s="385">
        <v>0.06</v>
      </c>
    </row>
    <row r="11491" spans="1:3" x14ac:dyDescent="0.25">
      <c r="A11491" t="s">
        <v>265</v>
      </c>
      <c r="B11491">
        <v>49034</v>
      </c>
      <c r="C11491" s="385">
        <v>0.06</v>
      </c>
    </row>
    <row r="11492" spans="1:3" x14ac:dyDescent="0.25">
      <c r="A11492" t="s">
        <v>265</v>
      </c>
      <c r="B11492">
        <v>49035</v>
      </c>
      <c r="C11492" s="385">
        <v>0.06</v>
      </c>
    </row>
    <row r="11493" spans="1:3" x14ac:dyDescent="0.25">
      <c r="A11493" t="s">
        <v>265</v>
      </c>
      <c r="B11493">
        <v>49036</v>
      </c>
      <c r="C11493" s="385">
        <v>0.06</v>
      </c>
    </row>
    <row r="11494" spans="1:3" x14ac:dyDescent="0.25">
      <c r="A11494" t="s">
        <v>265</v>
      </c>
      <c r="B11494">
        <v>49037</v>
      </c>
      <c r="C11494" s="385">
        <v>0.06</v>
      </c>
    </row>
    <row r="11495" spans="1:3" x14ac:dyDescent="0.25">
      <c r="A11495" t="s">
        <v>265</v>
      </c>
      <c r="B11495">
        <v>49038</v>
      </c>
      <c r="C11495" s="385">
        <v>0.06</v>
      </c>
    </row>
    <row r="11496" spans="1:3" x14ac:dyDescent="0.25">
      <c r="A11496" t="s">
        <v>265</v>
      </c>
      <c r="B11496">
        <v>49039</v>
      </c>
      <c r="C11496" s="385">
        <v>0.06</v>
      </c>
    </row>
    <row r="11497" spans="1:3" x14ac:dyDescent="0.25">
      <c r="A11497" t="s">
        <v>265</v>
      </c>
      <c r="B11497">
        <v>49040</v>
      </c>
      <c r="C11497" s="385">
        <v>0.06</v>
      </c>
    </row>
    <row r="11498" spans="1:3" x14ac:dyDescent="0.25">
      <c r="A11498" t="s">
        <v>265</v>
      </c>
      <c r="B11498">
        <v>49041</v>
      </c>
      <c r="C11498" s="385">
        <v>0.06</v>
      </c>
    </row>
    <row r="11499" spans="1:3" x14ac:dyDescent="0.25">
      <c r="A11499" t="s">
        <v>265</v>
      </c>
      <c r="B11499">
        <v>49042</v>
      </c>
      <c r="C11499" s="385">
        <v>0.06</v>
      </c>
    </row>
    <row r="11500" spans="1:3" x14ac:dyDescent="0.25">
      <c r="A11500" t="s">
        <v>265</v>
      </c>
      <c r="B11500">
        <v>49043</v>
      </c>
      <c r="C11500" s="385">
        <v>0.06</v>
      </c>
    </row>
    <row r="11501" spans="1:3" x14ac:dyDescent="0.25">
      <c r="A11501" t="s">
        <v>265</v>
      </c>
      <c r="B11501">
        <v>49045</v>
      </c>
      <c r="C11501" s="385">
        <v>0.06</v>
      </c>
    </row>
    <row r="11502" spans="1:3" x14ac:dyDescent="0.25">
      <c r="A11502" t="s">
        <v>265</v>
      </c>
      <c r="B11502">
        <v>49046</v>
      </c>
      <c r="C11502" s="385">
        <v>0.06</v>
      </c>
    </row>
    <row r="11503" spans="1:3" x14ac:dyDescent="0.25">
      <c r="A11503" t="s">
        <v>265</v>
      </c>
      <c r="B11503">
        <v>49047</v>
      </c>
      <c r="C11503" s="385">
        <v>0.06</v>
      </c>
    </row>
    <row r="11504" spans="1:3" x14ac:dyDescent="0.25">
      <c r="A11504" t="s">
        <v>265</v>
      </c>
      <c r="B11504">
        <v>49048</v>
      </c>
      <c r="C11504" s="385">
        <v>0.06</v>
      </c>
    </row>
    <row r="11505" spans="1:3" x14ac:dyDescent="0.25">
      <c r="A11505" t="s">
        <v>265</v>
      </c>
      <c r="B11505">
        <v>49050</v>
      </c>
      <c r="C11505" s="385">
        <v>0.06</v>
      </c>
    </row>
    <row r="11506" spans="1:3" x14ac:dyDescent="0.25">
      <c r="A11506" t="s">
        <v>265</v>
      </c>
      <c r="B11506">
        <v>49051</v>
      </c>
      <c r="C11506" s="385">
        <v>0.06</v>
      </c>
    </row>
    <row r="11507" spans="1:3" x14ac:dyDescent="0.25">
      <c r="A11507" t="s">
        <v>265</v>
      </c>
      <c r="B11507">
        <v>49052</v>
      </c>
      <c r="C11507" s="385">
        <v>0.06</v>
      </c>
    </row>
    <row r="11508" spans="1:3" x14ac:dyDescent="0.25">
      <c r="A11508" t="s">
        <v>265</v>
      </c>
      <c r="B11508">
        <v>49053</v>
      </c>
      <c r="C11508" s="385">
        <v>0.06</v>
      </c>
    </row>
    <row r="11509" spans="1:3" x14ac:dyDescent="0.25">
      <c r="A11509" t="s">
        <v>265</v>
      </c>
      <c r="B11509">
        <v>49055</v>
      </c>
      <c r="C11509" s="385">
        <v>0.06</v>
      </c>
    </row>
    <row r="11510" spans="1:3" x14ac:dyDescent="0.25">
      <c r="A11510" t="s">
        <v>265</v>
      </c>
      <c r="B11510">
        <v>49056</v>
      </c>
      <c r="C11510" s="385">
        <v>0.06</v>
      </c>
    </row>
    <row r="11511" spans="1:3" x14ac:dyDescent="0.25">
      <c r="A11511" t="s">
        <v>265</v>
      </c>
      <c r="B11511">
        <v>49057</v>
      </c>
      <c r="C11511" s="385">
        <v>0.06</v>
      </c>
    </row>
    <row r="11512" spans="1:3" x14ac:dyDescent="0.25">
      <c r="A11512" t="s">
        <v>265</v>
      </c>
      <c r="B11512">
        <v>49058</v>
      </c>
      <c r="C11512" s="385">
        <v>0.06</v>
      </c>
    </row>
    <row r="11513" spans="1:3" x14ac:dyDescent="0.25">
      <c r="A11513" t="s">
        <v>265</v>
      </c>
      <c r="B11513">
        <v>49060</v>
      </c>
      <c r="C11513" s="385">
        <v>0.06</v>
      </c>
    </row>
    <row r="11514" spans="1:3" x14ac:dyDescent="0.25">
      <c r="A11514" t="s">
        <v>265</v>
      </c>
      <c r="B11514">
        <v>49061</v>
      </c>
      <c r="C11514" s="385">
        <v>0.06</v>
      </c>
    </row>
    <row r="11515" spans="1:3" x14ac:dyDescent="0.25">
      <c r="A11515" t="s">
        <v>265</v>
      </c>
      <c r="B11515">
        <v>49062</v>
      </c>
      <c r="C11515" s="385">
        <v>0.06</v>
      </c>
    </row>
    <row r="11516" spans="1:3" x14ac:dyDescent="0.25">
      <c r="A11516" t="s">
        <v>265</v>
      </c>
      <c r="B11516">
        <v>49063</v>
      </c>
      <c r="C11516" s="385">
        <v>0.06</v>
      </c>
    </row>
    <row r="11517" spans="1:3" x14ac:dyDescent="0.25">
      <c r="A11517" t="s">
        <v>265</v>
      </c>
      <c r="B11517">
        <v>49064</v>
      </c>
      <c r="C11517" s="385">
        <v>0.06</v>
      </c>
    </row>
    <row r="11518" spans="1:3" x14ac:dyDescent="0.25">
      <c r="A11518" t="s">
        <v>265</v>
      </c>
      <c r="B11518">
        <v>49065</v>
      </c>
      <c r="C11518" s="385">
        <v>0.06</v>
      </c>
    </row>
    <row r="11519" spans="1:3" x14ac:dyDescent="0.25">
      <c r="A11519" t="s">
        <v>265</v>
      </c>
      <c r="B11519">
        <v>49066</v>
      </c>
      <c r="C11519" s="385">
        <v>0.06</v>
      </c>
    </row>
    <row r="11520" spans="1:3" x14ac:dyDescent="0.25">
      <c r="A11520" t="s">
        <v>265</v>
      </c>
      <c r="B11520">
        <v>49067</v>
      </c>
      <c r="C11520" s="385">
        <v>0.06</v>
      </c>
    </row>
    <row r="11521" spans="1:3" x14ac:dyDescent="0.25">
      <c r="A11521" t="s">
        <v>265</v>
      </c>
      <c r="B11521">
        <v>49068</v>
      </c>
      <c r="C11521" s="385">
        <v>0.06</v>
      </c>
    </row>
    <row r="11522" spans="1:3" x14ac:dyDescent="0.25">
      <c r="A11522" t="s">
        <v>265</v>
      </c>
      <c r="B11522">
        <v>49070</v>
      </c>
      <c r="C11522" s="385">
        <v>0.06</v>
      </c>
    </row>
    <row r="11523" spans="1:3" x14ac:dyDescent="0.25">
      <c r="A11523" t="s">
        <v>265</v>
      </c>
      <c r="B11523">
        <v>49071</v>
      </c>
      <c r="C11523" s="385">
        <v>0.06</v>
      </c>
    </row>
    <row r="11524" spans="1:3" x14ac:dyDescent="0.25">
      <c r="A11524" t="s">
        <v>265</v>
      </c>
      <c r="B11524">
        <v>49072</v>
      </c>
      <c r="C11524" s="385">
        <v>0.06</v>
      </c>
    </row>
    <row r="11525" spans="1:3" x14ac:dyDescent="0.25">
      <c r="A11525" t="s">
        <v>265</v>
      </c>
      <c r="B11525">
        <v>49073</v>
      </c>
      <c r="C11525" s="385">
        <v>0.06</v>
      </c>
    </row>
    <row r="11526" spans="1:3" x14ac:dyDescent="0.25">
      <c r="A11526" t="s">
        <v>265</v>
      </c>
      <c r="B11526">
        <v>49074</v>
      </c>
      <c r="C11526" s="385">
        <v>0.06</v>
      </c>
    </row>
    <row r="11527" spans="1:3" x14ac:dyDescent="0.25">
      <c r="A11527" t="s">
        <v>265</v>
      </c>
      <c r="B11527">
        <v>49075</v>
      </c>
      <c r="C11527" s="385">
        <v>0.06</v>
      </c>
    </row>
    <row r="11528" spans="1:3" x14ac:dyDescent="0.25">
      <c r="A11528" t="s">
        <v>265</v>
      </c>
      <c r="B11528">
        <v>49076</v>
      </c>
      <c r="C11528" s="385">
        <v>0.06</v>
      </c>
    </row>
    <row r="11529" spans="1:3" x14ac:dyDescent="0.25">
      <c r="A11529" t="s">
        <v>265</v>
      </c>
      <c r="B11529">
        <v>49077</v>
      </c>
      <c r="C11529" s="385">
        <v>0.06</v>
      </c>
    </row>
    <row r="11530" spans="1:3" x14ac:dyDescent="0.25">
      <c r="A11530" t="s">
        <v>265</v>
      </c>
      <c r="B11530">
        <v>49078</v>
      </c>
      <c r="C11530" s="385">
        <v>0.06</v>
      </c>
    </row>
    <row r="11531" spans="1:3" x14ac:dyDescent="0.25">
      <c r="A11531" t="s">
        <v>265</v>
      </c>
      <c r="B11531">
        <v>49079</v>
      </c>
      <c r="C11531" s="385">
        <v>0.06</v>
      </c>
    </row>
    <row r="11532" spans="1:3" x14ac:dyDescent="0.25">
      <c r="A11532" t="s">
        <v>265</v>
      </c>
      <c r="B11532">
        <v>49080</v>
      </c>
      <c r="C11532" s="385">
        <v>0.06</v>
      </c>
    </row>
    <row r="11533" spans="1:3" x14ac:dyDescent="0.25">
      <c r="A11533" t="s">
        <v>265</v>
      </c>
      <c r="B11533">
        <v>49081</v>
      </c>
      <c r="C11533" s="385">
        <v>0.06</v>
      </c>
    </row>
    <row r="11534" spans="1:3" x14ac:dyDescent="0.25">
      <c r="A11534" t="s">
        <v>265</v>
      </c>
      <c r="B11534">
        <v>49082</v>
      </c>
      <c r="C11534" s="385">
        <v>0.06</v>
      </c>
    </row>
    <row r="11535" spans="1:3" x14ac:dyDescent="0.25">
      <c r="A11535" t="s">
        <v>265</v>
      </c>
      <c r="B11535">
        <v>49083</v>
      </c>
      <c r="C11535" s="385">
        <v>0.06</v>
      </c>
    </row>
    <row r="11536" spans="1:3" x14ac:dyDescent="0.25">
      <c r="A11536" t="s">
        <v>265</v>
      </c>
      <c r="B11536">
        <v>49084</v>
      </c>
      <c r="C11536" s="385">
        <v>0.06</v>
      </c>
    </row>
    <row r="11537" spans="1:3" x14ac:dyDescent="0.25">
      <c r="A11537" t="s">
        <v>265</v>
      </c>
      <c r="B11537">
        <v>49085</v>
      </c>
      <c r="C11537" s="385">
        <v>0.06</v>
      </c>
    </row>
    <row r="11538" spans="1:3" x14ac:dyDescent="0.25">
      <c r="A11538" t="s">
        <v>265</v>
      </c>
      <c r="B11538">
        <v>49087</v>
      </c>
      <c r="C11538" s="385">
        <v>0.06</v>
      </c>
    </row>
    <row r="11539" spans="1:3" x14ac:dyDescent="0.25">
      <c r="A11539" t="s">
        <v>265</v>
      </c>
      <c r="B11539">
        <v>49088</v>
      </c>
      <c r="C11539" s="385">
        <v>0.06</v>
      </c>
    </row>
    <row r="11540" spans="1:3" x14ac:dyDescent="0.25">
      <c r="A11540" t="s">
        <v>265</v>
      </c>
      <c r="B11540">
        <v>49089</v>
      </c>
      <c r="C11540" s="385">
        <v>0.06</v>
      </c>
    </row>
    <row r="11541" spans="1:3" x14ac:dyDescent="0.25">
      <c r="A11541" t="s">
        <v>265</v>
      </c>
      <c r="B11541">
        <v>49090</v>
      </c>
      <c r="C11541" s="385">
        <v>0.06</v>
      </c>
    </row>
    <row r="11542" spans="1:3" x14ac:dyDescent="0.25">
      <c r="A11542" t="s">
        <v>265</v>
      </c>
      <c r="B11542">
        <v>49091</v>
      </c>
      <c r="C11542" s="385">
        <v>0.06</v>
      </c>
    </row>
    <row r="11543" spans="1:3" x14ac:dyDescent="0.25">
      <c r="A11543" t="s">
        <v>265</v>
      </c>
      <c r="B11543">
        <v>49092</v>
      </c>
      <c r="C11543" s="385">
        <v>0.06</v>
      </c>
    </row>
    <row r="11544" spans="1:3" x14ac:dyDescent="0.25">
      <c r="A11544" t="s">
        <v>265</v>
      </c>
      <c r="B11544">
        <v>49093</v>
      </c>
      <c r="C11544" s="385">
        <v>0.06</v>
      </c>
    </row>
    <row r="11545" spans="1:3" x14ac:dyDescent="0.25">
      <c r="A11545" t="s">
        <v>265</v>
      </c>
      <c r="B11545">
        <v>49094</v>
      </c>
      <c r="C11545" s="385">
        <v>0.06</v>
      </c>
    </row>
    <row r="11546" spans="1:3" x14ac:dyDescent="0.25">
      <c r="A11546" t="s">
        <v>265</v>
      </c>
      <c r="B11546">
        <v>49095</v>
      </c>
      <c r="C11546" s="385">
        <v>0.06</v>
      </c>
    </row>
    <row r="11547" spans="1:3" x14ac:dyDescent="0.25">
      <c r="A11547" t="s">
        <v>265</v>
      </c>
      <c r="B11547">
        <v>49096</v>
      </c>
      <c r="C11547" s="385">
        <v>0.06</v>
      </c>
    </row>
    <row r="11548" spans="1:3" x14ac:dyDescent="0.25">
      <c r="A11548" t="s">
        <v>265</v>
      </c>
      <c r="B11548">
        <v>49097</v>
      </c>
      <c r="C11548" s="385">
        <v>0.06</v>
      </c>
    </row>
    <row r="11549" spans="1:3" x14ac:dyDescent="0.25">
      <c r="A11549" t="s">
        <v>265</v>
      </c>
      <c r="B11549">
        <v>49098</v>
      </c>
      <c r="C11549" s="385">
        <v>0.06</v>
      </c>
    </row>
    <row r="11550" spans="1:3" x14ac:dyDescent="0.25">
      <c r="A11550" t="s">
        <v>265</v>
      </c>
      <c r="B11550">
        <v>49099</v>
      </c>
      <c r="C11550" s="385">
        <v>0.06</v>
      </c>
    </row>
    <row r="11551" spans="1:3" x14ac:dyDescent="0.25">
      <c r="A11551" t="s">
        <v>265</v>
      </c>
      <c r="B11551">
        <v>49101</v>
      </c>
      <c r="C11551" s="385">
        <v>0.06</v>
      </c>
    </row>
    <row r="11552" spans="1:3" x14ac:dyDescent="0.25">
      <c r="A11552" t="s">
        <v>265</v>
      </c>
      <c r="B11552">
        <v>49102</v>
      </c>
      <c r="C11552" s="385">
        <v>0.06</v>
      </c>
    </row>
    <row r="11553" spans="1:3" x14ac:dyDescent="0.25">
      <c r="A11553" t="s">
        <v>265</v>
      </c>
      <c r="B11553">
        <v>49103</v>
      </c>
      <c r="C11553" s="385">
        <v>0.06</v>
      </c>
    </row>
    <row r="11554" spans="1:3" x14ac:dyDescent="0.25">
      <c r="A11554" t="s">
        <v>265</v>
      </c>
      <c r="B11554">
        <v>49104</v>
      </c>
      <c r="C11554" s="385">
        <v>0.06</v>
      </c>
    </row>
    <row r="11555" spans="1:3" x14ac:dyDescent="0.25">
      <c r="A11555" t="s">
        <v>265</v>
      </c>
      <c r="B11555">
        <v>49106</v>
      </c>
      <c r="C11555" s="385">
        <v>0.06</v>
      </c>
    </row>
    <row r="11556" spans="1:3" x14ac:dyDescent="0.25">
      <c r="A11556" t="s">
        <v>265</v>
      </c>
      <c r="B11556">
        <v>49107</v>
      </c>
      <c r="C11556" s="385">
        <v>0.06</v>
      </c>
    </row>
    <row r="11557" spans="1:3" x14ac:dyDescent="0.25">
      <c r="A11557" t="s">
        <v>265</v>
      </c>
      <c r="B11557">
        <v>49111</v>
      </c>
      <c r="C11557" s="385">
        <v>0.06</v>
      </c>
    </row>
    <row r="11558" spans="1:3" x14ac:dyDescent="0.25">
      <c r="A11558" t="s">
        <v>265</v>
      </c>
      <c r="B11558">
        <v>49112</v>
      </c>
      <c r="C11558" s="385">
        <v>0.06</v>
      </c>
    </row>
    <row r="11559" spans="1:3" x14ac:dyDescent="0.25">
      <c r="A11559" t="s">
        <v>265</v>
      </c>
      <c r="B11559">
        <v>49113</v>
      </c>
      <c r="C11559" s="385">
        <v>0.06</v>
      </c>
    </row>
    <row r="11560" spans="1:3" x14ac:dyDescent="0.25">
      <c r="A11560" t="s">
        <v>265</v>
      </c>
      <c r="B11560">
        <v>49115</v>
      </c>
      <c r="C11560" s="385">
        <v>0.06</v>
      </c>
    </row>
    <row r="11561" spans="1:3" x14ac:dyDescent="0.25">
      <c r="A11561" t="s">
        <v>265</v>
      </c>
      <c r="B11561">
        <v>49116</v>
      </c>
      <c r="C11561" s="385">
        <v>0.06</v>
      </c>
    </row>
    <row r="11562" spans="1:3" x14ac:dyDescent="0.25">
      <c r="A11562" t="s">
        <v>265</v>
      </c>
      <c r="B11562">
        <v>49117</v>
      </c>
      <c r="C11562" s="385">
        <v>0.06</v>
      </c>
    </row>
    <row r="11563" spans="1:3" x14ac:dyDescent="0.25">
      <c r="A11563" t="s">
        <v>265</v>
      </c>
      <c r="B11563">
        <v>49119</v>
      </c>
      <c r="C11563" s="385">
        <v>0.06</v>
      </c>
    </row>
    <row r="11564" spans="1:3" x14ac:dyDescent="0.25">
      <c r="A11564" t="s">
        <v>265</v>
      </c>
      <c r="B11564">
        <v>49120</v>
      </c>
      <c r="C11564" s="385">
        <v>0.06</v>
      </c>
    </row>
    <row r="11565" spans="1:3" x14ac:dyDescent="0.25">
      <c r="A11565" t="s">
        <v>265</v>
      </c>
      <c r="B11565">
        <v>49125</v>
      </c>
      <c r="C11565" s="385">
        <v>0.06</v>
      </c>
    </row>
    <row r="11566" spans="1:3" x14ac:dyDescent="0.25">
      <c r="A11566" t="s">
        <v>265</v>
      </c>
      <c r="B11566">
        <v>49126</v>
      </c>
      <c r="C11566" s="385">
        <v>0.06</v>
      </c>
    </row>
    <row r="11567" spans="1:3" x14ac:dyDescent="0.25">
      <c r="A11567" t="s">
        <v>265</v>
      </c>
      <c r="B11567">
        <v>49127</v>
      </c>
      <c r="C11567" s="385">
        <v>0.06</v>
      </c>
    </row>
    <row r="11568" spans="1:3" x14ac:dyDescent="0.25">
      <c r="A11568" t="s">
        <v>265</v>
      </c>
      <c r="B11568">
        <v>49128</v>
      </c>
      <c r="C11568" s="385">
        <v>0.06</v>
      </c>
    </row>
    <row r="11569" spans="1:3" x14ac:dyDescent="0.25">
      <c r="A11569" t="s">
        <v>265</v>
      </c>
      <c r="B11569">
        <v>49129</v>
      </c>
      <c r="C11569" s="385">
        <v>0.06</v>
      </c>
    </row>
    <row r="11570" spans="1:3" x14ac:dyDescent="0.25">
      <c r="A11570" t="s">
        <v>265</v>
      </c>
      <c r="B11570">
        <v>49130</v>
      </c>
      <c r="C11570" s="385">
        <v>0.06</v>
      </c>
    </row>
    <row r="11571" spans="1:3" x14ac:dyDescent="0.25">
      <c r="A11571" t="s">
        <v>265</v>
      </c>
      <c r="B11571">
        <v>49201</v>
      </c>
      <c r="C11571" s="385">
        <v>0.06</v>
      </c>
    </row>
    <row r="11572" spans="1:3" x14ac:dyDescent="0.25">
      <c r="A11572" t="s">
        <v>265</v>
      </c>
      <c r="B11572">
        <v>49202</v>
      </c>
      <c r="C11572" s="385">
        <v>0.06</v>
      </c>
    </row>
    <row r="11573" spans="1:3" x14ac:dyDescent="0.25">
      <c r="A11573" t="s">
        <v>265</v>
      </c>
      <c r="B11573">
        <v>49203</v>
      </c>
      <c r="C11573" s="385">
        <v>0.06</v>
      </c>
    </row>
    <row r="11574" spans="1:3" x14ac:dyDescent="0.25">
      <c r="A11574" t="s">
        <v>265</v>
      </c>
      <c r="B11574">
        <v>49204</v>
      </c>
      <c r="C11574" s="385">
        <v>0.06</v>
      </c>
    </row>
    <row r="11575" spans="1:3" x14ac:dyDescent="0.25">
      <c r="A11575" t="s">
        <v>265</v>
      </c>
      <c r="B11575">
        <v>49220</v>
      </c>
      <c r="C11575" s="385">
        <v>0.06</v>
      </c>
    </row>
    <row r="11576" spans="1:3" x14ac:dyDescent="0.25">
      <c r="A11576" t="s">
        <v>265</v>
      </c>
      <c r="B11576">
        <v>49221</v>
      </c>
      <c r="C11576" s="385">
        <v>0.06</v>
      </c>
    </row>
    <row r="11577" spans="1:3" x14ac:dyDescent="0.25">
      <c r="A11577" t="s">
        <v>265</v>
      </c>
      <c r="B11577">
        <v>49224</v>
      </c>
      <c r="C11577" s="385">
        <v>0.06</v>
      </c>
    </row>
    <row r="11578" spans="1:3" x14ac:dyDescent="0.25">
      <c r="A11578" t="s">
        <v>265</v>
      </c>
      <c r="B11578">
        <v>49227</v>
      </c>
      <c r="C11578" s="385">
        <v>0.06</v>
      </c>
    </row>
    <row r="11579" spans="1:3" x14ac:dyDescent="0.25">
      <c r="A11579" t="s">
        <v>265</v>
      </c>
      <c r="B11579">
        <v>49228</v>
      </c>
      <c r="C11579" s="385">
        <v>0.06</v>
      </c>
    </row>
    <row r="11580" spans="1:3" x14ac:dyDescent="0.25">
      <c r="A11580" t="s">
        <v>265</v>
      </c>
      <c r="B11580">
        <v>49229</v>
      </c>
      <c r="C11580" s="385">
        <v>0.06</v>
      </c>
    </row>
    <row r="11581" spans="1:3" x14ac:dyDescent="0.25">
      <c r="A11581" t="s">
        <v>265</v>
      </c>
      <c r="B11581">
        <v>49230</v>
      </c>
      <c r="C11581" s="385">
        <v>0.06</v>
      </c>
    </row>
    <row r="11582" spans="1:3" x14ac:dyDescent="0.25">
      <c r="A11582" t="s">
        <v>265</v>
      </c>
      <c r="B11582">
        <v>49232</v>
      </c>
      <c r="C11582" s="385">
        <v>0.06</v>
      </c>
    </row>
    <row r="11583" spans="1:3" x14ac:dyDescent="0.25">
      <c r="A11583" t="s">
        <v>265</v>
      </c>
      <c r="B11583">
        <v>49233</v>
      </c>
      <c r="C11583" s="385">
        <v>0.06</v>
      </c>
    </row>
    <row r="11584" spans="1:3" x14ac:dyDescent="0.25">
      <c r="A11584" t="s">
        <v>265</v>
      </c>
      <c r="B11584">
        <v>49234</v>
      </c>
      <c r="C11584" s="385">
        <v>0.06</v>
      </c>
    </row>
    <row r="11585" spans="1:3" x14ac:dyDescent="0.25">
      <c r="A11585" t="s">
        <v>265</v>
      </c>
      <c r="B11585">
        <v>49235</v>
      </c>
      <c r="C11585" s="385">
        <v>0.06</v>
      </c>
    </row>
    <row r="11586" spans="1:3" x14ac:dyDescent="0.25">
      <c r="A11586" t="s">
        <v>265</v>
      </c>
      <c r="B11586">
        <v>49236</v>
      </c>
      <c r="C11586" s="385">
        <v>0.06</v>
      </c>
    </row>
    <row r="11587" spans="1:3" x14ac:dyDescent="0.25">
      <c r="A11587" t="s">
        <v>265</v>
      </c>
      <c r="B11587">
        <v>49237</v>
      </c>
      <c r="C11587" s="385">
        <v>0.06</v>
      </c>
    </row>
    <row r="11588" spans="1:3" x14ac:dyDescent="0.25">
      <c r="A11588" t="s">
        <v>265</v>
      </c>
      <c r="B11588">
        <v>49238</v>
      </c>
      <c r="C11588" s="385">
        <v>0.06</v>
      </c>
    </row>
    <row r="11589" spans="1:3" x14ac:dyDescent="0.25">
      <c r="A11589" t="s">
        <v>265</v>
      </c>
      <c r="B11589">
        <v>49239</v>
      </c>
      <c r="C11589" s="385">
        <v>0.06</v>
      </c>
    </row>
    <row r="11590" spans="1:3" x14ac:dyDescent="0.25">
      <c r="A11590" t="s">
        <v>265</v>
      </c>
      <c r="B11590">
        <v>49240</v>
      </c>
      <c r="C11590" s="385">
        <v>0.06</v>
      </c>
    </row>
    <row r="11591" spans="1:3" x14ac:dyDescent="0.25">
      <c r="A11591" t="s">
        <v>265</v>
      </c>
      <c r="B11591">
        <v>49241</v>
      </c>
      <c r="C11591" s="385">
        <v>0.06</v>
      </c>
    </row>
    <row r="11592" spans="1:3" x14ac:dyDescent="0.25">
      <c r="A11592" t="s">
        <v>265</v>
      </c>
      <c r="B11592">
        <v>49242</v>
      </c>
      <c r="C11592" s="385">
        <v>0.06</v>
      </c>
    </row>
    <row r="11593" spans="1:3" x14ac:dyDescent="0.25">
      <c r="A11593" t="s">
        <v>265</v>
      </c>
      <c r="B11593">
        <v>49245</v>
      </c>
      <c r="C11593" s="385">
        <v>0.06</v>
      </c>
    </row>
    <row r="11594" spans="1:3" x14ac:dyDescent="0.25">
      <c r="A11594" t="s">
        <v>265</v>
      </c>
      <c r="B11594">
        <v>49246</v>
      </c>
      <c r="C11594" s="385">
        <v>0.06</v>
      </c>
    </row>
    <row r="11595" spans="1:3" x14ac:dyDescent="0.25">
      <c r="A11595" t="s">
        <v>265</v>
      </c>
      <c r="B11595">
        <v>49247</v>
      </c>
      <c r="C11595" s="385">
        <v>0.06</v>
      </c>
    </row>
    <row r="11596" spans="1:3" x14ac:dyDescent="0.25">
      <c r="A11596" t="s">
        <v>265</v>
      </c>
      <c r="B11596">
        <v>49248</v>
      </c>
      <c r="C11596" s="385">
        <v>0.06</v>
      </c>
    </row>
    <row r="11597" spans="1:3" x14ac:dyDescent="0.25">
      <c r="A11597" t="s">
        <v>265</v>
      </c>
      <c r="B11597">
        <v>49249</v>
      </c>
      <c r="C11597" s="385">
        <v>0.06</v>
      </c>
    </row>
    <row r="11598" spans="1:3" x14ac:dyDescent="0.25">
      <c r="A11598" t="s">
        <v>265</v>
      </c>
      <c r="B11598">
        <v>49250</v>
      </c>
      <c r="C11598" s="385">
        <v>0.06</v>
      </c>
    </row>
    <row r="11599" spans="1:3" x14ac:dyDescent="0.25">
      <c r="A11599" t="s">
        <v>265</v>
      </c>
      <c r="B11599">
        <v>49251</v>
      </c>
      <c r="C11599" s="385">
        <v>0.06</v>
      </c>
    </row>
    <row r="11600" spans="1:3" x14ac:dyDescent="0.25">
      <c r="A11600" t="s">
        <v>265</v>
      </c>
      <c r="B11600">
        <v>49252</v>
      </c>
      <c r="C11600" s="385">
        <v>0.06</v>
      </c>
    </row>
    <row r="11601" spans="1:3" x14ac:dyDescent="0.25">
      <c r="A11601" t="s">
        <v>265</v>
      </c>
      <c r="B11601">
        <v>49253</v>
      </c>
      <c r="C11601" s="385">
        <v>0.06</v>
      </c>
    </row>
    <row r="11602" spans="1:3" x14ac:dyDescent="0.25">
      <c r="A11602" t="s">
        <v>265</v>
      </c>
      <c r="B11602">
        <v>49254</v>
      </c>
      <c r="C11602" s="385">
        <v>0.06</v>
      </c>
    </row>
    <row r="11603" spans="1:3" x14ac:dyDescent="0.25">
      <c r="A11603" t="s">
        <v>265</v>
      </c>
      <c r="B11603">
        <v>49255</v>
      </c>
      <c r="C11603" s="385">
        <v>0.06</v>
      </c>
    </row>
    <row r="11604" spans="1:3" x14ac:dyDescent="0.25">
      <c r="A11604" t="s">
        <v>265</v>
      </c>
      <c r="B11604">
        <v>49256</v>
      </c>
      <c r="C11604" s="385">
        <v>0.06</v>
      </c>
    </row>
    <row r="11605" spans="1:3" x14ac:dyDescent="0.25">
      <c r="A11605" t="s">
        <v>265</v>
      </c>
      <c r="B11605">
        <v>49257</v>
      </c>
      <c r="C11605" s="385">
        <v>0.06</v>
      </c>
    </row>
    <row r="11606" spans="1:3" x14ac:dyDescent="0.25">
      <c r="A11606" t="s">
        <v>265</v>
      </c>
      <c r="B11606">
        <v>49258</v>
      </c>
      <c r="C11606" s="385">
        <v>0.06</v>
      </c>
    </row>
    <row r="11607" spans="1:3" x14ac:dyDescent="0.25">
      <c r="A11607" t="s">
        <v>265</v>
      </c>
      <c r="B11607">
        <v>49259</v>
      </c>
      <c r="C11607" s="385">
        <v>0.06</v>
      </c>
    </row>
    <row r="11608" spans="1:3" x14ac:dyDescent="0.25">
      <c r="A11608" t="s">
        <v>265</v>
      </c>
      <c r="B11608">
        <v>49261</v>
      </c>
      <c r="C11608" s="385">
        <v>0.06</v>
      </c>
    </row>
    <row r="11609" spans="1:3" x14ac:dyDescent="0.25">
      <c r="A11609" t="s">
        <v>265</v>
      </c>
      <c r="B11609">
        <v>49262</v>
      </c>
      <c r="C11609" s="385">
        <v>0.06</v>
      </c>
    </row>
    <row r="11610" spans="1:3" x14ac:dyDescent="0.25">
      <c r="A11610" t="s">
        <v>265</v>
      </c>
      <c r="B11610">
        <v>49263</v>
      </c>
      <c r="C11610" s="385">
        <v>0.06</v>
      </c>
    </row>
    <row r="11611" spans="1:3" x14ac:dyDescent="0.25">
      <c r="A11611" t="s">
        <v>265</v>
      </c>
      <c r="B11611">
        <v>49264</v>
      </c>
      <c r="C11611" s="385">
        <v>0.06</v>
      </c>
    </row>
    <row r="11612" spans="1:3" x14ac:dyDescent="0.25">
      <c r="A11612" t="s">
        <v>265</v>
      </c>
      <c r="B11612">
        <v>49265</v>
      </c>
      <c r="C11612" s="385">
        <v>0.06</v>
      </c>
    </row>
    <row r="11613" spans="1:3" x14ac:dyDescent="0.25">
      <c r="A11613" t="s">
        <v>265</v>
      </c>
      <c r="B11613">
        <v>49266</v>
      </c>
      <c r="C11613" s="385">
        <v>0.06</v>
      </c>
    </row>
    <row r="11614" spans="1:3" x14ac:dyDescent="0.25">
      <c r="A11614" t="s">
        <v>265</v>
      </c>
      <c r="B11614">
        <v>49267</v>
      </c>
      <c r="C11614" s="385">
        <v>0.06</v>
      </c>
    </row>
    <row r="11615" spans="1:3" x14ac:dyDescent="0.25">
      <c r="A11615" t="s">
        <v>265</v>
      </c>
      <c r="B11615">
        <v>49268</v>
      </c>
      <c r="C11615" s="385">
        <v>0.06</v>
      </c>
    </row>
    <row r="11616" spans="1:3" x14ac:dyDescent="0.25">
      <c r="A11616" t="s">
        <v>265</v>
      </c>
      <c r="B11616">
        <v>49269</v>
      </c>
      <c r="C11616" s="385">
        <v>0.06</v>
      </c>
    </row>
    <row r="11617" spans="1:3" x14ac:dyDescent="0.25">
      <c r="A11617" t="s">
        <v>265</v>
      </c>
      <c r="B11617">
        <v>49270</v>
      </c>
      <c r="C11617" s="385">
        <v>0.06</v>
      </c>
    </row>
    <row r="11618" spans="1:3" x14ac:dyDescent="0.25">
      <c r="A11618" t="s">
        <v>265</v>
      </c>
      <c r="B11618">
        <v>49271</v>
      </c>
      <c r="C11618" s="385">
        <v>0.06</v>
      </c>
    </row>
    <row r="11619" spans="1:3" x14ac:dyDescent="0.25">
      <c r="A11619" t="s">
        <v>265</v>
      </c>
      <c r="B11619">
        <v>49272</v>
      </c>
      <c r="C11619" s="385">
        <v>0.06</v>
      </c>
    </row>
    <row r="11620" spans="1:3" x14ac:dyDescent="0.25">
      <c r="A11620" t="s">
        <v>265</v>
      </c>
      <c r="B11620">
        <v>49274</v>
      </c>
      <c r="C11620" s="385">
        <v>0.06</v>
      </c>
    </row>
    <row r="11621" spans="1:3" x14ac:dyDescent="0.25">
      <c r="A11621" t="s">
        <v>265</v>
      </c>
      <c r="B11621">
        <v>49276</v>
      </c>
      <c r="C11621" s="385">
        <v>0.06</v>
      </c>
    </row>
    <row r="11622" spans="1:3" x14ac:dyDescent="0.25">
      <c r="A11622" t="s">
        <v>265</v>
      </c>
      <c r="B11622">
        <v>49277</v>
      </c>
      <c r="C11622" s="385">
        <v>0.06</v>
      </c>
    </row>
    <row r="11623" spans="1:3" x14ac:dyDescent="0.25">
      <c r="A11623" t="s">
        <v>265</v>
      </c>
      <c r="B11623">
        <v>49279</v>
      </c>
      <c r="C11623" s="385">
        <v>0.06</v>
      </c>
    </row>
    <row r="11624" spans="1:3" x14ac:dyDescent="0.25">
      <c r="A11624" t="s">
        <v>265</v>
      </c>
      <c r="B11624">
        <v>49281</v>
      </c>
      <c r="C11624" s="385">
        <v>0.06</v>
      </c>
    </row>
    <row r="11625" spans="1:3" x14ac:dyDescent="0.25">
      <c r="A11625" t="s">
        <v>265</v>
      </c>
      <c r="B11625">
        <v>49282</v>
      </c>
      <c r="C11625" s="385">
        <v>0.06</v>
      </c>
    </row>
    <row r="11626" spans="1:3" x14ac:dyDescent="0.25">
      <c r="A11626" t="s">
        <v>265</v>
      </c>
      <c r="B11626">
        <v>49283</v>
      </c>
      <c r="C11626" s="385">
        <v>0.06</v>
      </c>
    </row>
    <row r="11627" spans="1:3" x14ac:dyDescent="0.25">
      <c r="A11627" t="s">
        <v>265</v>
      </c>
      <c r="B11627">
        <v>49284</v>
      </c>
      <c r="C11627" s="385">
        <v>0.06</v>
      </c>
    </row>
    <row r="11628" spans="1:3" x14ac:dyDescent="0.25">
      <c r="A11628" t="s">
        <v>265</v>
      </c>
      <c r="B11628">
        <v>49285</v>
      </c>
      <c r="C11628" s="385">
        <v>0.06</v>
      </c>
    </row>
    <row r="11629" spans="1:3" x14ac:dyDescent="0.25">
      <c r="A11629" t="s">
        <v>265</v>
      </c>
      <c r="B11629">
        <v>49286</v>
      </c>
      <c r="C11629" s="385">
        <v>0.06</v>
      </c>
    </row>
    <row r="11630" spans="1:3" x14ac:dyDescent="0.25">
      <c r="A11630" t="s">
        <v>265</v>
      </c>
      <c r="B11630">
        <v>49287</v>
      </c>
      <c r="C11630" s="385">
        <v>0.06</v>
      </c>
    </row>
    <row r="11631" spans="1:3" x14ac:dyDescent="0.25">
      <c r="A11631" t="s">
        <v>265</v>
      </c>
      <c r="B11631">
        <v>49288</v>
      </c>
      <c r="C11631" s="385">
        <v>0.06</v>
      </c>
    </row>
    <row r="11632" spans="1:3" x14ac:dyDescent="0.25">
      <c r="A11632" t="s">
        <v>265</v>
      </c>
      <c r="B11632">
        <v>49289</v>
      </c>
      <c r="C11632" s="385">
        <v>0.06</v>
      </c>
    </row>
    <row r="11633" spans="1:3" x14ac:dyDescent="0.25">
      <c r="A11633" t="s">
        <v>265</v>
      </c>
      <c r="B11633">
        <v>49301</v>
      </c>
      <c r="C11633" s="385">
        <v>0.06</v>
      </c>
    </row>
    <row r="11634" spans="1:3" x14ac:dyDescent="0.25">
      <c r="A11634" t="s">
        <v>265</v>
      </c>
      <c r="B11634">
        <v>49302</v>
      </c>
      <c r="C11634" s="385">
        <v>0.06</v>
      </c>
    </row>
    <row r="11635" spans="1:3" x14ac:dyDescent="0.25">
      <c r="A11635" t="s">
        <v>265</v>
      </c>
      <c r="B11635">
        <v>49303</v>
      </c>
      <c r="C11635" s="385">
        <v>0.06</v>
      </c>
    </row>
    <row r="11636" spans="1:3" x14ac:dyDescent="0.25">
      <c r="A11636" t="s">
        <v>265</v>
      </c>
      <c r="B11636">
        <v>49304</v>
      </c>
      <c r="C11636" s="385">
        <v>0.06</v>
      </c>
    </row>
    <row r="11637" spans="1:3" x14ac:dyDescent="0.25">
      <c r="A11637" t="s">
        <v>265</v>
      </c>
      <c r="B11637">
        <v>49305</v>
      </c>
      <c r="C11637" s="385">
        <v>0.06</v>
      </c>
    </row>
    <row r="11638" spans="1:3" x14ac:dyDescent="0.25">
      <c r="A11638" t="s">
        <v>265</v>
      </c>
      <c r="B11638">
        <v>49306</v>
      </c>
      <c r="C11638" s="385">
        <v>0.06</v>
      </c>
    </row>
    <row r="11639" spans="1:3" x14ac:dyDescent="0.25">
      <c r="A11639" t="s">
        <v>265</v>
      </c>
      <c r="B11639">
        <v>49307</v>
      </c>
      <c r="C11639" s="385">
        <v>0.06</v>
      </c>
    </row>
    <row r="11640" spans="1:3" x14ac:dyDescent="0.25">
      <c r="A11640" t="s">
        <v>265</v>
      </c>
      <c r="B11640">
        <v>49309</v>
      </c>
      <c r="C11640" s="385">
        <v>0.06</v>
      </c>
    </row>
    <row r="11641" spans="1:3" x14ac:dyDescent="0.25">
      <c r="A11641" t="s">
        <v>265</v>
      </c>
      <c r="B11641">
        <v>49310</v>
      </c>
      <c r="C11641" s="385">
        <v>0.06</v>
      </c>
    </row>
    <row r="11642" spans="1:3" x14ac:dyDescent="0.25">
      <c r="A11642" t="s">
        <v>265</v>
      </c>
      <c r="B11642">
        <v>49311</v>
      </c>
      <c r="C11642" s="385">
        <v>0.06</v>
      </c>
    </row>
    <row r="11643" spans="1:3" x14ac:dyDescent="0.25">
      <c r="A11643" t="s">
        <v>265</v>
      </c>
      <c r="B11643">
        <v>49312</v>
      </c>
      <c r="C11643" s="385">
        <v>0.06</v>
      </c>
    </row>
    <row r="11644" spans="1:3" x14ac:dyDescent="0.25">
      <c r="A11644" t="s">
        <v>265</v>
      </c>
      <c r="B11644">
        <v>49314</v>
      </c>
      <c r="C11644" s="385">
        <v>0.06</v>
      </c>
    </row>
    <row r="11645" spans="1:3" x14ac:dyDescent="0.25">
      <c r="A11645" t="s">
        <v>265</v>
      </c>
      <c r="B11645">
        <v>49315</v>
      </c>
      <c r="C11645" s="385">
        <v>0.06</v>
      </c>
    </row>
    <row r="11646" spans="1:3" x14ac:dyDescent="0.25">
      <c r="A11646" t="s">
        <v>265</v>
      </c>
      <c r="B11646">
        <v>49316</v>
      </c>
      <c r="C11646" s="385">
        <v>0.06</v>
      </c>
    </row>
    <row r="11647" spans="1:3" x14ac:dyDescent="0.25">
      <c r="A11647" t="s">
        <v>265</v>
      </c>
      <c r="B11647">
        <v>49317</v>
      </c>
      <c r="C11647" s="385">
        <v>0.06</v>
      </c>
    </row>
    <row r="11648" spans="1:3" x14ac:dyDescent="0.25">
      <c r="A11648" t="s">
        <v>265</v>
      </c>
      <c r="B11648">
        <v>49318</v>
      </c>
      <c r="C11648" s="385">
        <v>0.06</v>
      </c>
    </row>
    <row r="11649" spans="1:3" x14ac:dyDescent="0.25">
      <c r="A11649" t="s">
        <v>265</v>
      </c>
      <c r="B11649">
        <v>49319</v>
      </c>
      <c r="C11649" s="385">
        <v>0.06</v>
      </c>
    </row>
    <row r="11650" spans="1:3" x14ac:dyDescent="0.25">
      <c r="A11650" t="s">
        <v>265</v>
      </c>
      <c r="B11650">
        <v>49320</v>
      </c>
      <c r="C11650" s="385">
        <v>0.06</v>
      </c>
    </row>
    <row r="11651" spans="1:3" x14ac:dyDescent="0.25">
      <c r="A11651" t="s">
        <v>265</v>
      </c>
      <c r="B11651">
        <v>49321</v>
      </c>
      <c r="C11651" s="385">
        <v>0.06</v>
      </c>
    </row>
    <row r="11652" spans="1:3" x14ac:dyDescent="0.25">
      <c r="A11652" t="s">
        <v>265</v>
      </c>
      <c r="B11652">
        <v>49322</v>
      </c>
      <c r="C11652" s="385">
        <v>0.06</v>
      </c>
    </row>
    <row r="11653" spans="1:3" x14ac:dyDescent="0.25">
      <c r="A11653" t="s">
        <v>265</v>
      </c>
      <c r="B11653">
        <v>49323</v>
      </c>
      <c r="C11653" s="385">
        <v>0.06</v>
      </c>
    </row>
    <row r="11654" spans="1:3" x14ac:dyDescent="0.25">
      <c r="A11654" t="s">
        <v>265</v>
      </c>
      <c r="B11654">
        <v>49325</v>
      </c>
      <c r="C11654" s="385">
        <v>0.06</v>
      </c>
    </row>
    <row r="11655" spans="1:3" x14ac:dyDescent="0.25">
      <c r="A11655" t="s">
        <v>265</v>
      </c>
      <c r="B11655">
        <v>49326</v>
      </c>
      <c r="C11655" s="385">
        <v>0.06</v>
      </c>
    </row>
    <row r="11656" spans="1:3" x14ac:dyDescent="0.25">
      <c r="A11656" t="s">
        <v>265</v>
      </c>
      <c r="B11656">
        <v>49327</v>
      </c>
      <c r="C11656" s="385">
        <v>0.06</v>
      </c>
    </row>
    <row r="11657" spans="1:3" x14ac:dyDescent="0.25">
      <c r="A11657" t="s">
        <v>265</v>
      </c>
      <c r="B11657">
        <v>49328</v>
      </c>
      <c r="C11657" s="385">
        <v>0.06</v>
      </c>
    </row>
    <row r="11658" spans="1:3" x14ac:dyDescent="0.25">
      <c r="A11658" t="s">
        <v>265</v>
      </c>
      <c r="B11658">
        <v>49329</v>
      </c>
      <c r="C11658" s="385">
        <v>0.06</v>
      </c>
    </row>
    <row r="11659" spans="1:3" x14ac:dyDescent="0.25">
      <c r="A11659" t="s">
        <v>265</v>
      </c>
      <c r="B11659">
        <v>49330</v>
      </c>
      <c r="C11659" s="385">
        <v>0.06</v>
      </c>
    </row>
    <row r="11660" spans="1:3" x14ac:dyDescent="0.25">
      <c r="A11660" t="s">
        <v>265</v>
      </c>
      <c r="B11660">
        <v>49331</v>
      </c>
      <c r="C11660" s="385">
        <v>0.06</v>
      </c>
    </row>
    <row r="11661" spans="1:3" x14ac:dyDescent="0.25">
      <c r="A11661" t="s">
        <v>265</v>
      </c>
      <c r="B11661">
        <v>49332</v>
      </c>
      <c r="C11661" s="385">
        <v>0.06</v>
      </c>
    </row>
    <row r="11662" spans="1:3" x14ac:dyDescent="0.25">
      <c r="A11662" t="s">
        <v>265</v>
      </c>
      <c r="B11662">
        <v>49333</v>
      </c>
      <c r="C11662" s="385">
        <v>0.06</v>
      </c>
    </row>
    <row r="11663" spans="1:3" x14ac:dyDescent="0.25">
      <c r="A11663" t="s">
        <v>265</v>
      </c>
      <c r="B11663">
        <v>49335</v>
      </c>
      <c r="C11663" s="385">
        <v>0.06</v>
      </c>
    </row>
    <row r="11664" spans="1:3" x14ac:dyDescent="0.25">
      <c r="A11664" t="s">
        <v>265</v>
      </c>
      <c r="B11664">
        <v>49336</v>
      </c>
      <c r="C11664" s="385">
        <v>0.06</v>
      </c>
    </row>
    <row r="11665" spans="1:3" x14ac:dyDescent="0.25">
      <c r="A11665" t="s">
        <v>265</v>
      </c>
      <c r="B11665">
        <v>49337</v>
      </c>
      <c r="C11665" s="385">
        <v>0.06</v>
      </c>
    </row>
    <row r="11666" spans="1:3" x14ac:dyDescent="0.25">
      <c r="A11666" t="s">
        <v>265</v>
      </c>
      <c r="B11666">
        <v>49338</v>
      </c>
      <c r="C11666" s="385">
        <v>0.06</v>
      </c>
    </row>
    <row r="11667" spans="1:3" x14ac:dyDescent="0.25">
      <c r="A11667" t="s">
        <v>265</v>
      </c>
      <c r="B11667">
        <v>49339</v>
      </c>
      <c r="C11667" s="385">
        <v>0.06</v>
      </c>
    </row>
    <row r="11668" spans="1:3" x14ac:dyDescent="0.25">
      <c r="A11668" t="s">
        <v>265</v>
      </c>
      <c r="B11668">
        <v>49340</v>
      </c>
      <c r="C11668" s="385">
        <v>0.06</v>
      </c>
    </row>
    <row r="11669" spans="1:3" x14ac:dyDescent="0.25">
      <c r="A11669" t="s">
        <v>265</v>
      </c>
      <c r="B11669">
        <v>49341</v>
      </c>
      <c r="C11669" s="385">
        <v>0.06</v>
      </c>
    </row>
    <row r="11670" spans="1:3" x14ac:dyDescent="0.25">
      <c r="A11670" t="s">
        <v>265</v>
      </c>
      <c r="B11670">
        <v>49342</v>
      </c>
      <c r="C11670" s="385">
        <v>0.06</v>
      </c>
    </row>
    <row r="11671" spans="1:3" x14ac:dyDescent="0.25">
      <c r="A11671" t="s">
        <v>265</v>
      </c>
      <c r="B11671">
        <v>49343</v>
      </c>
      <c r="C11671" s="385">
        <v>0.06</v>
      </c>
    </row>
    <row r="11672" spans="1:3" x14ac:dyDescent="0.25">
      <c r="A11672" t="s">
        <v>265</v>
      </c>
      <c r="B11672">
        <v>49344</v>
      </c>
      <c r="C11672" s="385">
        <v>0.06</v>
      </c>
    </row>
    <row r="11673" spans="1:3" x14ac:dyDescent="0.25">
      <c r="A11673" t="s">
        <v>265</v>
      </c>
      <c r="B11673">
        <v>49345</v>
      </c>
      <c r="C11673" s="385">
        <v>0.06</v>
      </c>
    </row>
    <row r="11674" spans="1:3" x14ac:dyDescent="0.25">
      <c r="A11674" t="s">
        <v>265</v>
      </c>
      <c r="B11674">
        <v>49346</v>
      </c>
      <c r="C11674" s="385">
        <v>0.06</v>
      </c>
    </row>
    <row r="11675" spans="1:3" x14ac:dyDescent="0.25">
      <c r="A11675" t="s">
        <v>265</v>
      </c>
      <c r="B11675">
        <v>49347</v>
      </c>
      <c r="C11675" s="385">
        <v>0.06</v>
      </c>
    </row>
    <row r="11676" spans="1:3" x14ac:dyDescent="0.25">
      <c r="A11676" t="s">
        <v>265</v>
      </c>
      <c r="B11676">
        <v>49348</v>
      </c>
      <c r="C11676" s="385">
        <v>0.06</v>
      </c>
    </row>
    <row r="11677" spans="1:3" x14ac:dyDescent="0.25">
      <c r="A11677" t="s">
        <v>265</v>
      </c>
      <c r="B11677">
        <v>49349</v>
      </c>
      <c r="C11677" s="385">
        <v>0.06</v>
      </c>
    </row>
    <row r="11678" spans="1:3" x14ac:dyDescent="0.25">
      <c r="A11678" t="s">
        <v>265</v>
      </c>
      <c r="B11678">
        <v>49351</v>
      </c>
      <c r="C11678" s="385">
        <v>0.06</v>
      </c>
    </row>
    <row r="11679" spans="1:3" x14ac:dyDescent="0.25">
      <c r="A11679" t="s">
        <v>265</v>
      </c>
      <c r="B11679">
        <v>49355</v>
      </c>
      <c r="C11679" s="385">
        <v>0.06</v>
      </c>
    </row>
    <row r="11680" spans="1:3" x14ac:dyDescent="0.25">
      <c r="A11680" t="s">
        <v>265</v>
      </c>
      <c r="B11680">
        <v>49356</v>
      </c>
      <c r="C11680" s="385">
        <v>0.06</v>
      </c>
    </row>
    <row r="11681" spans="1:3" x14ac:dyDescent="0.25">
      <c r="A11681" t="s">
        <v>265</v>
      </c>
      <c r="B11681">
        <v>49357</v>
      </c>
      <c r="C11681" s="385">
        <v>0.06</v>
      </c>
    </row>
    <row r="11682" spans="1:3" x14ac:dyDescent="0.25">
      <c r="A11682" t="s">
        <v>265</v>
      </c>
      <c r="B11682">
        <v>49401</v>
      </c>
      <c r="C11682" s="385">
        <v>0.06</v>
      </c>
    </row>
    <row r="11683" spans="1:3" x14ac:dyDescent="0.25">
      <c r="A11683" t="s">
        <v>265</v>
      </c>
      <c r="B11683">
        <v>49402</v>
      </c>
      <c r="C11683" s="385">
        <v>0.06</v>
      </c>
    </row>
    <row r="11684" spans="1:3" x14ac:dyDescent="0.25">
      <c r="A11684" t="s">
        <v>265</v>
      </c>
      <c r="B11684">
        <v>49403</v>
      </c>
      <c r="C11684" s="385">
        <v>0.06</v>
      </c>
    </row>
    <row r="11685" spans="1:3" x14ac:dyDescent="0.25">
      <c r="A11685" t="s">
        <v>265</v>
      </c>
      <c r="B11685">
        <v>49404</v>
      </c>
      <c r="C11685" s="385">
        <v>0.06</v>
      </c>
    </row>
    <row r="11686" spans="1:3" x14ac:dyDescent="0.25">
      <c r="A11686" t="s">
        <v>265</v>
      </c>
      <c r="B11686">
        <v>49405</v>
      </c>
      <c r="C11686" s="385">
        <v>0.06</v>
      </c>
    </row>
    <row r="11687" spans="1:3" x14ac:dyDescent="0.25">
      <c r="A11687" t="s">
        <v>265</v>
      </c>
      <c r="B11687">
        <v>49406</v>
      </c>
      <c r="C11687" s="385">
        <v>0.06</v>
      </c>
    </row>
    <row r="11688" spans="1:3" x14ac:dyDescent="0.25">
      <c r="A11688" t="s">
        <v>265</v>
      </c>
      <c r="B11688">
        <v>49408</v>
      </c>
      <c r="C11688" s="385">
        <v>0.06</v>
      </c>
    </row>
    <row r="11689" spans="1:3" x14ac:dyDescent="0.25">
      <c r="A11689" t="s">
        <v>265</v>
      </c>
      <c r="B11689">
        <v>49409</v>
      </c>
      <c r="C11689" s="385">
        <v>0.06</v>
      </c>
    </row>
    <row r="11690" spans="1:3" x14ac:dyDescent="0.25">
      <c r="A11690" t="s">
        <v>265</v>
      </c>
      <c r="B11690">
        <v>49410</v>
      </c>
      <c r="C11690" s="385">
        <v>0.06</v>
      </c>
    </row>
    <row r="11691" spans="1:3" x14ac:dyDescent="0.25">
      <c r="A11691" t="s">
        <v>265</v>
      </c>
      <c r="B11691">
        <v>49411</v>
      </c>
      <c r="C11691" s="385">
        <v>0.06</v>
      </c>
    </row>
    <row r="11692" spans="1:3" x14ac:dyDescent="0.25">
      <c r="A11692" t="s">
        <v>265</v>
      </c>
      <c r="B11692">
        <v>49412</v>
      </c>
      <c r="C11692" s="385">
        <v>0.06</v>
      </c>
    </row>
    <row r="11693" spans="1:3" x14ac:dyDescent="0.25">
      <c r="A11693" t="s">
        <v>265</v>
      </c>
      <c r="B11693">
        <v>49413</v>
      </c>
      <c r="C11693" s="385">
        <v>0.06</v>
      </c>
    </row>
    <row r="11694" spans="1:3" x14ac:dyDescent="0.25">
      <c r="A11694" t="s">
        <v>265</v>
      </c>
      <c r="B11694">
        <v>49415</v>
      </c>
      <c r="C11694" s="385">
        <v>0.06</v>
      </c>
    </row>
    <row r="11695" spans="1:3" x14ac:dyDescent="0.25">
      <c r="A11695" t="s">
        <v>265</v>
      </c>
      <c r="B11695">
        <v>49416</v>
      </c>
      <c r="C11695" s="385">
        <v>0.06</v>
      </c>
    </row>
    <row r="11696" spans="1:3" x14ac:dyDescent="0.25">
      <c r="A11696" t="s">
        <v>265</v>
      </c>
      <c r="B11696">
        <v>49417</v>
      </c>
      <c r="C11696" s="385">
        <v>0.06</v>
      </c>
    </row>
    <row r="11697" spans="1:3" x14ac:dyDescent="0.25">
      <c r="A11697" t="s">
        <v>265</v>
      </c>
      <c r="B11697">
        <v>49418</v>
      </c>
      <c r="C11697" s="385">
        <v>0.06</v>
      </c>
    </row>
    <row r="11698" spans="1:3" x14ac:dyDescent="0.25">
      <c r="A11698" t="s">
        <v>265</v>
      </c>
      <c r="B11698">
        <v>49419</v>
      </c>
      <c r="C11698" s="385">
        <v>0.06</v>
      </c>
    </row>
    <row r="11699" spans="1:3" x14ac:dyDescent="0.25">
      <c r="A11699" t="s">
        <v>265</v>
      </c>
      <c r="B11699">
        <v>49420</v>
      </c>
      <c r="C11699" s="385">
        <v>0.06</v>
      </c>
    </row>
    <row r="11700" spans="1:3" x14ac:dyDescent="0.25">
      <c r="A11700" t="s">
        <v>265</v>
      </c>
      <c r="B11700">
        <v>49421</v>
      </c>
      <c r="C11700" s="385">
        <v>0.06</v>
      </c>
    </row>
    <row r="11701" spans="1:3" x14ac:dyDescent="0.25">
      <c r="A11701" t="s">
        <v>265</v>
      </c>
      <c r="B11701">
        <v>49422</v>
      </c>
      <c r="C11701" s="385">
        <v>0.06</v>
      </c>
    </row>
    <row r="11702" spans="1:3" x14ac:dyDescent="0.25">
      <c r="A11702" t="s">
        <v>265</v>
      </c>
      <c r="B11702">
        <v>49423</v>
      </c>
      <c r="C11702" s="385">
        <v>0.06</v>
      </c>
    </row>
    <row r="11703" spans="1:3" x14ac:dyDescent="0.25">
      <c r="A11703" t="s">
        <v>265</v>
      </c>
      <c r="B11703">
        <v>49424</v>
      </c>
      <c r="C11703" s="385">
        <v>0.06</v>
      </c>
    </row>
    <row r="11704" spans="1:3" x14ac:dyDescent="0.25">
      <c r="A11704" t="s">
        <v>265</v>
      </c>
      <c r="B11704">
        <v>49425</v>
      </c>
      <c r="C11704" s="385">
        <v>0.06</v>
      </c>
    </row>
    <row r="11705" spans="1:3" x14ac:dyDescent="0.25">
      <c r="A11705" t="s">
        <v>265</v>
      </c>
      <c r="B11705">
        <v>49426</v>
      </c>
      <c r="C11705" s="385">
        <v>0.06</v>
      </c>
    </row>
    <row r="11706" spans="1:3" x14ac:dyDescent="0.25">
      <c r="A11706" t="s">
        <v>265</v>
      </c>
      <c r="B11706">
        <v>49427</v>
      </c>
      <c r="C11706" s="385">
        <v>0.06</v>
      </c>
    </row>
    <row r="11707" spans="1:3" x14ac:dyDescent="0.25">
      <c r="A11707" t="s">
        <v>265</v>
      </c>
      <c r="B11707">
        <v>49428</v>
      </c>
      <c r="C11707" s="385">
        <v>0.06</v>
      </c>
    </row>
    <row r="11708" spans="1:3" x14ac:dyDescent="0.25">
      <c r="A11708" t="s">
        <v>265</v>
      </c>
      <c r="B11708">
        <v>49429</v>
      </c>
      <c r="C11708" s="385">
        <v>0.06</v>
      </c>
    </row>
    <row r="11709" spans="1:3" x14ac:dyDescent="0.25">
      <c r="A11709" t="s">
        <v>265</v>
      </c>
      <c r="B11709">
        <v>49430</v>
      </c>
      <c r="C11709" s="385">
        <v>0.06</v>
      </c>
    </row>
    <row r="11710" spans="1:3" x14ac:dyDescent="0.25">
      <c r="A11710" t="s">
        <v>265</v>
      </c>
      <c r="B11710">
        <v>49431</v>
      </c>
      <c r="C11710" s="385">
        <v>0.06</v>
      </c>
    </row>
    <row r="11711" spans="1:3" x14ac:dyDescent="0.25">
      <c r="A11711" t="s">
        <v>265</v>
      </c>
      <c r="B11711">
        <v>49434</v>
      </c>
      <c r="C11711" s="385">
        <v>0.06</v>
      </c>
    </row>
    <row r="11712" spans="1:3" x14ac:dyDescent="0.25">
      <c r="A11712" t="s">
        <v>265</v>
      </c>
      <c r="B11712">
        <v>49435</v>
      </c>
      <c r="C11712" s="385">
        <v>0.06</v>
      </c>
    </row>
    <row r="11713" spans="1:3" x14ac:dyDescent="0.25">
      <c r="A11713" t="s">
        <v>265</v>
      </c>
      <c r="B11713">
        <v>49436</v>
      </c>
      <c r="C11713" s="385">
        <v>0.06</v>
      </c>
    </row>
    <row r="11714" spans="1:3" x14ac:dyDescent="0.25">
      <c r="A11714" t="s">
        <v>265</v>
      </c>
      <c r="B11714">
        <v>49437</v>
      </c>
      <c r="C11714" s="385">
        <v>0.06</v>
      </c>
    </row>
    <row r="11715" spans="1:3" x14ac:dyDescent="0.25">
      <c r="A11715" t="s">
        <v>265</v>
      </c>
      <c r="B11715">
        <v>49440</v>
      </c>
      <c r="C11715" s="385">
        <v>0.06</v>
      </c>
    </row>
    <row r="11716" spans="1:3" x14ac:dyDescent="0.25">
      <c r="A11716" t="s">
        <v>265</v>
      </c>
      <c r="B11716">
        <v>49441</v>
      </c>
      <c r="C11716" s="385">
        <v>0.06</v>
      </c>
    </row>
    <row r="11717" spans="1:3" x14ac:dyDescent="0.25">
      <c r="A11717" t="s">
        <v>265</v>
      </c>
      <c r="B11717">
        <v>49442</v>
      </c>
      <c r="C11717" s="385">
        <v>0.06</v>
      </c>
    </row>
    <row r="11718" spans="1:3" x14ac:dyDescent="0.25">
      <c r="A11718" t="s">
        <v>265</v>
      </c>
      <c r="B11718">
        <v>49443</v>
      </c>
      <c r="C11718" s="385">
        <v>0.06</v>
      </c>
    </row>
    <row r="11719" spans="1:3" x14ac:dyDescent="0.25">
      <c r="A11719" t="s">
        <v>265</v>
      </c>
      <c r="B11719">
        <v>49444</v>
      </c>
      <c r="C11719" s="385">
        <v>0.06</v>
      </c>
    </row>
    <row r="11720" spans="1:3" x14ac:dyDescent="0.25">
      <c r="A11720" t="s">
        <v>265</v>
      </c>
      <c r="B11720">
        <v>49445</v>
      </c>
      <c r="C11720" s="385">
        <v>0.06</v>
      </c>
    </row>
    <row r="11721" spans="1:3" x14ac:dyDescent="0.25">
      <c r="A11721" t="s">
        <v>265</v>
      </c>
      <c r="B11721">
        <v>49446</v>
      </c>
      <c r="C11721" s="385">
        <v>0.06</v>
      </c>
    </row>
    <row r="11722" spans="1:3" x14ac:dyDescent="0.25">
      <c r="A11722" t="s">
        <v>265</v>
      </c>
      <c r="B11722">
        <v>49448</v>
      </c>
      <c r="C11722" s="385">
        <v>0.06</v>
      </c>
    </row>
    <row r="11723" spans="1:3" x14ac:dyDescent="0.25">
      <c r="A11723" t="s">
        <v>265</v>
      </c>
      <c r="B11723">
        <v>49449</v>
      </c>
      <c r="C11723" s="385">
        <v>0.06</v>
      </c>
    </row>
    <row r="11724" spans="1:3" x14ac:dyDescent="0.25">
      <c r="A11724" t="s">
        <v>265</v>
      </c>
      <c r="B11724">
        <v>49450</v>
      </c>
      <c r="C11724" s="385">
        <v>0.06</v>
      </c>
    </row>
    <row r="11725" spans="1:3" x14ac:dyDescent="0.25">
      <c r="A11725" t="s">
        <v>265</v>
      </c>
      <c r="B11725">
        <v>49451</v>
      </c>
      <c r="C11725" s="385">
        <v>0.06</v>
      </c>
    </row>
    <row r="11726" spans="1:3" x14ac:dyDescent="0.25">
      <c r="A11726" t="s">
        <v>265</v>
      </c>
      <c r="B11726">
        <v>49452</v>
      </c>
      <c r="C11726" s="385">
        <v>0.06</v>
      </c>
    </row>
    <row r="11727" spans="1:3" x14ac:dyDescent="0.25">
      <c r="A11727" t="s">
        <v>265</v>
      </c>
      <c r="B11727">
        <v>49453</v>
      </c>
      <c r="C11727" s="385">
        <v>0.06</v>
      </c>
    </row>
    <row r="11728" spans="1:3" x14ac:dyDescent="0.25">
      <c r="A11728" t="s">
        <v>265</v>
      </c>
      <c r="B11728">
        <v>49454</v>
      </c>
      <c r="C11728" s="385">
        <v>0.06</v>
      </c>
    </row>
    <row r="11729" spans="1:3" x14ac:dyDescent="0.25">
      <c r="A11729" t="s">
        <v>265</v>
      </c>
      <c r="B11729">
        <v>49455</v>
      </c>
      <c r="C11729" s="385">
        <v>0.06</v>
      </c>
    </row>
    <row r="11730" spans="1:3" x14ac:dyDescent="0.25">
      <c r="A11730" t="s">
        <v>265</v>
      </c>
      <c r="B11730">
        <v>49456</v>
      </c>
      <c r="C11730" s="385">
        <v>0.06</v>
      </c>
    </row>
    <row r="11731" spans="1:3" x14ac:dyDescent="0.25">
      <c r="A11731" t="s">
        <v>265</v>
      </c>
      <c r="B11731">
        <v>49457</v>
      </c>
      <c r="C11731" s="385">
        <v>0.06</v>
      </c>
    </row>
    <row r="11732" spans="1:3" x14ac:dyDescent="0.25">
      <c r="A11732" t="s">
        <v>265</v>
      </c>
      <c r="B11732">
        <v>49458</v>
      </c>
      <c r="C11732" s="385">
        <v>0.06</v>
      </c>
    </row>
    <row r="11733" spans="1:3" x14ac:dyDescent="0.25">
      <c r="A11733" t="s">
        <v>265</v>
      </c>
      <c r="B11733">
        <v>49459</v>
      </c>
      <c r="C11733" s="385">
        <v>0.06</v>
      </c>
    </row>
    <row r="11734" spans="1:3" x14ac:dyDescent="0.25">
      <c r="A11734" t="s">
        <v>265</v>
      </c>
      <c r="B11734">
        <v>49460</v>
      </c>
      <c r="C11734" s="385">
        <v>0.06</v>
      </c>
    </row>
    <row r="11735" spans="1:3" x14ac:dyDescent="0.25">
      <c r="A11735" t="s">
        <v>265</v>
      </c>
      <c r="B11735">
        <v>49461</v>
      </c>
      <c r="C11735" s="385">
        <v>0.06</v>
      </c>
    </row>
    <row r="11736" spans="1:3" x14ac:dyDescent="0.25">
      <c r="A11736" t="s">
        <v>265</v>
      </c>
      <c r="B11736">
        <v>49463</v>
      </c>
      <c r="C11736" s="385">
        <v>0.06</v>
      </c>
    </row>
    <row r="11737" spans="1:3" x14ac:dyDescent="0.25">
      <c r="A11737" t="s">
        <v>265</v>
      </c>
      <c r="B11737">
        <v>49464</v>
      </c>
      <c r="C11737" s="385">
        <v>0.06</v>
      </c>
    </row>
    <row r="11738" spans="1:3" x14ac:dyDescent="0.25">
      <c r="A11738" t="s">
        <v>265</v>
      </c>
      <c r="B11738">
        <v>49468</v>
      </c>
      <c r="C11738" s="385">
        <v>0.06</v>
      </c>
    </row>
    <row r="11739" spans="1:3" x14ac:dyDescent="0.25">
      <c r="A11739" t="s">
        <v>265</v>
      </c>
      <c r="B11739">
        <v>49501</v>
      </c>
      <c r="C11739" s="385">
        <v>0.06</v>
      </c>
    </row>
    <row r="11740" spans="1:3" x14ac:dyDescent="0.25">
      <c r="A11740" t="s">
        <v>265</v>
      </c>
      <c r="B11740">
        <v>49502</v>
      </c>
      <c r="C11740" s="385">
        <v>0.06</v>
      </c>
    </row>
    <row r="11741" spans="1:3" x14ac:dyDescent="0.25">
      <c r="A11741" t="s">
        <v>265</v>
      </c>
      <c r="B11741">
        <v>49503</v>
      </c>
      <c r="C11741" s="385">
        <v>0.06</v>
      </c>
    </row>
    <row r="11742" spans="1:3" x14ac:dyDescent="0.25">
      <c r="A11742" t="s">
        <v>265</v>
      </c>
      <c r="B11742">
        <v>49504</v>
      </c>
      <c r="C11742" s="385">
        <v>0.06</v>
      </c>
    </row>
    <row r="11743" spans="1:3" x14ac:dyDescent="0.25">
      <c r="A11743" t="s">
        <v>265</v>
      </c>
      <c r="B11743">
        <v>49505</v>
      </c>
      <c r="C11743" s="385">
        <v>0.06</v>
      </c>
    </row>
    <row r="11744" spans="1:3" x14ac:dyDescent="0.25">
      <c r="A11744" t="s">
        <v>265</v>
      </c>
      <c r="B11744">
        <v>49506</v>
      </c>
      <c r="C11744" s="385">
        <v>0.06</v>
      </c>
    </row>
    <row r="11745" spans="1:3" x14ac:dyDescent="0.25">
      <c r="A11745" t="s">
        <v>265</v>
      </c>
      <c r="B11745">
        <v>49507</v>
      </c>
      <c r="C11745" s="385">
        <v>0.06</v>
      </c>
    </row>
    <row r="11746" spans="1:3" x14ac:dyDescent="0.25">
      <c r="A11746" t="s">
        <v>265</v>
      </c>
      <c r="B11746">
        <v>49508</v>
      </c>
      <c r="C11746" s="385">
        <v>0.06</v>
      </c>
    </row>
    <row r="11747" spans="1:3" x14ac:dyDescent="0.25">
      <c r="A11747" t="s">
        <v>265</v>
      </c>
      <c r="B11747">
        <v>49509</v>
      </c>
      <c r="C11747" s="385">
        <v>0.06</v>
      </c>
    </row>
    <row r="11748" spans="1:3" x14ac:dyDescent="0.25">
      <c r="A11748" t="s">
        <v>265</v>
      </c>
      <c r="B11748">
        <v>49510</v>
      </c>
      <c r="C11748" s="385">
        <v>0.06</v>
      </c>
    </row>
    <row r="11749" spans="1:3" x14ac:dyDescent="0.25">
      <c r="A11749" t="s">
        <v>265</v>
      </c>
      <c r="B11749">
        <v>49512</v>
      </c>
      <c r="C11749" s="385">
        <v>0.06</v>
      </c>
    </row>
    <row r="11750" spans="1:3" x14ac:dyDescent="0.25">
      <c r="A11750" t="s">
        <v>265</v>
      </c>
      <c r="B11750">
        <v>49514</v>
      </c>
      <c r="C11750" s="385">
        <v>0.06</v>
      </c>
    </row>
    <row r="11751" spans="1:3" x14ac:dyDescent="0.25">
      <c r="A11751" t="s">
        <v>265</v>
      </c>
      <c r="B11751">
        <v>49515</v>
      </c>
      <c r="C11751" s="385">
        <v>0.06</v>
      </c>
    </row>
    <row r="11752" spans="1:3" x14ac:dyDescent="0.25">
      <c r="A11752" t="s">
        <v>265</v>
      </c>
      <c r="B11752">
        <v>49516</v>
      </c>
      <c r="C11752" s="385">
        <v>0.06</v>
      </c>
    </row>
    <row r="11753" spans="1:3" x14ac:dyDescent="0.25">
      <c r="A11753" t="s">
        <v>265</v>
      </c>
      <c r="B11753">
        <v>49518</v>
      </c>
      <c r="C11753" s="385">
        <v>0.06</v>
      </c>
    </row>
    <row r="11754" spans="1:3" x14ac:dyDescent="0.25">
      <c r="A11754" t="s">
        <v>265</v>
      </c>
      <c r="B11754">
        <v>49519</v>
      </c>
      <c r="C11754" s="385">
        <v>0.06</v>
      </c>
    </row>
    <row r="11755" spans="1:3" x14ac:dyDescent="0.25">
      <c r="A11755" t="s">
        <v>265</v>
      </c>
      <c r="B11755">
        <v>49523</v>
      </c>
      <c r="C11755" s="385">
        <v>0.06</v>
      </c>
    </row>
    <row r="11756" spans="1:3" x14ac:dyDescent="0.25">
      <c r="A11756" t="s">
        <v>265</v>
      </c>
      <c r="B11756">
        <v>49525</v>
      </c>
      <c r="C11756" s="385">
        <v>0.06</v>
      </c>
    </row>
    <row r="11757" spans="1:3" x14ac:dyDescent="0.25">
      <c r="A11757" t="s">
        <v>265</v>
      </c>
      <c r="B11757">
        <v>49528</v>
      </c>
      <c r="C11757" s="385">
        <v>0.06</v>
      </c>
    </row>
    <row r="11758" spans="1:3" x14ac:dyDescent="0.25">
      <c r="A11758" t="s">
        <v>265</v>
      </c>
      <c r="B11758">
        <v>49530</v>
      </c>
      <c r="C11758" s="385">
        <v>0.06</v>
      </c>
    </row>
    <row r="11759" spans="1:3" x14ac:dyDescent="0.25">
      <c r="A11759" t="s">
        <v>265</v>
      </c>
      <c r="B11759">
        <v>49534</v>
      </c>
      <c r="C11759" s="385">
        <v>0.06</v>
      </c>
    </row>
    <row r="11760" spans="1:3" x14ac:dyDescent="0.25">
      <c r="A11760" t="s">
        <v>265</v>
      </c>
      <c r="B11760">
        <v>49544</v>
      </c>
      <c r="C11760" s="385">
        <v>0.06</v>
      </c>
    </row>
    <row r="11761" spans="1:3" x14ac:dyDescent="0.25">
      <c r="A11761" t="s">
        <v>265</v>
      </c>
      <c r="B11761">
        <v>49546</v>
      </c>
      <c r="C11761" s="385">
        <v>0.06</v>
      </c>
    </row>
    <row r="11762" spans="1:3" x14ac:dyDescent="0.25">
      <c r="A11762" t="s">
        <v>265</v>
      </c>
      <c r="B11762">
        <v>49548</v>
      </c>
      <c r="C11762" s="385">
        <v>0.06</v>
      </c>
    </row>
    <row r="11763" spans="1:3" x14ac:dyDescent="0.25">
      <c r="A11763" t="s">
        <v>265</v>
      </c>
      <c r="B11763">
        <v>49555</v>
      </c>
      <c r="C11763" s="385">
        <v>0.06</v>
      </c>
    </row>
    <row r="11764" spans="1:3" x14ac:dyDescent="0.25">
      <c r="A11764" t="s">
        <v>265</v>
      </c>
      <c r="B11764">
        <v>49560</v>
      </c>
      <c r="C11764" s="385">
        <v>0.06</v>
      </c>
    </row>
    <row r="11765" spans="1:3" x14ac:dyDescent="0.25">
      <c r="A11765" t="s">
        <v>265</v>
      </c>
      <c r="B11765">
        <v>49588</v>
      </c>
      <c r="C11765" s="385">
        <v>0.06</v>
      </c>
    </row>
    <row r="11766" spans="1:3" x14ac:dyDescent="0.25">
      <c r="A11766" t="s">
        <v>265</v>
      </c>
      <c r="B11766">
        <v>49599</v>
      </c>
      <c r="C11766" s="385">
        <v>0.06</v>
      </c>
    </row>
    <row r="11767" spans="1:3" x14ac:dyDescent="0.25">
      <c r="A11767" t="s">
        <v>265</v>
      </c>
      <c r="B11767">
        <v>49601</v>
      </c>
      <c r="C11767" s="385">
        <v>0.06</v>
      </c>
    </row>
    <row r="11768" spans="1:3" x14ac:dyDescent="0.25">
      <c r="A11768" t="s">
        <v>265</v>
      </c>
      <c r="B11768">
        <v>49610</v>
      </c>
      <c r="C11768" s="385">
        <v>0.06</v>
      </c>
    </row>
    <row r="11769" spans="1:3" x14ac:dyDescent="0.25">
      <c r="A11769" t="s">
        <v>265</v>
      </c>
      <c r="B11769">
        <v>49611</v>
      </c>
      <c r="C11769" s="385">
        <v>0.06</v>
      </c>
    </row>
    <row r="11770" spans="1:3" x14ac:dyDescent="0.25">
      <c r="A11770" t="s">
        <v>265</v>
      </c>
      <c r="B11770">
        <v>49612</v>
      </c>
      <c r="C11770" s="385">
        <v>0.06</v>
      </c>
    </row>
    <row r="11771" spans="1:3" x14ac:dyDescent="0.25">
      <c r="A11771" t="s">
        <v>265</v>
      </c>
      <c r="B11771">
        <v>49613</v>
      </c>
      <c r="C11771" s="385">
        <v>0.06</v>
      </c>
    </row>
    <row r="11772" spans="1:3" x14ac:dyDescent="0.25">
      <c r="A11772" t="s">
        <v>265</v>
      </c>
      <c r="B11772">
        <v>49614</v>
      </c>
      <c r="C11772" s="385">
        <v>0.06</v>
      </c>
    </row>
    <row r="11773" spans="1:3" x14ac:dyDescent="0.25">
      <c r="A11773" t="s">
        <v>265</v>
      </c>
      <c r="B11773">
        <v>49615</v>
      </c>
      <c r="C11773" s="385">
        <v>0.06</v>
      </c>
    </row>
    <row r="11774" spans="1:3" x14ac:dyDescent="0.25">
      <c r="A11774" t="s">
        <v>265</v>
      </c>
      <c r="B11774">
        <v>49616</v>
      </c>
      <c r="C11774" s="385">
        <v>0.06</v>
      </c>
    </row>
    <row r="11775" spans="1:3" x14ac:dyDescent="0.25">
      <c r="A11775" t="s">
        <v>265</v>
      </c>
      <c r="B11775">
        <v>49617</v>
      </c>
      <c r="C11775" s="385">
        <v>0.06</v>
      </c>
    </row>
    <row r="11776" spans="1:3" x14ac:dyDescent="0.25">
      <c r="A11776" t="s">
        <v>265</v>
      </c>
      <c r="B11776">
        <v>49618</v>
      </c>
      <c r="C11776" s="385">
        <v>0.06</v>
      </c>
    </row>
    <row r="11777" spans="1:3" x14ac:dyDescent="0.25">
      <c r="A11777" t="s">
        <v>265</v>
      </c>
      <c r="B11777">
        <v>49619</v>
      </c>
      <c r="C11777" s="385">
        <v>0.06</v>
      </c>
    </row>
    <row r="11778" spans="1:3" x14ac:dyDescent="0.25">
      <c r="A11778" t="s">
        <v>265</v>
      </c>
      <c r="B11778">
        <v>49620</v>
      </c>
      <c r="C11778" s="385">
        <v>0.06</v>
      </c>
    </row>
    <row r="11779" spans="1:3" x14ac:dyDescent="0.25">
      <c r="A11779" t="s">
        <v>265</v>
      </c>
      <c r="B11779">
        <v>49621</v>
      </c>
      <c r="C11779" s="385">
        <v>0.06</v>
      </c>
    </row>
    <row r="11780" spans="1:3" x14ac:dyDescent="0.25">
      <c r="A11780" t="s">
        <v>265</v>
      </c>
      <c r="B11780">
        <v>49622</v>
      </c>
      <c r="C11780" s="385">
        <v>0.06</v>
      </c>
    </row>
    <row r="11781" spans="1:3" x14ac:dyDescent="0.25">
      <c r="A11781" t="s">
        <v>265</v>
      </c>
      <c r="B11781">
        <v>49623</v>
      </c>
      <c r="C11781" s="385">
        <v>0.06</v>
      </c>
    </row>
    <row r="11782" spans="1:3" x14ac:dyDescent="0.25">
      <c r="A11782" t="s">
        <v>265</v>
      </c>
      <c r="B11782">
        <v>49625</v>
      </c>
      <c r="C11782" s="385">
        <v>0.06</v>
      </c>
    </row>
    <row r="11783" spans="1:3" x14ac:dyDescent="0.25">
      <c r="A11783" t="s">
        <v>265</v>
      </c>
      <c r="B11783">
        <v>49626</v>
      </c>
      <c r="C11783" s="385">
        <v>0.06</v>
      </c>
    </row>
    <row r="11784" spans="1:3" x14ac:dyDescent="0.25">
      <c r="A11784" t="s">
        <v>265</v>
      </c>
      <c r="B11784">
        <v>49627</v>
      </c>
      <c r="C11784" s="385">
        <v>0.06</v>
      </c>
    </row>
    <row r="11785" spans="1:3" x14ac:dyDescent="0.25">
      <c r="A11785" t="s">
        <v>265</v>
      </c>
      <c r="B11785">
        <v>49628</v>
      </c>
      <c r="C11785" s="385">
        <v>0.06</v>
      </c>
    </row>
    <row r="11786" spans="1:3" x14ac:dyDescent="0.25">
      <c r="A11786" t="s">
        <v>265</v>
      </c>
      <c r="B11786">
        <v>49629</v>
      </c>
      <c r="C11786" s="385">
        <v>0.06</v>
      </c>
    </row>
    <row r="11787" spans="1:3" x14ac:dyDescent="0.25">
      <c r="A11787" t="s">
        <v>265</v>
      </c>
      <c r="B11787">
        <v>49630</v>
      </c>
      <c r="C11787" s="385">
        <v>0.06</v>
      </c>
    </row>
    <row r="11788" spans="1:3" x14ac:dyDescent="0.25">
      <c r="A11788" t="s">
        <v>265</v>
      </c>
      <c r="B11788">
        <v>49631</v>
      </c>
      <c r="C11788" s="385">
        <v>0.06</v>
      </c>
    </row>
    <row r="11789" spans="1:3" x14ac:dyDescent="0.25">
      <c r="A11789" t="s">
        <v>265</v>
      </c>
      <c r="B11789">
        <v>49632</v>
      </c>
      <c r="C11789" s="385">
        <v>0.06</v>
      </c>
    </row>
    <row r="11790" spans="1:3" x14ac:dyDescent="0.25">
      <c r="A11790" t="s">
        <v>265</v>
      </c>
      <c r="B11790">
        <v>49633</v>
      </c>
      <c r="C11790" s="385">
        <v>0.06</v>
      </c>
    </row>
    <row r="11791" spans="1:3" x14ac:dyDescent="0.25">
      <c r="A11791" t="s">
        <v>265</v>
      </c>
      <c r="B11791">
        <v>49634</v>
      </c>
      <c r="C11791" s="385">
        <v>0.06</v>
      </c>
    </row>
    <row r="11792" spans="1:3" x14ac:dyDescent="0.25">
      <c r="A11792" t="s">
        <v>265</v>
      </c>
      <c r="B11792">
        <v>49635</v>
      </c>
      <c r="C11792" s="385">
        <v>0.06</v>
      </c>
    </row>
    <row r="11793" spans="1:3" x14ac:dyDescent="0.25">
      <c r="A11793" t="s">
        <v>265</v>
      </c>
      <c r="B11793">
        <v>49636</v>
      </c>
      <c r="C11793" s="385">
        <v>0.06</v>
      </c>
    </row>
    <row r="11794" spans="1:3" x14ac:dyDescent="0.25">
      <c r="A11794" t="s">
        <v>265</v>
      </c>
      <c r="B11794">
        <v>49637</v>
      </c>
      <c r="C11794" s="385">
        <v>0.06</v>
      </c>
    </row>
    <row r="11795" spans="1:3" x14ac:dyDescent="0.25">
      <c r="A11795" t="s">
        <v>265</v>
      </c>
      <c r="B11795">
        <v>49638</v>
      </c>
      <c r="C11795" s="385">
        <v>0.06</v>
      </c>
    </row>
    <row r="11796" spans="1:3" x14ac:dyDescent="0.25">
      <c r="A11796" t="s">
        <v>265</v>
      </c>
      <c r="B11796">
        <v>49639</v>
      </c>
      <c r="C11796" s="385">
        <v>0.06</v>
      </c>
    </row>
    <row r="11797" spans="1:3" x14ac:dyDescent="0.25">
      <c r="A11797" t="s">
        <v>265</v>
      </c>
      <c r="B11797">
        <v>49640</v>
      </c>
      <c r="C11797" s="385">
        <v>0.06</v>
      </c>
    </row>
    <row r="11798" spans="1:3" x14ac:dyDescent="0.25">
      <c r="A11798" t="s">
        <v>265</v>
      </c>
      <c r="B11798">
        <v>49642</v>
      </c>
      <c r="C11798" s="385">
        <v>0.06</v>
      </c>
    </row>
    <row r="11799" spans="1:3" x14ac:dyDescent="0.25">
      <c r="A11799" t="s">
        <v>265</v>
      </c>
      <c r="B11799">
        <v>49643</v>
      </c>
      <c r="C11799" s="385">
        <v>0.06</v>
      </c>
    </row>
    <row r="11800" spans="1:3" x14ac:dyDescent="0.25">
      <c r="A11800" t="s">
        <v>265</v>
      </c>
      <c r="B11800">
        <v>49644</v>
      </c>
      <c r="C11800" s="385">
        <v>0.06</v>
      </c>
    </row>
    <row r="11801" spans="1:3" x14ac:dyDescent="0.25">
      <c r="A11801" t="s">
        <v>265</v>
      </c>
      <c r="B11801">
        <v>49645</v>
      </c>
      <c r="C11801" s="385">
        <v>0.06</v>
      </c>
    </row>
    <row r="11802" spans="1:3" x14ac:dyDescent="0.25">
      <c r="A11802" t="s">
        <v>265</v>
      </c>
      <c r="B11802">
        <v>49646</v>
      </c>
      <c r="C11802" s="385">
        <v>0.06</v>
      </c>
    </row>
    <row r="11803" spans="1:3" x14ac:dyDescent="0.25">
      <c r="A11803" t="s">
        <v>265</v>
      </c>
      <c r="B11803">
        <v>49648</v>
      </c>
      <c r="C11803" s="385">
        <v>0.06</v>
      </c>
    </row>
    <row r="11804" spans="1:3" x14ac:dyDescent="0.25">
      <c r="A11804" t="s">
        <v>265</v>
      </c>
      <c r="B11804">
        <v>49649</v>
      </c>
      <c r="C11804" s="385">
        <v>0.06</v>
      </c>
    </row>
    <row r="11805" spans="1:3" x14ac:dyDescent="0.25">
      <c r="A11805" t="s">
        <v>265</v>
      </c>
      <c r="B11805">
        <v>49650</v>
      </c>
      <c r="C11805" s="385">
        <v>0.06</v>
      </c>
    </row>
    <row r="11806" spans="1:3" x14ac:dyDescent="0.25">
      <c r="A11806" t="s">
        <v>265</v>
      </c>
      <c r="B11806">
        <v>49651</v>
      </c>
      <c r="C11806" s="385">
        <v>0.06</v>
      </c>
    </row>
    <row r="11807" spans="1:3" x14ac:dyDescent="0.25">
      <c r="A11807" t="s">
        <v>265</v>
      </c>
      <c r="B11807">
        <v>49653</v>
      </c>
      <c r="C11807" s="385">
        <v>0.06</v>
      </c>
    </row>
    <row r="11808" spans="1:3" x14ac:dyDescent="0.25">
      <c r="A11808" t="s">
        <v>265</v>
      </c>
      <c r="B11808">
        <v>49654</v>
      </c>
      <c r="C11808" s="385">
        <v>0.06</v>
      </c>
    </row>
    <row r="11809" spans="1:3" x14ac:dyDescent="0.25">
      <c r="A11809" t="s">
        <v>265</v>
      </c>
      <c r="B11809">
        <v>49655</v>
      </c>
      <c r="C11809" s="385">
        <v>0.06</v>
      </c>
    </row>
    <row r="11810" spans="1:3" x14ac:dyDescent="0.25">
      <c r="A11810" t="s">
        <v>265</v>
      </c>
      <c r="B11810">
        <v>49656</v>
      </c>
      <c r="C11810" s="385">
        <v>0.06</v>
      </c>
    </row>
    <row r="11811" spans="1:3" x14ac:dyDescent="0.25">
      <c r="A11811" t="s">
        <v>265</v>
      </c>
      <c r="B11811">
        <v>49657</v>
      </c>
      <c r="C11811" s="385">
        <v>0.06</v>
      </c>
    </row>
    <row r="11812" spans="1:3" x14ac:dyDescent="0.25">
      <c r="A11812" t="s">
        <v>265</v>
      </c>
      <c r="B11812">
        <v>49659</v>
      </c>
      <c r="C11812" s="385">
        <v>0.06</v>
      </c>
    </row>
    <row r="11813" spans="1:3" x14ac:dyDescent="0.25">
      <c r="A11813" t="s">
        <v>265</v>
      </c>
      <c r="B11813">
        <v>49660</v>
      </c>
      <c r="C11813" s="385">
        <v>0.06</v>
      </c>
    </row>
    <row r="11814" spans="1:3" x14ac:dyDescent="0.25">
      <c r="A11814" t="s">
        <v>265</v>
      </c>
      <c r="B11814">
        <v>49663</v>
      </c>
      <c r="C11814" s="385">
        <v>0.06</v>
      </c>
    </row>
    <row r="11815" spans="1:3" x14ac:dyDescent="0.25">
      <c r="A11815" t="s">
        <v>265</v>
      </c>
      <c r="B11815">
        <v>49664</v>
      </c>
      <c r="C11815" s="385">
        <v>0.06</v>
      </c>
    </row>
    <row r="11816" spans="1:3" x14ac:dyDescent="0.25">
      <c r="A11816" t="s">
        <v>265</v>
      </c>
      <c r="B11816">
        <v>49665</v>
      </c>
      <c r="C11816" s="385">
        <v>0.06</v>
      </c>
    </row>
    <row r="11817" spans="1:3" x14ac:dyDescent="0.25">
      <c r="A11817" t="s">
        <v>265</v>
      </c>
      <c r="B11817">
        <v>49666</v>
      </c>
      <c r="C11817" s="385">
        <v>0.06</v>
      </c>
    </row>
    <row r="11818" spans="1:3" x14ac:dyDescent="0.25">
      <c r="A11818" t="s">
        <v>265</v>
      </c>
      <c r="B11818">
        <v>49667</v>
      </c>
      <c r="C11818" s="385">
        <v>0.06</v>
      </c>
    </row>
    <row r="11819" spans="1:3" x14ac:dyDescent="0.25">
      <c r="A11819" t="s">
        <v>265</v>
      </c>
      <c r="B11819">
        <v>49668</v>
      </c>
      <c r="C11819" s="385">
        <v>0.06</v>
      </c>
    </row>
    <row r="11820" spans="1:3" x14ac:dyDescent="0.25">
      <c r="A11820" t="s">
        <v>265</v>
      </c>
      <c r="B11820">
        <v>49670</v>
      </c>
      <c r="C11820" s="385">
        <v>0.06</v>
      </c>
    </row>
    <row r="11821" spans="1:3" x14ac:dyDescent="0.25">
      <c r="A11821" t="s">
        <v>265</v>
      </c>
      <c r="B11821">
        <v>49673</v>
      </c>
      <c r="C11821" s="385">
        <v>0.06</v>
      </c>
    </row>
    <row r="11822" spans="1:3" x14ac:dyDescent="0.25">
      <c r="A11822" t="s">
        <v>265</v>
      </c>
      <c r="B11822">
        <v>49674</v>
      </c>
      <c r="C11822" s="385">
        <v>0.06</v>
      </c>
    </row>
    <row r="11823" spans="1:3" x14ac:dyDescent="0.25">
      <c r="A11823" t="s">
        <v>265</v>
      </c>
      <c r="B11823">
        <v>49675</v>
      </c>
      <c r="C11823" s="385">
        <v>0.06</v>
      </c>
    </row>
    <row r="11824" spans="1:3" x14ac:dyDescent="0.25">
      <c r="A11824" t="s">
        <v>265</v>
      </c>
      <c r="B11824">
        <v>49676</v>
      </c>
      <c r="C11824" s="385">
        <v>0.06</v>
      </c>
    </row>
    <row r="11825" spans="1:3" x14ac:dyDescent="0.25">
      <c r="A11825" t="s">
        <v>265</v>
      </c>
      <c r="B11825">
        <v>49677</v>
      </c>
      <c r="C11825" s="385">
        <v>0.06</v>
      </c>
    </row>
    <row r="11826" spans="1:3" x14ac:dyDescent="0.25">
      <c r="A11826" t="s">
        <v>265</v>
      </c>
      <c r="B11826">
        <v>49679</v>
      </c>
      <c r="C11826" s="385">
        <v>0.06</v>
      </c>
    </row>
    <row r="11827" spans="1:3" x14ac:dyDescent="0.25">
      <c r="A11827" t="s">
        <v>265</v>
      </c>
      <c r="B11827">
        <v>49680</v>
      </c>
      <c r="C11827" s="385">
        <v>0.06</v>
      </c>
    </row>
    <row r="11828" spans="1:3" x14ac:dyDescent="0.25">
      <c r="A11828" t="s">
        <v>265</v>
      </c>
      <c r="B11828">
        <v>49682</v>
      </c>
      <c r="C11828" s="385">
        <v>0.06</v>
      </c>
    </row>
    <row r="11829" spans="1:3" x14ac:dyDescent="0.25">
      <c r="A11829" t="s">
        <v>265</v>
      </c>
      <c r="B11829">
        <v>49683</v>
      </c>
      <c r="C11829" s="385">
        <v>0.06</v>
      </c>
    </row>
    <row r="11830" spans="1:3" x14ac:dyDescent="0.25">
      <c r="A11830" t="s">
        <v>265</v>
      </c>
      <c r="B11830">
        <v>49684</v>
      </c>
      <c r="C11830" s="385">
        <v>0.06</v>
      </c>
    </row>
    <row r="11831" spans="1:3" x14ac:dyDescent="0.25">
      <c r="A11831" t="s">
        <v>265</v>
      </c>
      <c r="B11831">
        <v>49685</v>
      </c>
      <c r="C11831" s="385">
        <v>0.06</v>
      </c>
    </row>
    <row r="11832" spans="1:3" x14ac:dyDescent="0.25">
      <c r="A11832" t="s">
        <v>265</v>
      </c>
      <c r="B11832">
        <v>49686</v>
      </c>
      <c r="C11832" s="385">
        <v>0.06</v>
      </c>
    </row>
    <row r="11833" spans="1:3" x14ac:dyDescent="0.25">
      <c r="A11833" t="s">
        <v>265</v>
      </c>
      <c r="B11833">
        <v>49688</v>
      </c>
      <c r="C11833" s="385">
        <v>0.06</v>
      </c>
    </row>
    <row r="11834" spans="1:3" x14ac:dyDescent="0.25">
      <c r="A11834" t="s">
        <v>265</v>
      </c>
      <c r="B11834">
        <v>49689</v>
      </c>
      <c r="C11834" s="385">
        <v>0.06</v>
      </c>
    </row>
    <row r="11835" spans="1:3" x14ac:dyDescent="0.25">
      <c r="A11835" t="s">
        <v>265</v>
      </c>
      <c r="B11835">
        <v>49690</v>
      </c>
      <c r="C11835" s="385">
        <v>0.06</v>
      </c>
    </row>
    <row r="11836" spans="1:3" x14ac:dyDescent="0.25">
      <c r="A11836" t="s">
        <v>265</v>
      </c>
      <c r="B11836">
        <v>49696</v>
      </c>
      <c r="C11836" s="385">
        <v>0.06</v>
      </c>
    </row>
    <row r="11837" spans="1:3" x14ac:dyDescent="0.25">
      <c r="A11837" t="s">
        <v>265</v>
      </c>
      <c r="B11837">
        <v>49701</v>
      </c>
      <c r="C11837" s="385">
        <v>0.06</v>
      </c>
    </row>
    <row r="11838" spans="1:3" x14ac:dyDescent="0.25">
      <c r="A11838" t="s">
        <v>265</v>
      </c>
      <c r="B11838">
        <v>49705</v>
      </c>
      <c r="C11838" s="385">
        <v>0.06</v>
      </c>
    </row>
    <row r="11839" spans="1:3" x14ac:dyDescent="0.25">
      <c r="A11839" t="s">
        <v>265</v>
      </c>
      <c r="B11839">
        <v>49706</v>
      </c>
      <c r="C11839" s="385">
        <v>0.06</v>
      </c>
    </row>
    <row r="11840" spans="1:3" x14ac:dyDescent="0.25">
      <c r="A11840" t="s">
        <v>265</v>
      </c>
      <c r="B11840">
        <v>49707</v>
      </c>
      <c r="C11840" s="385">
        <v>0.06</v>
      </c>
    </row>
    <row r="11841" spans="1:3" x14ac:dyDescent="0.25">
      <c r="A11841" t="s">
        <v>265</v>
      </c>
      <c r="B11841">
        <v>49709</v>
      </c>
      <c r="C11841" s="385">
        <v>0.06</v>
      </c>
    </row>
    <row r="11842" spans="1:3" x14ac:dyDescent="0.25">
      <c r="A11842" t="s">
        <v>265</v>
      </c>
      <c r="B11842">
        <v>49710</v>
      </c>
      <c r="C11842" s="385">
        <v>0.06</v>
      </c>
    </row>
    <row r="11843" spans="1:3" x14ac:dyDescent="0.25">
      <c r="A11843" t="s">
        <v>265</v>
      </c>
      <c r="B11843">
        <v>49711</v>
      </c>
      <c r="C11843" s="385">
        <v>0.06</v>
      </c>
    </row>
    <row r="11844" spans="1:3" x14ac:dyDescent="0.25">
      <c r="A11844" t="s">
        <v>265</v>
      </c>
      <c r="B11844">
        <v>49712</v>
      </c>
      <c r="C11844" s="385">
        <v>0.06</v>
      </c>
    </row>
    <row r="11845" spans="1:3" x14ac:dyDescent="0.25">
      <c r="A11845" t="s">
        <v>265</v>
      </c>
      <c r="B11845">
        <v>49713</v>
      </c>
      <c r="C11845" s="385">
        <v>0.06</v>
      </c>
    </row>
    <row r="11846" spans="1:3" x14ac:dyDescent="0.25">
      <c r="A11846" t="s">
        <v>265</v>
      </c>
      <c r="B11846">
        <v>49715</v>
      </c>
      <c r="C11846" s="385">
        <v>0.06</v>
      </c>
    </row>
    <row r="11847" spans="1:3" x14ac:dyDescent="0.25">
      <c r="A11847" t="s">
        <v>265</v>
      </c>
      <c r="B11847">
        <v>49716</v>
      </c>
      <c r="C11847" s="385">
        <v>0.06</v>
      </c>
    </row>
    <row r="11848" spans="1:3" x14ac:dyDescent="0.25">
      <c r="A11848" t="s">
        <v>265</v>
      </c>
      <c r="B11848">
        <v>49717</v>
      </c>
      <c r="C11848" s="385">
        <v>0.06</v>
      </c>
    </row>
    <row r="11849" spans="1:3" x14ac:dyDescent="0.25">
      <c r="A11849" t="s">
        <v>265</v>
      </c>
      <c r="B11849">
        <v>49718</v>
      </c>
      <c r="C11849" s="385">
        <v>0.06</v>
      </c>
    </row>
    <row r="11850" spans="1:3" x14ac:dyDescent="0.25">
      <c r="A11850" t="s">
        <v>265</v>
      </c>
      <c r="B11850">
        <v>49719</v>
      </c>
      <c r="C11850" s="385">
        <v>0.06</v>
      </c>
    </row>
    <row r="11851" spans="1:3" x14ac:dyDescent="0.25">
      <c r="A11851" t="s">
        <v>265</v>
      </c>
      <c r="B11851">
        <v>49720</v>
      </c>
      <c r="C11851" s="385">
        <v>0.06</v>
      </c>
    </row>
    <row r="11852" spans="1:3" x14ac:dyDescent="0.25">
      <c r="A11852" t="s">
        <v>265</v>
      </c>
      <c r="B11852">
        <v>49721</v>
      </c>
      <c r="C11852" s="385">
        <v>0.06</v>
      </c>
    </row>
    <row r="11853" spans="1:3" x14ac:dyDescent="0.25">
      <c r="A11853" t="s">
        <v>265</v>
      </c>
      <c r="B11853">
        <v>49722</v>
      </c>
      <c r="C11853" s="385">
        <v>0.06</v>
      </c>
    </row>
    <row r="11854" spans="1:3" x14ac:dyDescent="0.25">
      <c r="A11854" t="s">
        <v>265</v>
      </c>
      <c r="B11854">
        <v>49723</v>
      </c>
      <c r="C11854" s="385">
        <v>0.06</v>
      </c>
    </row>
    <row r="11855" spans="1:3" x14ac:dyDescent="0.25">
      <c r="A11855" t="s">
        <v>265</v>
      </c>
      <c r="B11855">
        <v>49724</v>
      </c>
      <c r="C11855" s="385">
        <v>0.06</v>
      </c>
    </row>
    <row r="11856" spans="1:3" x14ac:dyDescent="0.25">
      <c r="A11856" t="s">
        <v>265</v>
      </c>
      <c r="B11856">
        <v>49725</v>
      </c>
      <c r="C11856" s="385">
        <v>0.06</v>
      </c>
    </row>
    <row r="11857" spans="1:3" x14ac:dyDescent="0.25">
      <c r="A11857" t="s">
        <v>265</v>
      </c>
      <c r="B11857">
        <v>49726</v>
      </c>
      <c r="C11857" s="385">
        <v>0.06</v>
      </c>
    </row>
    <row r="11858" spans="1:3" x14ac:dyDescent="0.25">
      <c r="A11858" t="s">
        <v>265</v>
      </c>
      <c r="B11858">
        <v>49727</v>
      </c>
      <c r="C11858" s="385">
        <v>0.06</v>
      </c>
    </row>
    <row r="11859" spans="1:3" x14ac:dyDescent="0.25">
      <c r="A11859" t="s">
        <v>265</v>
      </c>
      <c r="B11859">
        <v>49728</v>
      </c>
      <c r="C11859" s="385">
        <v>0.06</v>
      </c>
    </row>
    <row r="11860" spans="1:3" x14ac:dyDescent="0.25">
      <c r="A11860" t="s">
        <v>265</v>
      </c>
      <c r="B11860">
        <v>49729</v>
      </c>
      <c r="C11860" s="385">
        <v>0.06</v>
      </c>
    </row>
    <row r="11861" spans="1:3" x14ac:dyDescent="0.25">
      <c r="A11861" t="s">
        <v>265</v>
      </c>
      <c r="B11861">
        <v>49730</v>
      </c>
      <c r="C11861" s="385">
        <v>0.06</v>
      </c>
    </row>
    <row r="11862" spans="1:3" x14ac:dyDescent="0.25">
      <c r="A11862" t="s">
        <v>265</v>
      </c>
      <c r="B11862">
        <v>49733</v>
      </c>
      <c r="C11862" s="385">
        <v>0.06</v>
      </c>
    </row>
    <row r="11863" spans="1:3" x14ac:dyDescent="0.25">
      <c r="A11863" t="s">
        <v>265</v>
      </c>
      <c r="B11863">
        <v>49734</v>
      </c>
      <c r="C11863" s="385">
        <v>0.06</v>
      </c>
    </row>
    <row r="11864" spans="1:3" x14ac:dyDescent="0.25">
      <c r="A11864" t="s">
        <v>265</v>
      </c>
      <c r="B11864">
        <v>49735</v>
      </c>
      <c r="C11864" s="385">
        <v>0.06</v>
      </c>
    </row>
    <row r="11865" spans="1:3" x14ac:dyDescent="0.25">
      <c r="A11865" t="s">
        <v>265</v>
      </c>
      <c r="B11865">
        <v>49736</v>
      </c>
      <c r="C11865" s="385">
        <v>0.06</v>
      </c>
    </row>
    <row r="11866" spans="1:3" x14ac:dyDescent="0.25">
      <c r="A11866" t="s">
        <v>265</v>
      </c>
      <c r="B11866">
        <v>49737</v>
      </c>
      <c r="C11866" s="385">
        <v>0.06</v>
      </c>
    </row>
    <row r="11867" spans="1:3" x14ac:dyDescent="0.25">
      <c r="A11867" t="s">
        <v>265</v>
      </c>
      <c r="B11867">
        <v>49738</v>
      </c>
      <c r="C11867" s="385">
        <v>0.06</v>
      </c>
    </row>
    <row r="11868" spans="1:3" x14ac:dyDescent="0.25">
      <c r="A11868" t="s">
        <v>265</v>
      </c>
      <c r="B11868">
        <v>49739</v>
      </c>
      <c r="C11868" s="385">
        <v>0.06</v>
      </c>
    </row>
    <row r="11869" spans="1:3" x14ac:dyDescent="0.25">
      <c r="A11869" t="s">
        <v>265</v>
      </c>
      <c r="B11869">
        <v>49740</v>
      </c>
      <c r="C11869" s="385">
        <v>0.06</v>
      </c>
    </row>
    <row r="11870" spans="1:3" x14ac:dyDescent="0.25">
      <c r="A11870" t="s">
        <v>265</v>
      </c>
      <c r="B11870">
        <v>49743</v>
      </c>
      <c r="C11870" s="385">
        <v>0.06</v>
      </c>
    </row>
    <row r="11871" spans="1:3" x14ac:dyDescent="0.25">
      <c r="A11871" t="s">
        <v>265</v>
      </c>
      <c r="B11871">
        <v>49744</v>
      </c>
      <c r="C11871" s="385">
        <v>0.06</v>
      </c>
    </row>
    <row r="11872" spans="1:3" x14ac:dyDescent="0.25">
      <c r="A11872" t="s">
        <v>265</v>
      </c>
      <c r="B11872">
        <v>49745</v>
      </c>
      <c r="C11872" s="385">
        <v>0.06</v>
      </c>
    </row>
    <row r="11873" spans="1:3" x14ac:dyDescent="0.25">
      <c r="A11873" t="s">
        <v>265</v>
      </c>
      <c r="B11873">
        <v>49746</v>
      </c>
      <c r="C11873" s="385">
        <v>0.06</v>
      </c>
    </row>
    <row r="11874" spans="1:3" x14ac:dyDescent="0.25">
      <c r="A11874" t="s">
        <v>265</v>
      </c>
      <c r="B11874">
        <v>49747</v>
      </c>
      <c r="C11874" s="385">
        <v>0.06</v>
      </c>
    </row>
    <row r="11875" spans="1:3" x14ac:dyDescent="0.25">
      <c r="A11875" t="s">
        <v>265</v>
      </c>
      <c r="B11875">
        <v>49748</v>
      </c>
      <c r="C11875" s="385">
        <v>0.06</v>
      </c>
    </row>
    <row r="11876" spans="1:3" x14ac:dyDescent="0.25">
      <c r="A11876" t="s">
        <v>265</v>
      </c>
      <c r="B11876">
        <v>49749</v>
      </c>
      <c r="C11876" s="385">
        <v>0.06</v>
      </c>
    </row>
    <row r="11877" spans="1:3" x14ac:dyDescent="0.25">
      <c r="A11877" t="s">
        <v>265</v>
      </c>
      <c r="B11877">
        <v>49751</v>
      </c>
      <c r="C11877" s="385">
        <v>0.06</v>
      </c>
    </row>
    <row r="11878" spans="1:3" x14ac:dyDescent="0.25">
      <c r="A11878" t="s">
        <v>265</v>
      </c>
      <c r="B11878">
        <v>49752</v>
      </c>
      <c r="C11878" s="385">
        <v>0.06</v>
      </c>
    </row>
    <row r="11879" spans="1:3" x14ac:dyDescent="0.25">
      <c r="A11879" t="s">
        <v>265</v>
      </c>
      <c r="B11879">
        <v>49753</v>
      </c>
      <c r="C11879" s="385">
        <v>0.06</v>
      </c>
    </row>
    <row r="11880" spans="1:3" x14ac:dyDescent="0.25">
      <c r="A11880" t="s">
        <v>265</v>
      </c>
      <c r="B11880">
        <v>49755</v>
      </c>
      <c r="C11880" s="385">
        <v>0.06</v>
      </c>
    </row>
    <row r="11881" spans="1:3" x14ac:dyDescent="0.25">
      <c r="A11881" t="s">
        <v>265</v>
      </c>
      <c r="B11881">
        <v>49756</v>
      </c>
      <c r="C11881" s="385">
        <v>0.06</v>
      </c>
    </row>
    <row r="11882" spans="1:3" x14ac:dyDescent="0.25">
      <c r="A11882" t="s">
        <v>265</v>
      </c>
      <c r="B11882">
        <v>49757</v>
      </c>
      <c r="C11882" s="385">
        <v>0.06</v>
      </c>
    </row>
    <row r="11883" spans="1:3" x14ac:dyDescent="0.25">
      <c r="A11883" t="s">
        <v>265</v>
      </c>
      <c r="B11883">
        <v>49759</v>
      </c>
      <c r="C11883" s="385">
        <v>0.06</v>
      </c>
    </row>
    <row r="11884" spans="1:3" x14ac:dyDescent="0.25">
      <c r="A11884" t="s">
        <v>265</v>
      </c>
      <c r="B11884">
        <v>49760</v>
      </c>
      <c r="C11884" s="385">
        <v>0.06</v>
      </c>
    </row>
    <row r="11885" spans="1:3" x14ac:dyDescent="0.25">
      <c r="A11885" t="s">
        <v>265</v>
      </c>
      <c r="B11885">
        <v>49761</v>
      </c>
      <c r="C11885" s="385">
        <v>0.06</v>
      </c>
    </row>
    <row r="11886" spans="1:3" x14ac:dyDescent="0.25">
      <c r="A11886" t="s">
        <v>265</v>
      </c>
      <c r="B11886">
        <v>49762</v>
      </c>
      <c r="C11886" s="385">
        <v>0.06</v>
      </c>
    </row>
    <row r="11887" spans="1:3" x14ac:dyDescent="0.25">
      <c r="A11887" t="s">
        <v>265</v>
      </c>
      <c r="B11887">
        <v>49764</v>
      </c>
      <c r="C11887" s="385">
        <v>0.06</v>
      </c>
    </row>
    <row r="11888" spans="1:3" x14ac:dyDescent="0.25">
      <c r="A11888" t="s">
        <v>265</v>
      </c>
      <c r="B11888">
        <v>49765</v>
      </c>
      <c r="C11888" s="385">
        <v>0.06</v>
      </c>
    </row>
    <row r="11889" spans="1:3" x14ac:dyDescent="0.25">
      <c r="A11889" t="s">
        <v>265</v>
      </c>
      <c r="B11889">
        <v>49766</v>
      </c>
      <c r="C11889" s="385">
        <v>0.06</v>
      </c>
    </row>
    <row r="11890" spans="1:3" x14ac:dyDescent="0.25">
      <c r="A11890" t="s">
        <v>265</v>
      </c>
      <c r="B11890">
        <v>49768</v>
      </c>
      <c r="C11890" s="385">
        <v>0.06</v>
      </c>
    </row>
    <row r="11891" spans="1:3" x14ac:dyDescent="0.25">
      <c r="A11891" t="s">
        <v>265</v>
      </c>
      <c r="B11891">
        <v>49769</v>
      </c>
      <c r="C11891" s="385">
        <v>0.06</v>
      </c>
    </row>
    <row r="11892" spans="1:3" x14ac:dyDescent="0.25">
      <c r="A11892" t="s">
        <v>265</v>
      </c>
      <c r="B11892">
        <v>49770</v>
      </c>
      <c r="C11892" s="385">
        <v>0.06</v>
      </c>
    </row>
    <row r="11893" spans="1:3" x14ac:dyDescent="0.25">
      <c r="A11893" t="s">
        <v>265</v>
      </c>
      <c r="B11893">
        <v>49774</v>
      </c>
      <c r="C11893" s="385">
        <v>0.06</v>
      </c>
    </row>
    <row r="11894" spans="1:3" x14ac:dyDescent="0.25">
      <c r="A11894" t="s">
        <v>265</v>
      </c>
      <c r="B11894">
        <v>49775</v>
      </c>
      <c r="C11894" s="385">
        <v>0.06</v>
      </c>
    </row>
    <row r="11895" spans="1:3" x14ac:dyDescent="0.25">
      <c r="A11895" t="s">
        <v>265</v>
      </c>
      <c r="B11895">
        <v>49776</v>
      </c>
      <c r="C11895" s="385">
        <v>0.06</v>
      </c>
    </row>
    <row r="11896" spans="1:3" x14ac:dyDescent="0.25">
      <c r="A11896" t="s">
        <v>265</v>
      </c>
      <c r="B11896">
        <v>49777</v>
      </c>
      <c r="C11896" s="385">
        <v>0.06</v>
      </c>
    </row>
    <row r="11897" spans="1:3" x14ac:dyDescent="0.25">
      <c r="A11897" t="s">
        <v>265</v>
      </c>
      <c r="B11897">
        <v>49779</v>
      </c>
      <c r="C11897" s="385">
        <v>0.06</v>
      </c>
    </row>
    <row r="11898" spans="1:3" x14ac:dyDescent="0.25">
      <c r="A11898" t="s">
        <v>265</v>
      </c>
      <c r="B11898">
        <v>49780</v>
      </c>
      <c r="C11898" s="385">
        <v>0.06</v>
      </c>
    </row>
    <row r="11899" spans="1:3" x14ac:dyDescent="0.25">
      <c r="A11899" t="s">
        <v>265</v>
      </c>
      <c r="B11899">
        <v>49781</v>
      </c>
      <c r="C11899" s="385">
        <v>0.06</v>
      </c>
    </row>
    <row r="11900" spans="1:3" x14ac:dyDescent="0.25">
      <c r="A11900" t="s">
        <v>265</v>
      </c>
      <c r="B11900">
        <v>49782</v>
      </c>
      <c r="C11900" s="385">
        <v>0.06</v>
      </c>
    </row>
    <row r="11901" spans="1:3" x14ac:dyDescent="0.25">
      <c r="A11901" t="s">
        <v>265</v>
      </c>
      <c r="B11901">
        <v>49783</v>
      </c>
      <c r="C11901" s="385">
        <v>0.06</v>
      </c>
    </row>
    <row r="11902" spans="1:3" x14ac:dyDescent="0.25">
      <c r="A11902" t="s">
        <v>265</v>
      </c>
      <c r="B11902">
        <v>49784</v>
      </c>
      <c r="C11902" s="385">
        <v>0.06</v>
      </c>
    </row>
    <row r="11903" spans="1:3" x14ac:dyDescent="0.25">
      <c r="A11903" t="s">
        <v>265</v>
      </c>
      <c r="B11903">
        <v>49785</v>
      </c>
      <c r="C11903" s="385">
        <v>0.06</v>
      </c>
    </row>
    <row r="11904" spans="1:3" x14ac:dyDescent="0.25">
      <c r="A11904" t="s">
        <v>265</v>
      </c>
      <c r="B11904">
        <v>49786</v>
      </c>
      <c r="C11904" s="385">
        <v>0.06</v>
      </c>
    </row>
    <row r="11905" spans="1:3" x14ac:dyDescent="0.25">
      <c r="A11905" t="s">
        <v>265</v>
      </c>
      <c r="B11905">
        <v>49788</v>
      </c>
      <c r="C11905" s="385">
        <v>0.06</v>
      </c>
    </row>
    <row r="11906" spans="1:3" x14ac:dyDescent="0.25">
      <c r="A11906" t="s">
        <v>265</v>
      </c>
      <c r="B11906">
        <v>49791</v>
      </c>
      <c r="C11906" s="385">
        <v>0.06</v>
      </c>
    </row>
    <row r="11907" spans="1:3" x14ac:dyDescent="0.25">
      <c r="A11907" t="s">
        <v>265</v>
      </c>
      <c r="B11907">
        <v>49792</v>
      </c>
      <c r="C11907" s="385">
        <v>0.06</v>
      </c>
    </row>
    <row r="11908" spans="1:3" x14ac:dyDescent="0.25">
      <c r="A11908" t="s">
        <v>265</v>
      </c>
      <c r="B11908">
        <v>49793</v>
      </c>
      <c r="C11908" s="385">
        <v>0.06</v>
      </c>
    </row>
    <row r="11909" spans="1:3" x14ac:dyDescent="0.25">
      <c r="A11909" t="s">
        <v>265</v>
      </c>
      <c r="B11909">
        <v>49795</v>
      </c>
      <c r="C11909" s="385">
        <v>0.06</v>
      </c>
    </row>
    <row r="11910" spans="1:3" x14ac:dyDescent="0.25">
      <c r="A11910" t="s">
        <v>265</v>
      </c>
      <c r="B11910">
        <v>49796</v>
      </c>
      <c r="C11910" s="385">
        <v>0.06</v>
      </c>
    </row>
    <row r="11911" spans="1:3" x14ac:dyDescent="0.25">
      <c r="A11911" t="s">
        <v>265</v>
      </c>
      <c r="B11911">
        <v>49797</v>
      </c>
      <c r="C11911" s="385">
        <v>0.06</v>
      </c>
    </row>
    <row r="11912" spans="1:3" x14ac:dyDescent="0.25">
      <c r="A11912" t="s">
        <v>265</v>
      </c>
      <c r="B11912">
        <v>49799</v>
      </c>
      <c r="C11912" s="385">
        <v>0.06</v>
      </c>
    </row>
    <row r="11913" spans="1:3" x14ac:dyDescent="0.25">
      <c r="A11913" t="s">
        <v>265</v>
      </c>
      <c r="B11913">
        <v>49801</v>
      </c>
      <c r="C11913" s="385">
        <v>0.06</v>
      </c>
    </row>
    <row r="11914" spans="1:3" x14ac:dyDescent="0.25">
      <c r="A11914" t="s">
        <v>265</v>
      </c>
      <c r="B11914">
        <v>49802</v>
      </c>
      <c r="C11914" s="385">
        <v>0.06</v>
      </c>
    </row>
    <row r="11915" spans="1:3" x14ac:dyDescent="0.25">
      <c r="A11915" t="s">
        <v>265</v>
      </c>
      <c r="B11915">
        <v>49805</v>
      </c>
      <c r="C11915" s="385">
        <v>0.06</v>
      </c>
    </row>
    <row r="11916" spans="1:3" x14ac:dyDescent="0.25">
      <c r="A11916" t="s">
        <v>265</v>
      </c>
      <c r="B11916">
        <v>49806</v>
      </c>
      <c r="C11916" s="385">
        <v>0.06</v>
      </c>
    </row>
    <row r="11917" spans="1:3" x14ac:dyDescent="0.25">
      <c r="A11917" t="s">
        <v>265</v>
      </c>
      <c r="B11917">
        <v>49807</v>
      </c>
      <c r="C11917" s="385">
        <v>0.06</v>
      </c>
    </row>
    <row r="11918" spans="1:3" x14ac:dyDescent="0.25">
      <c r="A11918" t="s">
        <v>265</v>
      </c>
      <c r="B11918">
        <v>49808</v>
      </c>
      <c r="C11918" s="385">
        <v>0.06</v>
      </c>
    </row>
    <row r="11919" spans="1:3" x14ac:dyDescent="0.25">
      <c r="A11919" t="s">
        <v>265</v>
      </c>
      <c r="B11919">
        <v>49812</v>
      </c>
      <c r="C11919" s="385">
        <v>0.06</v>
      </c>
    </row>
    <row r="11920" spans="1:3" x14ac:dyDescent="0.25">
      <c r="A11920" t="s">
        <v>265</v>
      </c>
      <c r="B11920">
        <v>49814</v>
      </c>
      <c r="C11920" s="385">
        <v>0.06</v>
      </c>
    </row>
    <row r="11921" spans="1:3" x14ac:dyDescent="0.25">
      <c r="A11921" t="s">
        <v>265</v>
      </c>
      <c r="B11921">
        <v>49815</v>
      </c>
      <c r="C11921" s="385">
        <v>0.06</v>
      </c>
    </row>
    <row r="11922" spans="1:3" x14ac:dyDescent="0.25">
      <c r="A11922" t="s">
        <v>265</v>
      </c>
      <c r="B11922">
        <v>49816</v>
      </c>
      <c r="C11922" s="385">
        <v>0.06</v>
      </c>
    </row>
    <row r="11923" spans="1:3" x14ac:dyDescent="0.25">
      <c r="A11923" t="s">
        <v>265</v>
      </c>
      <c r="B11923">
        <v>49817</v>
      </c>
      <c r="C11923" s="385">
        <v>0.06</v>
      </c>
    </row>
    <row r="11924" spans="1:3" x14ac:dyDescent="0.25">
      <c r="A11924" t="s">
        <v>265</v>
      </c>
      <c r="B11924">
        <v>49818</v>
      </c>
      <c r="C11924" s="385">
        <v>0.06</v>
      </c>
    </row>
    <row r="11925" spans="1:3" x14ac:dyDescent="0.25">
      <c r="A11925" t="s">
        <v>265</v>
      </c>
      <c r="B11925">
        <v>49819</v>
      </c>
      <c r="C11925" s="385">
        <v>0.06</v>
      </c>
    </row>
    <row r="11926" spans="1:3" x14ac:dyDescent="0.25">
      <c r="A11926" t="s">
        <v>265</v>
      </c>
      <c r="B11926">
        <v>49820</v>
      </c>
      <c r="C11926" s="385">
        <v>0.06</v>
      </c>
    </row>
    <row r="11927" spans="1:3" x14ac:dyDescent="0.25">
      <c r="A11927" t="s">
        <v>265</v>
      </c>
      <c r="B11927">
        <v>49821</v>
      </c>
      <c r="C11927" s="385">
        <v>0.06</v>
      </c>
    </row>
    <row r="11928" spans="1:3" x14ac:dyDescent="0.25">
      <c r="A11928" t="s">
        <v>265</v>
      </c>
      <c r="B11928">
        <v>49822</v>
      </c>
      <c r="C11928" s="385">
        <v>0.06</v>
      </c>
    </row>
    <row r="11929" spans="1:3" x14ac:dyDescent="0.25">
      <c r="A11929" t="s">
        <v>265</v>
      </c>
      <c r="B11929">
        <v>49825</v>
      </c>
      <c r="C11929" s="385">
        <v>0.06</v>
      </c>
    </row>
    <row r="11930" spans="1:3" x14ac:dyDescent="0.25">
      <c r="A11930" t="s">
        <v>265</v>
      </c>
      <c r="B11930">
        <v>49826</v>
      </c>
      <c r="C11930" s="385">
        <v>0.06</v>
      </c>
    </row>
    <row r="11931" spans="1:3" x14ac:dyDescent="0.25">
      <c r="A11931" t="s">
        <v>265</v>
      </c>
      <c r="B11931">
        <v>49827</v>
      </c>
      <c r="C11931" s="385">
        <v>0.06</v>
      </c>
    </row>
    <row r="11932" spans="1:3" x14ac:dyDescent="0.25">
      <c r="A11932" t="s">
        <v>265</v>
      </c>
      <c r="B11932">
        <v>49829</v>
      </c>
      <c r="C11932" s="385">
        <v>0.06</v>
      </c>
    </row>
    <row r="11933" spans="1:3" x14ac:dyDescent="0.25">
      <c r="A11933" t="s">
        <v>265</v>
      </c>
      <c r="B11933">
        <v>49831</v>
      </c>
      <c r="C11933" s="385">
        <v>0.06</v>
      </c>
    </row>
    <row r="11934" spans="1:3" x14ac:dyDescent="0.25">
      <c r="A11934" t="s">
        <v>265</v>
      </c>
      <c r="B11934">
        <v>49833</v>
      </c>
      <c r="C11934" s="385">
        <v>0.06</v>
      </c>
    </row>
    <row r="11935" spans="1:3" x14ac:dyDescent="0.25">
      <c r="A11935" t="s">
        <v>265</v>
      </c>
      <c r="B11935">
        <v>49834</v>
      </c>
      <c r="C11935" s="385">
        <v>0.06</v>
      </c>
    </row>
    <row r="11936" spans="1:3" x14ac:dyDescent="0.25">
      <c r="A11936" t="s">
        <v>265</v>
      </c>
      <c r="B11936">
        <v>49835</v>
      </c>
      <c r="C11936" s="385">
        <v>0.06</v>
      </c>
    </row>
    <row r="11937" spans="1:3" x14ac:dyDescent="0.25">
      <c r="A11937" t="s">
        <v>265</v>
      </c>
      <c r="B11937">
        <v>49836</v>
      </c>
      <c r="C11937" s="385">
        <v>0.06</v>
      </c>
    </row>
    <row r="11938" spans="1:3" x14ac:dyDescent="0.25">
      <c r="A11938" t="s">
        <v>265</v>
      </c>
      <c r="B11938">
        <v>49837</v>
      </c>
      <c r="C11938" s="385">
        <v>0.06</v>
      </c>
    </row>
    <row r="11939" spans="1:3" x14ac:dyDescent="0.25">
      <c r="A11939" t="s">
        <v>265</v>
      </c>
      <c r="B11939">
        <v>49838</v>
      </c>
      <c r="C11939" s="385">
        <v>0.06</v>
      </c>
    </row>
    <row r="11940" spans="1:3" x14ac:dyDescent="0.25">
      <c r="A11940" t="s">
        <v>265</v>
      </c>
      <c r="B11940">
        <v>49839</v>
      </c>
      <c r="C11940" s="385">
        <v>0.06</v>
      </c>
    </row>
    <row r="11941" spans="1:3" x14ac:dyDescent="0.25">
      <c r="A11941" t="s">
        <v>265</v>
      </c>
      <c r="B11941">
        <v>49840</v>
      </c>
      <c r="C11941" s="385">
        <v>0.06</v>
      </c>
    </row>
    <row r="11942" spans="1:3" x14ac:dyDescent="0.25">
      <c r="A11942" t="s">
        <v>265</v>
      </c>
      <c r="B11942">
        <v>49841</v>
      </c>
      <c r="C11942" s="385">
        <v>0.06</v>
      </c>
    </row>
    <row r="11943" spans="1:3" x14ac:dyDescent="0.25">
      <c r="A11943" t="s">
        <v>265</v>
      </c>
      <c r="B11943">
        <v>49845</v>
      </c>
      <c r="C11943" s="385">
        <v>0.06</v>
      </c>
    </row>
    <row r="11944" spans="1:3" x14ac:dyDescent="0.25">
      <c r="A11944" t="s">
        <v>265</v>
      </c>
      <c r="B11944">
        <v>49847</v>
      </c>
      <c r="C11944" s="385">
        <v>0.06</v>
      </c>
    </row>
    <row r="11945" spans="1:3" x14ac:dyDescent="0.25">
      <c r="A11945" t="s">
        <v>265</v>
      </c>
      <c r="B11945">
        <v>49848</v>
      </c>
      <c r="C11945" s="385">
        <v>0.06</v>
      </c>
    </row>
    <row r="11946" spans="1:3" x14ac:dyDescent="0.25">
      <c r="A11946" t="s">
        <v>265</v>
      </c>
      <c r="B11946">
        <v>49849</v>
      </c>
      <c r="C11946" s="385">
        <v>0.06</v>
      </c>
    </row>
    <row r="11947" spans="1:3" x14ac:dyDescent="0.25">
      <c r="A11947" t="s">
        <v>265</v>
      </c>
      <c r="B11947">
        <v>49852</v>
      </c>
      <c r="C11947" s="385">
        <v>0.06</v>
      </c>
    </row>
    <row r="11948" spans="1:3" x14ac:dyDescent="0.25">
      <c r="A11948" t="s">
        <v>265</v>
      </c>
      <c r="B11948">
        <v>49853</v>
      </c>
      <c r="C11948" s="385">
        <v>0.06</v>
      </c>
    </row>
    <row r="11949" spans="1:3" x14ac:dyDescent="0.25">
      <c r="A11949" t="s">
        <v>265</v>
      </c>
      <c r="B11949">
        <v>49854</v>
      </c>
      <c r="C11949" s="385">
        <v>0.06</v>
      </c>
    </row>
    <row r="11950" spans="1:3" x14ac:dyDescent="0.25">
      <c r="A11950" t="s">
        <v>265</v>
      </c>
      <c r="B11950">
        <v>49855</v>
      </c>
      <c r="C11950" s="385">
        <v>0.06</v>
      </c>
    </row>
    <row r="11951" spans="1:3" x14ac:dyDescent="0.25">
      <c r="A11951" t="s">
        <v>265</v>
      </c>
      <c r="B11951">
        <v>49858</v>
      </c>
      <c r="C11951" s="385">
        <v>0.06</v>
      </c>
    </row>
    <row r="11952" spans="1:3" x14ac:dyDescent="0.25">
      <c r="A11952" t="s">
        <v>265</v>
      </c>
      <c r="B11952">
        <v>49861</v>
      </c>
      <c r="C11952" s="385">
        <v>0.06</v>
      </c>
    </row>
    <row r="11953" spans="1:3" x14ac:dyDescent="0.25">
      <c r="A11953" t="s">
        <v>265</v>
      </c>
      <c r="B11953">
        <v>49862</v>
      </c>
      <c r="C11953" s="385">
        <v>0.06</v>
      </c>
    </row>
    <row r="11954" spans="1:3" x14ac:dyDescent="0.25">
      <c r="A11954" t="s">
        <v>265</v>
      </c>
      <c r="B11954">
        <v>49863</v>
      </c>
      <c r="C11954" s="385">
        <v>0.06</v>
      </c>
    </row>
    <row r="11955" spans="1:3" x14ac:dyDescent="0.25">
      <c r="A11955" t="s">
        <v>265</v>
      </c>
      <c r="B11955">
        <v>49864</v>
      </c>
      <c r="C11955" s="385">
        <v>0.06</v>
      </c>
    </row>
    <row r="11956" spans="1:3" x14ac:dyDescent="0.25">
      <c r="A11956" t="s">
        <v>265</v>
      </c>
      <c r="B11956">
        <v>49865</v>
      </c>
      <c r="C11956" s="385">
        <v>0.06</v>
      </c>
    </row>
    <row r="11957" spans="1:3" x14ac:dyDescent="0.25">
      <c r="A11957" t="s">
        <v>265</v>
      </c>
      <c r="B11957">
        <v>49866</v>
      </c>
      <c r="C11957" s="385">
        <v>0.06</v>
      </c>
    </row>
    <row r="11958" spans="1:3" x14ac:dyDescent="0.25">
      <c r="A11958" t="s">
        <v>265</v>
      </c>
      <c r="B11958">
        <v>49868</v>
      </c>
      <c r="C11958" s="385">
        <v>0.06</v>
      </c>
    </row>
    <row r="11959" spans="1:3" x14ac:dyDescent="0.25">
      <c r="A11959" t="s">
        <v>265</v>
      </c>
      <c r="B11959">
        <v>49870</v>
      </c>
      <c r="C11959" s="385">
        <v>0.06</v>
      </c>
    </row>
    <row r="11960" spans="1:3" x14ac:dyDescent="0.25">
      <c r="A11960" t="s">
        <v>265</v>
      </c>
      <c r="B11960">
        <v>49871</v>
      </c>
      <c r="C11960" s="385">
        <v>0.06</v>
      </c>
    </row>
    <row r="11961" spans="1:3" x14ac:dyDescent="0.25">
      <c r="A11961" t="s">
        <v>265</v>
      </c>
      <c r="B11961">
        <v>49872</v>
      </c>
      <c r="C11961" s="385">
        <v>0.06</v>
      </c>
    </row>
    <row r="11962" spans="1:3" x14ac:dyDescent="0.25">
      <c r="A11962" t="s">
        <v>265</v>
      </c>
      <c r="B11962">
        <v>49873</v>
      </c>
      <c r="C11962" s="385">
        <v>0.06</v>
      </c>
    </row>
    <row r="11963" spans="1:3" x14ac:dyDescent="0.25">
      <c r="A11963" t="s">
        <v>265</v>
      </c>
      <c r="B11963">
        <v>49874</v>
      </c>
      <c r="C11963" s="385">
        <v>0.06</v>
      </c>
    </row>
    <row r="11964" spans="1:3" x14ac:dyDescent="0.25">
      <c r="A11964" t="s">
        <v>265</v>
      </c>
      <c r="B11964">
        <v>49876</v>
      </c>
      <c r="C11964" s="385">
        <v>0.06</v>
      </c>
    </row>
    <row r="11965" spans="1:3" x14ac:dyDescent="0.25">
      <c r="A11965" t="s">
        <v>265</v>
      </c>
      <c r="B11965">
        <v>49877</v>
      </c>
      <c r="C11965" s="385">
        <v>0.06</v>
      </c>
    </row>
    <row r="11966" spans="1:3" x14ac:dyDescent="0.25">
      <c r="A11966" t="s">
        <v>265</v>
      </c>
      <c r="B11966">
        <v>49878</v>
      </c>
      <c r="C11966" s="385">
        <v>0.06</v>
      </c>
    </row>
    <row r="11967" spans="1:3" x14ac:dyDescent="0.25">
      <c r="A11967" t="s">
        <v>265</v>
      </c>
      <c r="B11967">
        <v>49879</v>
      </c>
      <c r="C11967" s="385">
        <v>0.06</v>
      </c>
    </row>
    <row r="11968" spans="1:3" x14ac:dyDescent="0.25">
      <c r="A11968" t="s">
        <v>265</v>
      </c>
      <c r="B11968">
        <v>49880</v>
      </c>
      <c r="C11968" s="385">
        <v>0.06</v>
      </c>
    </row>
    <row r="11969" spans="1:3" x14ac:dyDescent="0.25">
      <c r="A11969" t="s">
        <v>265</v>
      </c>
      <c r="B11969">
        <v>49881</v>
      </c>
      <c r="C11969" s="385">
        <v>0.06</v>
      </c>
    </row>
    <row r="11970" spans="1:3" x14ac:dyDescent="0.25">
      <c r="A11970" t="s">
        <v>265</v>
      </c>
      <c r="B11970">
        <v>49883</v>
      </c>
      <c r="C11970" s="385">
        <v>0.06</v>
      </c>
    </row>
    <row r="11971" spans="1:3" x14ac:dyDescent="0.25">
      <c r="A11971" t="s">
        <v>265</v>
      </c>
      <c r="B11971">
        <v>49884</v>
      </c>
      <c r="C11971" s="385">
        <v>0.06</v>
      </c>
    </row>
    <row r="11972" spans="1:3" x14ac:dyDescent="0.25">
      <c r="A11972" t="s">
        <v>265</v>
      </c>
      <c r="B11972">
        <v>49885</v>
      </c>
      <c r="C11972" s="385">
        <v>0.06</v>
      </c>
    </row>
    <row r="11973" spans="1:3" x14ac:dyDescent="0.25">
      <c r="A11973" t="s">
        <v>265</v>
      </c>
      <c r="B11973">
        <v>49886</v>
      </c>
      <c r="C11973" s="385">
        <v>0.06</v>
      </c>
    </row>
    <row r="11974" spans="1:3" x14ac:dyDescent="0.25">
      <c r="A11974" t="s">
        <v>265</v>
      </c>
      <c r="B11974">
        <v>49887</v>
      </c>
      <c r="C11974" s="385">
        <v>0.06</v>
      </c>
    </row>
    <row r="11975" spans="1:3" x14ac:dyDescent="0.25">
      <c r="A11975" t="s">
        <v>265</v>
      </c>
      <c r="B11975">
        <v>49891</v>
      </c>
      <c r="C11975" s="385">
        <v>0.06</v>
      </c>
    </row>
    <row r="11976" spans="1:3" x14ac:dyDescent="0.25">
      <c r="A11976" t="s">
        <v>265</v>
      </c>
      <c r="B11976">
        <v>49892</v>
      </c>
      <c r="C11976" s="385">
        <v>0.06</v>
      </c>
    </row>
    <row r="11977" spans="1:3" x14ac:dyDescent="0.25">
      <c r="A11977" t="s">
        <v>265</v>
      </c>
      <c r="B11977">
        <v>49893</v>
      </c>
      <c r="C11977" s="385">
        <v>0.06</v>
      </c>
    </row>
    <row r="11978" spans="1:3" x14ac:dyDescent="0.25">
      <c r="A11978" t="s">
        <v>265</v>
      </c>
      <c r="B11978">
        <v>49894</v>
      </c>
      <c r="C11978" s="385">
        <v>0.06</v>
      </c>
    </row>
    <row r="11979" spans="1:3" x14ac:dyDescent="0.25">
      <c r="A11979" t="s">
        <v>265</v>
      </c>
      <c r="B11979">
        <v>49895</v>
      </c>
      <c r="C11979" s="385">
        <v>0.06</v>
      </c>
    </row>
    <row r="11980" spans="1:3" x14ac:dyDescent="0.25">
      <c r="A11980" t="s">
        <v>265</v>
      </c>
      <c r="B11980">
        <v>49896</v>
      </c>
      <c r="C11980" s="385">
        <v>0.06</v>
      </c>
    </row>
    <row r="11981" spans="1:3" x14ac:dyDescent="0.25">
      <c r="A11981" t="s">
        <v>265</v>
      </c>
      <c r="B11981">
        <v>49901</v>
      </c>
      <c r="C11981" s="385">
        <v>0.06</v>
      </c>
    </row>
    <row r="11982" spans="1:3" x14ac:dyDescent="0.25">
      <c r="A11982" t="s">
        <v>265</v>
      </c>
      <c r="B11982">
        <v>49902</v>
      </c>
      <c r="C11982" s="385">
        <v>0.06</v>
      </c>
    </row>
    <row r="11983" spans="1:3" x14ac:dyDescent="0.25">
      <c r="A11983" t="s">
        <v>265</v>
      </c>
      <c r="B11983">
        <v>49903</v>
      </c>
      <c r="C11983" s="385">
        <v>0.06</v>
      </c>
    </row>
    <row r="11984" spans="1:3" x14ac:dyDescent="0.25">
      <c r="A11984" t="s">
        <v>265</v>
      </c>
      <c r="B11984">
        <v>49905</v>
      </c>
      <c r="C11984" s="385">
        <v>0.06</v>
      </c>
    </row>
    <row r="11985" spans="1:3" x14ac:dyDescent="0.25">
      <c r="A11985" t="s">
        <v>265</v>
      </c>
      <c r="B11985">
        <v>49908</v>
      </c>
      <c r="C11985" s="385">
        <v>0.06</v>
      </c>
    </row>
    <row r="11986" spans="1:3" x14ac:dyDescent="0.25">
      <c r="A11986" t="s">
        <v>265</v>
      </c>
      <c r="B11986">
        <v>49910</v>
      </c>
      <c r="C11986" s="385">
        <v>0.06</v>
      </c>
    </row>
    <row r="11987" spans="1:3" x14ac:dyDescent="0.25">
      <c r="A11987" t="s">
        <v>265</v>
      </c>
      <c r="B11987">
        <v>49911</v>
      </c>
      <c r="C11987" s="385">
        <v>0.06</v>
      </c>
    </row>
    <row r="11988" spans="1:3" x14ac:dyDescent="0.25">
      <c r="A11988" t="s">
        <v>265</v>
      </c>
      <c r="B11988">
        <v>49912</v>
      </c>
      <c r="C11988" s="385">
        <v>0.06</v>
      </c>
    </row>
    <row r="11989" spans="1:3" x14ac:dyDescent="0.25">
      <c r="A11989" t="s">
        <v>265</v>
      </c>
      <c r="B11989">
        <v>49913</v>
      </c>
      <c r="C11989" s="385">
        <v>0.06</v>
      </c>
    </row>
    <row r="11990" spans="1:3" x14ac:dyDescent="0.25">
      <c r="A11990" t="s">
        <v>265</v>
      </c>
      <c r="B11990">
        <v>49915</v>
      </c>
      <c r="C11990" s="385">
        <v>0.06</v>
      </c>
    </row>
    <row r="11991" spans="1:3" x14ac:dyDescent="0.25">
      <c r="A11991" t="s">
        <v>265</v>
      </c>
      <c r="B11991">
        <v>49916</v>
      </c>
      <c r="C11991" s="385">
        <v>0.06</v>
      </c>
    </row>
    <row r="11992" spans="1:3" x14ac:dyDescent="0.25">
      <c r="A11992" t="s">
        <v>265</v>
      </c>
      <c r="B11992">
        <v>49917</v>
      </c>
      <c r="C11992" s="385">
        <v>0.06</v>
      </c>
    </row>
    <row r="11993" spans="1:3" x14ac:dyDescent="0.25">
      <c r="A11993" t="s">
        <v>265</v>
      </c>
      <c r="B11993">
        <v>49918</v>
      </c>
      <c r="C11993" s="385">
        <v>0.06</v>
      </c>
    </row>
    <row r="11994" spans="1:3" x14ac:dyDescent="0.25">
      <c r="A11994" t="s">
        <v>265</v>
      </c>
      <c r="B11994">
        <v>49919</v>
      </c>
      <c r="C11994" s="385">
        <v>0.06</v>
      </c>
    </row>
    <row r="11995" spans="1:3" x14ac:dyDescent="0.25">
      <c r="A11995" t="s">
        <v>265</v>
      </c>
      <c r="B11995">
        <v>49920</v>
      </c>
      <c r="C11995" s="385">
        <v>0.06</v>
      </c>
    </row>
    <row r="11996" spans="1:3" x14ac:dyDescent="0.25">
      <c r="A11996" t="s">
        <v>265</v>
      </c>
      <c r="B11996">
        <v>49921</v>
      </c>
      <c r="C11996" s="385">
        <v>0.06</v>
      </c>
    </row>
    <row r="11997" spans="1:3" x14ac:dyDescent="0.25">
      <c r="A11997" t="s">
        <v>265</v>
      </c>
      <c r="B11997">
        <v>49922</v>
      </c>
      <c r="C11997" s="385">
        <v>0.06</v>
      </c>
    </row>
    <row r="11998" spans="1:3" x14ac:dyDescent="0.25">
      <c r="A11998" t="s">
        <v>265</v>
      </c>
      <c r="B11998">
        <v>49925</v>
      </c>
      <c r="C11998" s="385">
        <v>0.06</v>
      </c>
    </row>
    <row r="11999" spans="1:3" x14ac:dyDescent="0.25">
      <c r="A11999" t="s">
        <v>265</v>
      </c>
      <c r="B11999">
        <v>49927</v>
      </c>
      <c r="C11999" s="385">
        <v>0.06</v>
      </c>
    </row>
    <row r="12000" spans="1:3" x14ac:dyDescent="0.25">
      <c r="A12000" t="s">
        <v>265</v>
      </c>
      <c r="B12000">
        <v>49929</v>
      </c>
      <c r="C12000" s="385">
        <v>0.06</v>
      </c>
    </row>
    <row r="12001" spans="1:3" x14ac:dyDescent="0.25">
      <c r="A12001" t="s">
        <v>265</v>
      </c>
      <c r="B12001">
        <v>49930</v>
      </c>
      <c r="C12001" s="385">
        <v>0.06</v>
      </c>
    </row>
    <row r="12002" spans="1:3" x14ac:dyDescent="0.25">
      <c r="A12002" t="s">
        <v>265</v>
      </c>
      <c r="B12002">
        <v>49931</v>
      </c>
      <c r="C12002" s="385">
        <v>0.06</v>
      </c>
    </row>
    <row r="12003" spans="1:3" x14ac:dyDescent="0.25">
      <c r="A12003" t="s">
        <v>265</v>
      </c>
      <c r="B12003">
        <v>49934</v>
      </c>
      <c r="C12003" s="385">
        <v>0.06</v>
      </c>
    </row>
    <row r="12004" spans="1:3" x14ac:dyDescent="0.25">
      <c r="A12004" t="s">
        <v>265</v>
      </c>
      <c r="B12004">
        <v>49935</v>
      </c>
      <c r="C12004" s="385">
        <v>0.06</v>
      </c>
    </row>
    <row r="12005" spans="1:3" x14ac:dyDescent="0.25">
      <c r="A12005" t="s">
        <v>265</v>
      </c>
      <c r="B12005">
        <v>49938</v>
      </c>
      <c r="C12005" s="385">
        <v>0.06</v>
      </c>
    </row>
    <row r="12006" spans="1:3" x14ac:dyDescent="0.25">
      <c r="A12006" t="s">
        <v>265</v>
      </c>
      <c r="B12006">
        <v>49942</v>
      </c>
      <c r="C12006" s="385">
        <v>0.06</v>
      </c>
    </row>
    <row r="12007" spans="1:3" x14ac:dyDescent="0.25">
      <c r="A12007" t="s">
        <v>265</v>
      </c>
      <c r="B12007">
        <v>49945</v>
      </c>
      <c r="C12007" s="385">
        <v>0.06</v>
      </c>
    </row>
    <row r="12008" spans="1:3" x14ac:dyDescent="0.25">
      <c r="A12008" t="s">
        <v>265</v>
      </c>
      <c r="B12008">
        <v>49946</v>
      </c>
      <c r="C12008" s="385">
        <v>0.06</v>
      </c>
    </row>
    <row r="12009" spans="1:3" x14ac:dyDescent="0.25">
      <c r="A12009" t="s">
        <v>265</v>
      </c>
      <c r="B12009">
        <v>49947</v>
      </c>
      <c r="C12009" s="385">
        <v>0.06</v>
      </c>
    </row>
    <row r="12010" spans="1:3" x14ac:dyDescent="0.25">
      <c r="A12010" t="s">
        <v>265</v>
      </c>
      <c r="B12010">
        <v>49948</v>
      </c>
      <c r="C12010" s="385">
        <v>0.06</v>
      </c>
    </row>
    <row r="12011" spans="1:3" x14ac:dyDescent="0.25">
      <c r="A12011" t="s">
        <v>265</v>
      </c>
      <c r="B12011">
        <v>49950</v>
      </c>
      <c r="C12011" s="385">
        <v>0.06</v>
      </c>
    </row>
    <row r="12012" spans="1:3" x14ac:dyDescent="0.25">
      <c r="A12012" t="s">
        <v>265</v>
      </c>
      <c r="B12012">
        <v>49952</v>
      </c>
      <c r="C12012" s="385">
        <v>0.06</v>
      </c>
    </row>
    <row r="12013" spans="1:3" x14ac:dyDescent="0.25">
      <c r="A12013" t="s">
        <v>265</v>
      </c>
      <c r="B12013">
        <v>49953</v>
      </c>
      <c r="C12013" s="385">
        <v>0.06</v>
      </c>
    </row>
    <row r="12014" spans="1:3" x14ac:dyDescent="0.25">
      <c r="A12014" t="s">
        <v>265</v>
      </c>
      <c r="B12014">
        <v>49955</v>
      </c>
      <c r="C12014" s="385">
        <v>0.06</v>
      </c>
    </row>
    <row r="12015" spans="1:3" x14ac:dyDescent="0.25">
      <c r="A12015" t="s">
        <v>265</v>
      </c>
      <c r="B12015">
        <v>49958</v>
      </c>
      <c r="C12015" s="385">
        <v>0.06</v>
      </c>
    </row>
    <row r="12016" spans="1:3" x14ac:dyDescent="0.25">
      <c r="A12016" t="s">
        <v>265</v>
      </c>
      <c r="B12016">
        <v>49959</v>
      </c>
      <c r="C12016" s="385">
        <v>0.06</v>
      </c>
    </row>
    <row r="12017" spans="1:3" x14ac:dyDescent="0.25">
      <c r="A12017" t="s">
        <v>265</v>
      </c>
      <c r="B12017">
        <v>49960</v>
      </c>
      <c r="C12017" s="385">
        <v>0.06</v>
      </c>
    </row>
    <row r="12018" spans="1:3" x14ac:dyDescent="0.25">
      <c r="A12018" t="s">
        <v>265</v>
      </c>
      <c r="B12018">
        <v>49961</v>
      </c>
      <c r="C12018" s="385">
        <v>0.06</v>
      </c>
    </row>
    <row r="12019" spans="1:3" x14ac:dyDescent="0.25">
      <c r="A12019" t="s">
        <v>265</v>
      </c>
      <c r="B12019">
        <v>49962</v>
      </c>
      <c r="C12019" s="385">
        <v>0.06</v>
      </c>
    </row>
    <row r="12020" spans="1:3" x14ac:dyDescent="0.25">
      <c r="A12020" t="s">
        <v>265</v>
      </c>
      <c r="B12020">
        <v>49963</v>
      </c>
      <c r="C12020" s="385">
        <v>0.06</v>
      </c>
    </row>
    <row r="12021" spans="1:3" x14ac:dyDescent="0.25">
      <c r="A12021" t="s">
        <v>265</v>
      </c>
      <c r="B12021">
        <v>49964</v>
      </c>
      <c r="C12021" s="385">
        <v>0.06</v>
      </c>
    </row>
    <row r="12022" spans="1:3" x14ac:dyDescent="0.25">
      <c r="A12022" t="s">
        <v>265</v>
      </c>
      <c r="B12022">
        <v>49965</v>
      </c>
      <c r="C12022" s="385">
        <v>0.06</v>
      </c>
    </row>
    <row r="12023" spans="1:3" x14ac:dyDescent="0.25">
      <c r="A12023" t="s">
        <v>265</v>
      </c>
      <c r="B12023">
        <v>49967</v>
      </c>
      <c r="C12023" s="385">
        <v>0.06</v>
      </c>
    </row>
    <row r="12024" spans="1:3" x14ac:dyDescent="0.25">
      <c r="A12024" t="s">
        <v>265</v>
      </c>
      <c r="B12024">
        <v>49968</v>
      </c>
      <c r="C12024" s="385">
        <v>0.06</v>
      </c>
    </row>
    <row r="12025" spans="1:3" x14ac:dyDescent="0.25">
      <c r="A12025" t="s">
        <v>265</v>
      </c>
      <c r="B12025">
        <v>49969</v>
      </c>
      <c r="C12025" s="385">
        <v>0.06</v>
      </c>
    </row>
    <row r="12026" spans="1:3" x14ac:dyDescent="0.25">
      <c r="A12026" t="s">
        <v>265</v>
      </c>
      <c r="B12026">
        <v>49970</v>
      </c>
      <c r="C12026" s="385">
        <v>0.06</v>
      </c>
    </row>
    <row r="12027" spans="1:3" x14ac:dyDescent="0.25">
      <c r="A12027" t="s">
        <v>265</v>
      </c>
      <c r="B12027">
        <v>49971</v>
      </c>
      <c r="C12027" s="385">
        <v>0.06</v>
      </c>
    </row>
    <row r="12028" spans="1:3" x14ac:dyDescent="0.25">
      <c r="A12028" t="s">
        <v>265</v>
      </c>
      <c r="B12028">
        <v>54540</v>
      </c>
      <c r="C12028" s="385">
        <v>0.06</v>
      </c>
    </row>
    <row r="12029" spans="1:3" x14ac:dyDescent="0.25">
      <c r="A12029" t="s">
        <v>266</v>
      </c>
      <c r="B12029">
        <v>27006</v>
      </c>
      <c r="C12029" s="385">
        <v>6.7500000000000004E-2</v>
      </c>
    </row>
    <row r="12030" spans="1:3" x14ac:dyDescent="0.25">
      <c r="A12030" t="s">
        <v>266</v>
      </c>
      <c r="B12030">
        <v>27007</v>
      </c>
      <c r="C12030" s="385">
        <v>7.0000000000000007E-2</v>
      </c>
    </row>
    <row r="12031" spans="1:3" x14ac:dyDescent="0.25">
      <c r="A12031" t="s">
        <v>266</v>
      </c>
      <c r="B12031">
        <v>27009</v>
      </c>
      <c r="C12031" s="385">
        <v>7.0000000000000007E-2</v>
      </c>
    </row>
    <row r="12032" spans="1:3" x14ac:dyDescent="0.25">
      <c r="A12032" t="s">
        <v>266</v>
      </c>
      <c r="B12032">
        <v>27010</v>
      </c>
      <c r="C12032" s="385">
        <v>7.0000000000000007E-2</v>
      </c>
    </row>
    <row r="12033" spans="1:3" x14ac:dyDescent="0.25">
      <c r="A12033" t="s">
        <v>266</v>
      </c>
      <c r="B12033">
        <v>27011</v>
      </c>
      <c r="C12033" s="385">
        <v>6.7500000000000004E-2</v>
      </c>
    </row>
    <row r="12034" spans="1:3" x14ac:dyDescent="0.25">
      <c r="A12034" t="s">
        <v>266</v>
      </c>
      <c r="B12034">
        <v>27012</v>
      </c>
      <c r="C12034" s="385">
        <v>7.0000000000000007E-2</v>
      </c>
    </row>
    <row r="12035" spans="1:3" x14ac:dyDescent="0.25">
      <c r="A12035" t="s">
        <v>266</v>
      </c>
      <c r="B12035">
        <v>27013</v>
      </c>
      <c r="C12035" s="385">
        <v>7.0000000000000007E-2</v>
      </c>
    </row>
    <row r="12036" spans="1:3" x14ac:dyDescent="0.25">
      <c r="A12036" t="s">
        <v>266</v>
      </c>
      <c r="B12036">
        <v>27014</v>
      </c>
      <c r="C12036" s="385">
        <v>6.7500000000000004E-2</v>
      </c>
    </row>
    <row r="12037" spans="1:3" x14ac:dyDescent="0.25">
      <c r="A12037" t="s">
        <v>266</v>
      </c>
      <c r="B12037">
        <v>27016</v>
      </c>
      <c r="C12037" s="385">
        <v>6.7500000000000004E-2</v>
      </c>
    </row>
    <row r="12038" spans="1:3" x14ac:dyDescent="0.25">
      <c r="A12038" t="s">
        <v>266</v>
      </c>
      <c r="B12038">
        <v>27017</v>
      </c>
      <c r="C12038" s="385">
        <v>7.0000000000000007E-2</v>
      </c>
    </row>
    <row r="12039" spans="1:3" x14ac:dyDescent="0.25">
      <c r="A12039" t="s">
        <v>266</v>
      </c>
      <c r="B12039">
        <v>27018</v>
      </c>
      <c r="C12039" s="385">
        <v>6.7500000000000004E-2</v>
      </c>
    </row>
    <row r="12040" spans="1:3" x14ac:dyDescent="0.25">
      <c r="A12040" t="s">
        <v>266</v>
      </c>
      <c r="B12040">
        <v>27019</v>
      </c>
      <c r="C12040" s="385">
        <v>7.0000000000000007E-2</v>
      </c>
    </row>
    <row r="12041" spans="1:3" x14ac:dyDescent="0.25">
      <c r="A12041" t="s">
        <v>266</v>
      </c>
      <c r="B12041">
        <v>27020</v>
      </c>
      <c r="C12041" s="385">
        <v>7.0000000000000007E-2</v>
      </c>
    </row>
    <row r="12042" spans="1:3" x14ac:dyDescent="0.25">
      <c r="A12042" t="s">
        <v>266</v>
      </c>
      <c r="B12042">
        <v>27021</v>
      </c>
      <c r="C12042" s="385">
        <v>7.0000000000000007E-2</v>
      </c>
    </row>
    <row r="12043" spans="1:3" x14ac:dyDescent="0.25">
      <c r="A12043" t="s">
        <v>266</v>
      </c>
      <c r="B12043">
        <v>27022</v>
      </c>
      <c r="C12043" s="385">
        <v>6.7500000000000004E-2</v>
      </c>
    </row>
    <row r="12044" spans="1:3" x14ac:dyDescent="0.25">
      <c r="A12044" t="s">
        <v>266</v>
      </c>
      <c r="B12044">
        <v>27023</v>
      </c>
      <c r="C12044" s="385">
        <v>7.0000000000000007E-2</v>
      </c>
    </row>
    <row r="12045" spans="1:3" x14ac:dyDescent="0.25">
      <c r="A12045" t="s">
        <v>266</v>
      </c>
      <c r="B12045">
        <v>27024</v>
      </c>
      <c r="C12045" s="385">
        <v>7.0000000000000007E-2</v>
      </c>
    </row>
    <row r="12046" spans="1:3" x14ac:dyDescent="0.25">
      <c r="A12046" t="s">
        <v>266</v>
      </c>
      <c r="B12046">
        <v>27025</v>
      </c>
      <c r="C12046" s="385">
        <v>7.0000000000000007E-2</v>
      </c>
    </row>
    <row r="12047" spans="1:3" x14ac:dyDescent="0.25">
      <c r="A12047" t="s">
        <v>266</v>
      </c>
      <c r="B12047">
        <v>27027</v>
      </c>
      <c r="C12047" s="385">
        <v>7.0000000000000007E-2</v>
      </c>
    </row>
    <row r="12048" spans="1:3" x14ac:dyDescent="0.25">
      <c r="A12048" t="s">
        <v>266</v>
      </c>
      <c r="B12048">
        <v>27028</v>
      </c>
      <c r="C12048" s="385">
        <v>6.7500000000000004E-2</v>
      </c>
    </row>
    <row r="12049" spans="1:3" x14ac:dyDescent="0.25">
      <c r="A12049" t="s">
        <v>266</v>
      </c>
      <c r="B12049">
        <v>27030</v>
      </c>
      <c r="C12049" s="385">
        <v>7.0000000000000007E-2</v>
      </c>
    </row>
    <row r="12050" spans="1:3" x14ac:dyDescent="0.25">
      <c r="A12050" t="s">
        <v>266</v>
      </c>
      <c r="B12050">
        <v>27031</v>
      </c>
      <c r="C12050" s="385">
        <v>7.0000000000000007E-2</v>
      </c>
    </row>
    <row r="12051" spans="1:3" x14ac:dyDescent="0.25">
      <c r="A12051" t="s">
        <v>266</v>
      </c>
      <c r="B12051">
        <v>27040</v>
      </c>
      <c r="C12051" s="385">
        <v>7.0000000000000007E-2</v>
      </c>
    </row>
    <row r="12052" spans="1:3" x14ac:dyDescent="0.25">
      <c r="A12052" t="s">
        <v>266</v>
      </c>
      <c r="B12052">
        <v>27041</v>
      </c>
      <c r="C12052" s="385">
        <v>7.0000000000000007E-2</v>
      </c>
    </row>
    <row r="12053" spans="1:3" x14ac:dyDescent="0.25">
      <c r="A12053" t="s">
        <v>266</v>
      </c>
      <c r="B12053">
        <v>27042</v>
      </c>
      <c r="C12053" s="385">
        <v>7.0000000000000007E-2</v>
      </c>
    </row>
    <row r="12054" spans="1:3" x14ac:dyDescent="0.25">
      <c r="A12054" t="s">
        <v>266</v>
      </c>
      <c r="B12054">
        <v>27043</v>
      </c>
      <c r="C12054" s="385">
        <v>7.0000000000000007E-2</v>
      </c>
    </row>
    <row r="12055" spans="1:3" x14ac:dyDescent="0.25">
      <c r="A12055" t="s">
        <v>266</v>
      </c>
      <c r="B12055">
        <v>27045</v>
      </c>
      <c r="C12055" s="385">
        <v>7.0000000000000007E-2</v>
      </c>
    </row>
    <row r="12056" spans="1:3" x14ac:dyDescent="0.25">
      <c r="A12056" t="s">
        <v>266</v>
      </c>
      <c r="B12056">
        <v>27046</v>
      </c>
      <c r="C12056" s="385">
        <v>7.0000000000000007E-2</v>
      </c>
    </row>
    <row r="12057" spans="1:3" x14ac:dyDescent="0.25">
      <c r="A12057" t="s">
        <v>266</v>
      </c>
      <c r="B12057">
        <v>27047</v>
      </c>
      <c r="C12057" s="385">
        <v>7.0000000000000007E-2</v>
      </c>
    </row>
    <row r="12058" spans="1:3" x14ac:dyDescent="0.25">
      <c r="A12058" t="s">
        <v>266</v>
      </c>
      <c r="B12058">
        <v>27048</v>
      </c>
      <c r="C12058" s="385">
        <v>7.0000000000000007E-2</v>
      </c>
    </row>
    <row r="12059" spans="1:3" x14ac:dyDescent="0.25">
      <c r="A12059" t="s">
        <v>266</v>
      </c>
      <c r="B12059">
        <v>27049</v>
      </c>
      <c r="C12059" s="385">
        <v>7.0000000000000007E-2</v>
      </c>
    </row>
    <row r="12060" spans="1:3" x14ac:dyDescent="0.25">
      <c r="A12060" t="s">
        <v>266</v>
      </c>
      <c r="B12060">
        <v>27050</v>
      </c>
      <c r="C12060" s="385">
        <v>7.0000000000000007E-2</v>
      </c>
    </row>
    <row r="12061" spans="1:3" x14ac:dyDescent="0.25">
      <c r="A12061" t="s">
        <v>266</v>
      </c>
      <c r="B12061">
        <v>27051</v>
      </c>
      <c r="C12061" s="385">
        <v>7.0000000000000007E-2</v>
      </c>
    </row>
    <row r="12062" spans="1:3" x14ac:dyDescent="0.25">
      <c r="A12062" t="s">
        <v>266</v>
      </c>
      <c r="B12062">
        <v>27052</v>
      </c>
      <c r="C12062" s="385">
        <v>7.0000000000000007E-2</v>
      </c>
    </row>
    <row r="12063" spans="1:3" x14ac:dyDescent="0.25">
      <c r="A12063" t="s">
        <v>266</v>
      </c>
      <c r="B12063">
        <v>27053</v>
      </c>
      <c r="C12063" s="385">
        <v>7.0000000000000007E-2</v>
      </c>
    </row>
    <row r="12064" spans="1:3" x14ac:dyDescent="0.25">
      <c r="A12064" t="s">
        <v>266</v>
      </c>
      <c r="B12064">
        <v>27054</v>
      </c>
      <c r="C12064" s="385">
        <v>7.0000000000000007E-2</v>
      </c>
    </row>
    <row r="12065" spans="1:3" x14ac:dyDescent="0.25">
      <c r="A12065" t="s">
        <v>266</v>
      </c>
      <c r="B12065">
        <v>27055</v>
      </c>
      <c r="C12065" s="385">
        <v>6.7500000000000004E-2</v>
      </c>
    </row>
    <row r="12066" spans="1:3" x14ac:dyDescent="0.25">
      <c r="A12066" t="s">
        <v>266</v>
      </c>
      <c r="B12066">
        <v>27094</v>
      </c>
      <c r="C12066" s="385">
        <v>7.0000000000000007E-2</v>
      </c>
    </row>
    <row r="12067" spans="1:3" x14ac:dyDescent="0.25">
      <c r="A12067" t="s">
        <v>266</v>
      </c>
      <c r="B12067">
        <v>27098</v>
      </c>
      <c r="C12067" s="385">
        <v>7.0000000000000007E-2</v>
      </c>
    </row>
    <row r="12068" spans="1:3" x14ac:dyDescent="0.25">
      <c r="A12068" t="s">
        <v>266</v>
      </c>
      <c r="B12068">
        <v>27099</v>
      </c>
      <c r="C12068" s="385">
        <v>7.0000000000000007E-2</v>
      </c>
    </row>
    <row r="12069" spans="1:3" x14ac:dyDescent="0.25">
      <c r="A12069" t="s">
        <v>266</v>
      </c>
      <c r="B12069">
        <v>27101</v>
      </c>
      <c r="C12069" s="385">
        <v>7.0000000000000007E-2</v>
      </c>
    </row>
    <row r="12070" spans="1:3" x14ac:dyDescent="0.25">
      <c r="A12070" t="s">
        <v>266</v>
      </c>
      <c r="B12070">
        <v>27102</v>
      </c>
      <c r="C12070" s="385">
        <v>7.0000000000000007E-2</v>
      </c>
    </row>
    <row r="12071" spans="1:3" x14ac:dyDescent="0.25">
      <c r="A12071" t="s">
        <v>266</v>
      </c>
      <c r="B12071">
        <v>27103</v>
      </c>
      <c r="C12071" s="385">
        <v>7.0000000000000007E-2</v>
      </c>
    </row>
    <row r="12072" spans="1:3" x14ac:dyDescent="0.25">
      <c r="A12072" t="s">
        <v>266</v>
      </c>
      <c r="B12072">
        <v>27104</v>
      </c>
      <c r="C12072" s="385">
        <v>7.0000000000000007E-2</v>
      </c>
    </row>
    <row r="12073" spans="1:3" x14ac:dyDescent="0.25">
      <c r="A12073" t="s">
        <v>266</v>
      </c>
      <c r="B12073">
        <v>27105</v>
      </c>
      <c r="C12073" s="385">
        <v>7.0000000000000007E-2</v>
      </c>
    </row>
    <row r="12074" spans="1:3" x14ac:dyDescent="0.25">
      <c r="A12074" t="s">
        <v>266</v>
      </c>
      <c r="B12074">
        <v>27106</v>
      </c>
      <c r="C12074" s="385">
        <v>7.0000000000000007E-2</v>
      </c>
    </row>
    <row r="12075" spans="1:3" x14ac:dyDescent="0.25">
      <c r="A12075" t="s">
        <v>266</v>
      </c>
      <c r="B12075">
        <v>27107</v>
      </c>
      <c r="C12075" s="385">
        <v>7.0000000000000007E-2</v>
      </c>
    </row>
    <row r="12076" spans="1:3" x14ac:dyDescent="0.25">
      <c r="A12076" t="s">
        <v>266</v>
      </c>
      <c r="B12076">
        <v>27108</v>
      </c>
      <c r="C12076" s="385">
        <v>7.0000000000000007E-2</v>
      </c>
    </row>
    <row r="12077" spans="1:3" x14ac:dyDescent="0.25">
      <c r="A12077" t="s">
        <v>266</v>
      </c>
      <c r="B12077">
        <v>27109</v>
      </c>
      <c r="C12077" s="385">
        <v>7.0000000000000007E-2</v>
      </c>
    </row>
    <row r="12078" spans="1:3" x14ac:dyDescent="0.25">
      <c r="A12078" t="s">
        <v>266</v>
      </c>
      <c r="B12078">
        <v>27110</v>
      </c>
      <c r="C12078" s="385">
        <v>7.0000000000000007E-2</v>
      </c>
    </row>
    <row r="12079" spans="1:3" x14ac:dyDescent="0.25">
      <c r="A12079" t="s">
        <v>266</v>
      </c>
      <c r="B12079">
        <v>27111</v>
      </c>
      <c r="C12079" s="385">
        <v>7.0000000000000007E-2</v>
      </c>
    </row>
    <row r="12080" spans="1:3" x14ac:dyDescent="0.25">
      <c r="A12080" t="s">
        <v>266</v>
      </c>
      <c r="B12080">
        <v>27113</v>
      </c>
      <c r="C12080" s="385">
        <v>7.0000000000000007E-2</v>
      </c>
    </row>
    <row r="12081" spans="1:3" x14ac:dyDescent="0.25">
      <c r="A12081" t="s">
        <v>266</v>
      </c>
      <c r="B12081">
        <v>27114</v>
      </c>
      <c r="C12081" s="385">
        <v>7.0000000000000007E-2</v>
      </c>
    </row>
    <row r="12082" spans="1:3" x14ac:dyDescent="0.25">
      <c r="A12082" t="s">
        <v>266</v>
      </c>
      <c r="B12082">
        <v>27115</v>
      </c>
      <c r="C12082" s="385">
        <v>7.0000000000000007E-2</v>
      </c>
    </row>
    <row r="12083" spans="1:3" x14ac:dyDescent="0.25">
      <c r="A12083" t="s">
        <v>266</v>
      </c>
      <c r="B12083">
        <v>27116</v>
      </c>
      <c r="C12083" s="385">
        <v>7.0000000000000007E-2</v>
      </c>
    </row>
    <row r="12084" spans="1:3" x14ac:dyDescent="0.25">
      <c r="A12084" t="s">
        <v>266</v>
      </c>
      <c r="B12084">
        <v>27117</v>
      </c>
      <c r="C12084" s="385">
        <v>7.0000000000000007E-2</v>
      </c>
    </row>
    <row r="12085" spans="1:3" x14ac:dyDescent="0.25">
      <c r="A12085" t="s">
        <v>266</v>
      </c>
      <c r="B12085">
        <v>27120</v>
      </c>
      <c r="C12085" s="385">
        <v>7.0000000000000007E-2</v>
      </c>
    </row>
    <row r="12086" spans="1:3" x14ac:dyDescent="0.25">
      <c r="A12086" t="s">
        <v>266</v>
      </c>
      <c r="B12086">
        <v>27127</v>
      </c>
      <c r="C12086" s="385">
        <v>7.0000000000000007E-2</v>
      </c>
    </row>
    <row r="12087" spans="1:3" x14ac:dyDescent="0.25">
      <c r="A12087" t="s">
        <v>266</v>
      </c>
      <c r="B12087">
        <v>27130</v>
      </c>
      <c r="C12087" s="385">
        <v>7.0000000000000007E-2</v>
      </c>
    </row>
    <row r="12088" spans="1:3" x14ac:dyDescent="0.25">
      <c r="A12088" t="s">
        <v>266</v>
      </c>
      <c r="B12088">
        <v>27150</v>
      </c>
      <c r="C12088" s="385">
        <v>7.0000000000000007E-2</v>
      </c>
    </row>
    <row r="12089" spans="1:3" x14ac:dyDescent="0.25">
      <c r="A12089" t="s">
        <v>266</v>
      </c>
      <c r="B12089">
        <v>27152</v>
      </c>
      <c r="C12089" s="385">
        <v>7.0000000000000007E-2</v>
      </c>
    </row>
    <row r="12090" spans="1:3" x14ac:dyDescent="0.25">
      <c r="A12090" t="s">
        <v>266</v>
      </c>
      <c r="B12090">
        <v>27155</v>
      </c>
      <c r="C12090" s="385">
        <v>7.0000000000000007E-2</v>
      </c>
    </row>
    <row r="12091" spans="1:3" x14ac:dyDescent="0.25">
      <c r="A12091" t="s">
        <v>266</v>
      </c>
      <c r="B12091">
        <v>27157</v>
      </c>
      <c r="C12091" s="385">
        <v>7.0000000000000007E-2</v>
      </c>
    </row>
    <row r="12092" spans="1:3" x14ac:dyDescent="0.25">
      <c r="A12092" t="s">
        <v>266</v>
      </c>
      <c r="B12092">
        <v>27198</v>
      </c>
      <c r="C12092" s="385">
        <v>7.0000000000000007E-2</v>
      </c>
    </row>
    <row r="12093" spans="1:3" x14ac:dyDescent="0.25">
      <c r="A12093" t="s">
        <v>266</v>
      </c>
      <c r="B12093">
        <v>27199</v>
      </c>
      <c r="C12093" s="385">
        <v>7.0000000000000007E-2</v>
      </c>
    </row>
    <row r="12094" spans="1:3" x14ac:dyDescent="0.25">
      <c r="A12094" t="s">
        <v>266</v>
      </c>
      <c r="B12094">
        <v>27201</v>
      </c>
      <c r="C12094" s="385">
        <v>6.7500000000000004E-2</v>
      </c>
    </row>
    <row r="12095" spans="1:3" x14ac:dyDescent="0.25">
      <c r="A12095" t="s">
        <v>266</v>
      </c>
      <c r="B12095">
        <v>27202</v>
      </c>
      <c r="C12095" s="385">
        <v>6.7500000000000004E-2</v>
      </c>
    </row>
    <row r="12096" spans="1:3" x14ac:dyDescent="0.25">
      <c r="A12096" t="s">
        <v>266</v>
      </c>
      <c r="B12096">
        <v>27203</v>
      </c>
      <c r="C12096" s="385">
        <v>7.0000000000000007E-2</v>
      </c>
    </row>
    <row r="12097" spans="1:3" x14ac:dyDescent="0.25">
      <c r="A12097" t="s">
        <v>266</v>
      </c>
      <c r="B12097">
        <v>27204</v>
      </c>
      <c r="C12097" s="385">
        <v>7.0000000000000007E-2</v>
      </c>
    </row>
    <row r="12098" spans="1:3" x14ac:dyDescent="0.25">
      <c r="A12098" t="s">
        <v>266</v>
      </c>
      <c r="B12098">
        <v>27205</v>
      </c>
      <c r="C12098" s="385">
        <v>7.0000000000000007E-2</v>
      </c>
    </row>
    <row r="12099" spans="1:3" x14ac:dyDescent="0.25">
      <c r="A12099" t="s">
        <v>266</v>
      </c>
      <c r="B12099">
        <v>27207</v>
      </c>
      <c r="C12099" s="385">
        <v>7.0000000000000007E-2</v>
      </c>
    </row>
    <row r="12100" spans="1:3" x14ac:dyDescent="0.25">
      <c r="A12100" t="s">
        <v>266</v>
      </c>
      <c r="B12100">
        <v>27208</v>
      </c>
      <c r="C12100" s="385">
        <v>7.0000000000000007E-2</v>
      </c>
    </row>
    <row r="12101" spans="1:3" x14ac:dyDescent="0.25">
      <c r="A12101" t="s">
        <v>266</v>
      </c>
      <c r="B12101">
        <v>27209</v>
      </c>
      <c r="C12101" s="385">
        <v>7.0000000000000007E-2</v>
      </c>
    </row>
    <row r="12102" spans="1:3" x14ac:dyDescent="0.25">
      <c r="A12102" t="s">
        <v>266</v>
      </c>
      <c r="B12102">
        <v>27212</v>
      </c>
      <c r="C12102" s="385">
        <v>6.7500000000000004E-2</v>
      </c>
    </row>
    <row r="12103" spans="1:3" x14ac:dyDescent="0.25">
      <c r="A12103" t="s">
        <v>266</v>
      </c>
      <c r="B12103">
        <v>27213</v>
      </c>
      <c r="C12103" s="385">
        <v>7.0000000000000007E-2</v>
      </c>
    </row>
    <row r="12104" spans="1:3" x14ac:dyDescent="0.25">
      <c r="A12104" t="s">
        <v>266</v>
      </c>
      <c r="B12104">
        <v>27214</v>
      </c>
      <c r="C12104" s="385">
        <v>7.0000000000000007E-2</v>
      </c>
    </row>
    <row r="12105" spans="1:3" x14ac:dyDescent="0.25">
      <c r="A12105" t="s">
        <v>266</v>
      </c>
      <c r="B12105">
        <v>27215</v>
      </c>
      <c r="C12105" s="385">
        <v>6.7500000000000004E-2</v>
      </c>
    </row>
    <row r="12106" spans="1:3" x14ac:dyDescent="0.25">
      <c r="A12106" t="s">
        <v>266</v>
      </c>
      <c r="B12106">
        <v>27216</v>
      </c>
      <c r="C12106" s="385">
        <v>6.7500000000000004E-2</v>
      </c>
    </row>
    <row r="12107" spans="1:3" x14ac:dyDescent="0.25">
      <c r="A12107" t="s">
        <v>266</v>
      </c>
      <c r="B12107">
        <v>27217</v>
      </c>
      <c r="C12107" s="385">
        <v>6.7500000000000004E-2</v>
      </c>
    </row>
    <row r="12108" spans="1:3" x14ac:dyDescent="0.25">
      <c r="A12108" t="s">
        <v>266</v>
      </c>
      <c r="B12108">
        <v>27228</v>
      </c>
      <c r="C12108" s="385">
        <v>7.0000000000000007E-2</v>
      </c>
    </row>
    <row r="12109" spans="1:3" x14ac:dyDescent="0.25">
      <c r="A12109" t="s">
        <v>266</v>
      </c>
      <c r="B12109">
        <v>27229</v>
      </c>
      <c r="C12109" s="385">
        <v>7.0000000000000007E-2</v>
      </c>
    </row>
    <row r="12110" spans="1:3" x14ac:dyDescent="0.25">
      <c r="A12110" t="s">
        <v>266</v>
      </c>
      <c r="B12110">
        <v>27230</v>
      </c>
      <c r="C12110" s="385">
        <v>7.0000000000000007E-2</v>
      </c>
    </row>
    <row r="12111" spans="1:3" x14ac:dyDescent="0.25">
      <c r="A12111" t="s">
        <v>266</v>
      </c>
      <c r="B12111">
        <v>27231</v>
      </c>
      <c r="C12111" s="385">
        <v>7.4999999999999997E-2</v>
      </c>
    </row>
    <row r="12112" spans="1:3" x14ac:dyDescent="0.25">
      <c r="A12112" t="s">
        <v>266</v>
      </c>
      <c r="B12112">
        <v>27233</v>
      </c>
      <c r="C12112" s="385">
        <v>7.0000000000000007E-2</v>
      </c>
    </row>
    <row r="12113" spans="1:3" x14ac:dyDescent="0.25">
      <c r="A12113" t="s">
        <v>266</v>
      </c>
      <c r="B12113">
        <v>27235</v>
      </c>
      <c r="C12113" s="385">
        <v>7.0000000000000007E-2</v>
      </c>
    </row>
    <row r="12114" spans="1:3" x14ac:dyDescent="0.25">
      <c r="A12114" t="s">
        <v>266</v>
      </c>
      <c r="B12114">
        <v>27237</v>
      </c>
      <c r="C12114" s="385">
        <v>7.0000000000000007E-2</v>
      </c>
    </row>
    <row r="12115" spans="1:3" x14ac:dyDescent="0.25">
      <c r="A12115" t="s">
        <v>266</v>
      </c>
      <c r="B12115">
        <v>27239</v>
      </c>
      <c r="C12115" s="385">
        <v>7.0000000000000007E-2</v>
      </c>
    </row>
    <row r="12116" spans="1:3" x14ac:dyDescent="0.25">
      <c r="A12116" t="s">
        <v>266</v>
      </c>
      <c r="B12116">
        <v>27242</v>
      </c>
      <c r="C12116" s="385">
        <v>7.0000000000000007E-2</v>
      </c>
    </row>
    <row r="12117" spans="1:3" x14ac:dyDescent="0.25">
      <c r="A12117" t="s">
        <v>266</v>
      </c>
      <c r="B12117">
        <v>27243</v>
      </c>
      <c r="C12117" s="385">
        <v>7.4999999999999997E-2</v>
      </c>
    </row>
    <row r="12118" spans="1:3" x14ac:dyDescent="0.25">
      <c r="A12118" t="s">
        <v>266</v>
      </c>
      <c r="B12118">
        <v>27244</v>
      </c>
      <c r="C12118" s="385">
        <v>6.7500000000000004E-2</v>
      </c>
    </row>
    <row r="12119" spans="1:3" x14ac:dyDescent="0.25">
      <c r="A12119" t="s">
        <v>266</v>
      </c>
      <c r="B12119">
        <v>27247</v>
      </c>
      <c r="C12119" s="385">
        <v>7.0000000000000007E-2</v>
      </c>
    </row>
    <row r="12120" spans="1:3" x14ac:dyDescent="0.25">
      <c r="A12120" t="s">
        <v>266</v>
      </c>
      <c r="B12120">
        <v>27248</v>
      </c>
      <c r="C12120" s="385">
        <v>7.0000000000000007E-2</v>
      </c>
    </row>
    <row r="12121" spans="1:3" x14ac:dyDescent="0.25">
      <c r="A12121" t="s">
        <v>266</v>
      </c>
      <c r="B12121">
        <v>27249</v>
      </c>
      <c r="C12121" s="385">
        <v>7.0000000000000007E-2</v>
      </c>
    </row>
    <row r="12122" spans="1:3" x14ac:dyDescent="0.25">
      <c r="A12122" t="s">
        <v>266</v>
      </c>
      <c r="B12122">
        <v>27252</v>
      </c>
      <c r="C12122" s="385">
        <v>7.0000000000000007E-2</v>
      </c>
    </row>
    <row r="12123" spans="1:3" x14ac:dyDescent="0.25">
      <c r="A12123" t="s">
        <v>266</v>
      </c>
      <c r="B12123">
        <v>27253</v>
      </c>
      <c r="C12123" s="385">
        <v>6.7500000000000004E-2</v>
      </c>
    </row>
    <row r="12124" spans="1:3" x14ac:dyDescent="0.25">
      <c r="A12124" t="s">
        <v>266</v>
      </c>
      <c r="B12124">
        <v>27256</v>
      </c>
      <c r="C12124" s="385">
        <v>7.0000000000000007E-2</v>
      </c>
    </row>
    <row r="12125" spans="1:3" x14ac:dyDescent="0.25">
      <c r="A12125" t="s">
        <v>266</v>
      </c>
      <c r="B12125">
        <v>27258</v>
      </c>
      <c r="C12125" s="385">
        <v>6.7500000000000004E-2</v>
      </c>
    </row>
    <row r="12126" spans="1:3" x14ac:dyDescent="0.25">
      <c r="A12126" t="s">
        <v>266</v>
      </c>
      <c r="B12126">
        <v>27259</v>
      </c>
      <c r="C12126" s="385">
        <v>7.0000000000000007E-2</v>
      </c>
    </row>
    <row r="12127" spans="1:3" x14ac:dyDescent="0.25">
      <c r="A12127" t="s">
        <v>266</v>
      </c>
      <c r="B12127">
        <v>27260</v>
      </c>
      <c r="C12127" s="385">
        <v>7.0000000000000007E-2</v>
      </c>
    </row>
    <row r="12128" spans="1:3" x14ac:dyDescent="0.25">
      <c r="A12128" t="s">
        <v>266</v>
      </c>
      <c r="B12128">
        <v>27261</v>
      </c>
      <c r="C12128" s="385">
        <v>6.7500000000000004E-2</v>
      </c>
    </row>
    <row r="12129" spans="1:3" x14ac:dyDescent="0.25">
      <c r="A12129" t="s">
        <v>266</v>
      </c>
      <c r="B12129">
        <v>27262</v>
      </c>
      <c r="C12129" s="385">
        <v>7.0000000000000007E-2</v>
      </c>
    </row>
    <row r="12130" spans="1:3" x14ac:dyDescent="0.25">
      <c r="A12130" t="s">
        <v>266</v>
      </c>
      <c r="B12130">
        <v>27263</v>
      </c>
      <c r="C12130" s="385">
        <v>7.0000000000000007E-2</v>
      </c>
    </row>
    <row r="12131" spans="1:3" x14ac:dyDescent="0.25">
      <c r="A12131" t="s">
        <v>266</v>
      </c>
      <c r="B12131">
        <v>27264</v>
      </c>
      <c r="C12131" s="385">
        <v>6.7500000000000004E-2</v>
      </c>
    </row>
    <row r="12132" spans="1:3" x14ac:dyDescent="0.25">
      <c r="A12132" t="s">
        <v>266</v>
      </c>
      <c r="B12132">
        <v>27265</v>
      </c>
      <c r="C12132" s="385">
        <v>7.0000000000000007E-2</v>
      </c>
    </row>
    <row r="12133" spans="1:3" x14ac:dyDescent="0.25">
      <c r="A12133" t="s">
        <v>266</v>
      </c>
      <c r="B12133">
        <v>27268</v>
      </c>
      <c r="C12133" s="385">
        <v>6.7500000000000004E-2</v>
      </c>
    </row>
    <row r="12134" spans="1:3" x14ac:dyDescent="0.25">
      <c r="A12134" t="s">
        <v>266</v>
      </c>
      <c r="B12134">
        <v>27278</v>
      </c>
      <c r="C12134" s="385">
        <v>7.4999999999999997E-2</v>
      </c>
    </row>
    <row r="12135" spans="1:3" x14ac:dyDescent="0.25">
      <c r="A12135" t="s">
        <v>266</v>
      </c>
      <c r="B12135">
        <v>27281</v>
      </c>
      <c r="C12135" s="385">
        <v>7.0000000000000007E-2</v>
      </c>
    </row>
    <row r="12136" spans="1:3" x14ac:dyDescent="0.25">
      <c r="A12136" t="s">
        <v>266</v>
      </c>
      <c r="B12136">
        <v>27282</v>
      </c>
      <c r="C12136" s="385">
        <v>6.7500000000000004E-2</v>
      </c>
    </row>
    <row r="12137" spans="1:3" x14ac:dyDescent="0.25">
      <c r="A12137" t="s">
        <v>266</v>
      </c>
      <c r="B12137">
        <v>27283</v>
      </c>
      <c r="C12137" s="385">
        <v>7.0000000000000007E-2</v>
      </c>
    </row>
    <row r="12138" spans="1:3" x14ac:dyDescent="0.25">
      <c r="A12138" t="s">
        <v>266</v>
      </c>
      <c r="B12138">
        <v>27284</v>
      </c>
      <c r="C12138" s="385">
        <v>7.0000000000000007E-2</v>
      </c>
    </row>
    <row r="12139" spans="1:3" x14ac:dyDescent="0.25">
      <c r="A12139" t="s">
        <v>266</v>
      </c>
      <c r="B12139">
        <v>27285</v>
      </c>
      <c r="C12139" s="385">
        <v>7.0000000000000007E-2</v>
      </c>
    </row>
    <row r="12140" spans="1:3" x14ac:dyDescent="0.25">
      <c r="A12140" t="s">
        <v>266</v>
      </c>
      <c r="B12140">
        <v>27288</v>
      </c>
      <c r="C12140" s="385">
        <v>7.0000000000000007E-2</v>
      </c>
    </row>
    <row r="12141" spans="1:3" x14ac:dyDescent="0.25">
      <c r="A12141" t="s">
        <v>266</v>
      </c>
      <c r="B12141">
        <v>27289</v>
      </c>
      <c r="C12141" s="385">
        <v>7.0000000000000007E-2</v>
      </c>
    </row>
    <row r="12142" spans="1:3" x14ac:dyDescent="0.25">
      <c r="A12142" t="s">
        <v>266</v>
      </c>
      <c r="B12142">
        <v>27291</v>
      </c>
      <c r="C12142" s="385">
        <v>6.7500000000000004E-2</v>
      </c>
    </row>
    <row r="12143" spans="1:3" x14ac:dyDescent="0.25">
      <c r="A12143" t="s">
        <v>266</v>
      </c>
      <c r="B12143">
        <v>27292</v>
      </c>
      <c r="C12143" s="385">
        <v>7.0000000000000007E-2</v>
      </c>
    </row>
    <row r="12144" spans="1:3" x14ac:dyDescent="0.25">
      <c r="A12144" t="s">
        <v>266</v>
      </c>
      <c r="B12144">
        <v>27293</v>
      </c>
      <c r="C12144" s="385">
        <v>7.0000000000000007E-2</v>
      </c>
    </row>
    <row r="12145" spans="1:3" x14ac:dyDescent="0.25">
      <c r="A12145" t="s">
        <v>266</v>
      </c>
      <c r="B12145">
        <v>27294</v>
      </c>
      <c r="C12145" s="385">
        <v>7.0000000000000007E-2</v>
      </c>
    </row>
    <row r="12146" spans="1:3" x14ac:dyDescent="0.25">
      <c r="A12146" t="s">
        <v>266</v>
      </c>
      <c r="B12146">
        <v>27295</v>
      </c>
      <c r="C12146" s="385">
        <v>7.0000000000000007E-2</v>
      </c>
    </row>
    <row r="12147" spans="1:3" x14ac:dyDescent="0.25">
      <c r="A12147" t="s">
        <v>266</v>
      </c>
      <c r="B12147">
        <v>27298</v>
      </c>
      <c r="C12147" s="385">
        <v>7.0000000000000007E-2</v>
      </c>
    </row>
    <row r="12148" spans="1:3" x14ac:dyDescent="0.25">
      <c r="A12148" t="s">
        <v>266</v>
      </c>
      <c r="B12148">
        <v>27299</v>
      </c>
      <c r="C12148" s="385">
        <v>7.0000000000000007E-2</v>
      </c>
    </row>
    <row r="12149" spans="1:3" x14ac:dyDescent="0.25">
      <c r="A12149" t="s">
        <v>266</v>
      </c>
      <c r="B12149">
        <v>27301</v>
      </c>
      <c r="C12149" s="385">
        <v>6.7500000000000004E-2</v>
      </c>
    </row>
    <row r="12150" spans="1:3" x14ac:dyDescent="0.25">
      <c r="A12150" t="s">
        <v>266</v>
      </c>
      <c r="B12150">
        <v>27302</v>
      </c>
      <c r="C12150" s="385">
        <v>7.4999999999999997E-2</v>
      </c>
    </row>
    <row r="12151" spans="1:3" x14ac:dyDescent="0.25">
      <c r="A12151" t="s">
        <v>266</v>
      </c>
      <c r="B12151">
        <v>27305</v>
      </c>
      <c r="C12151" s="385">
        <v>6.7500000000000004E-2</v>
      </c>
    </row>
    <row r="12152" spans="1:3" x14ac:dyDescent="0.25">
      <c r="A12152" t="s">
        <v>266</v>
      </c>
      <c r="B12152">
        <v>27306</v>
      </c>
      <c r="C12152" s="385">
        <v>7.0000000000000007E-2</v>
      </c>
    </row>
    <row r="12153" spans="1:3" x14ac:dyDescent="0.25">
      <c r="A12153" t="s">
        <v>266</v>
      </c>
      <c r="B12153">
        <v>27310</v>
      </c>
      <c r="C12153" s="385">
        <v>6.7500000000000004E-2</v>
      </c>
    </row>
    <row r="12154" spans="1:3" x14ac:dyDescent="0.25">
      <c r="A12154" t="s">
        <v>266</v>
      </c>
      <c r="B12154">
        <v>27311</v>
      </c>
      <c r="C12154" s="385">
        <v>7.0000000000000007E-2</v>
      </c>
    </row>
    <row r="12155" spans="1:3" x14ac:dyDescent="0.25">
      <c r="A12155" t="s">
        <v>266</v>
      </c>
      <c r="B12155">
        <v>27312</v>
      </c>
      <c r="C12155" s="385">
        <v>7.4999999999999997E-2</v>
      </c>
    </row>
    <row r="12156" spans="1:3" x14ac:dyDescent="0.25">
      <c r="A12156" t="s">
        <v>266</v>
      </c>
      <c r="B12156">
        <v>27313</v>
      </c>
      <c r="C12156" s="385">
        <v>7.0000000000000007E-2</v>
      </c>
    </row>
    <row r="12157" spans="1:3" x14ac:dyDescent="0.25">
      <c r="A12157" t="s">
        <v>266</v>
      </c>
      <c r="B12157">
        <v>27314</v>
      </c>
      <c r="C12157" s="385">
        <v>7.4999999999999997E-2</v>
      </c>
    </row>
    <row r="12158" spans="1:3" x14ac:dyDescent="0.25">
      <c r="A12158" t="s">
        <v>266</v>
      </c>
      <c r="B12158">
        <v>27315</v>
      </c>
      <c r="C12158" s="385">
        <v>6.7500000000000004E-2</v>
      </c>
    </row>
    <row r="12159" spans="1:3" x14ac:dyDescent="0.25">
      <c r="A12159" t="s">
        <v>266</v>
      </c>
      <c r="B12159">
        <v>27316</v>
      </c>
      <c r="C12159" s="385">
        <v>7.0000000000000007E-2</v>
      </c>
    </row>
    <row r="12160" spans="1:3" x14ac:dyDescent="0.25">
      <c r="A12160" t="s">
        <v>266</v>
      </c>
      <c r="B12160">
        <v>27317</v>
      </c>
      <c r="C12160" s="385">
        <v>7.0000000000000007E-2</v>
      </c>
    </row>
    <row r="12161" spans="1:3" x14ac:dyDescent="0.25">
      <c r="A12161" t="s">
        <v>266</v>
      </c>
      <c r="B12161">
        <v>27320</v>
      </c>
      <c r="C12161" s="385">
        <v>7.0000000000000007E-2</v>
      </c>
    </row>
    <row r="12162" spans="1:3" x14ac:dyDescent="0.25">
      <c r="A12162" t="s">
        <v>266</v>
      </c>
      <c r="B12162">
        <v>27323</v>
      </c>
      <c r="C12162" s="385">
        <v>7.0000000000000007E-2</v>
      </c>
    </row>
    <row r="12163" spans="1:3" x14ac:dyDescent="0.25">
      <c r="A12163" t="s">
        <v>266</v>
      </c>
      <c r="B12163">
        <v>27325</v>
      </c>
      <c r="C12163" s="385">
        <v>7.0000000000000007E-2</v>
      </c>
    </row>
    <row r="12164" spans="1:3" x14ac:dyDescent="0.25">
      <c r="A12164" t="s">
        <v>266</v>
      </c>
      <c r="B12164">
        <v>27326</v>
      </c>
      <c r="C12164" s="385">
        <v>7.0000000000000007E-2</v>
      </c>
    </row>
    <row r="12165" spans="1:3" x14ac:dyDescent="0.25">
      <c r="A12165" t="s">
        <v>266</v>
      </c>
      <c r="B12165">
        <v>27330</v>
      </c>
      <c r="C12165" s="385">
        <v>7.0000000000000007E-2</v>
      </c>
    </row>
    <row r="12166" spans="1:3" x14ac:dyDescent="0.25">
      <c r="A12166" t="s">
        <v>266</v>
      </c>
      <c r="B12166">
        <v>27331</v>
      </c>
      <c r="C12166" s="385">
        <v>7.0000000000000007E-2</v>
      </c>
    </row>
    <row r="12167" spans="1:3" x14ac:dyDescent="0.25">
      <c r="A12167" t="s">
        <v>266</v>
      </c>
      <c r="B12167">
        <v>27332</v>
      </c>
      <c r="C12167" s="385">
        <v>7.0000000000000007E-2</v>
      </c>
    </row>
    <row r="12168" spans="1:3" x14ac:dyDescent="0.25">
      <c r="A12168" t="s">
        <v>266</v>
      </c>
      <c r="B12168">
        <v>27340</v>
      </c>
      <c r="C12168" s="385">
        <v>6.7500000000000004E-2</v>
      </c>
    </row>
    <row r="12169" spans="1:3" x14ac:dyDescent="0.25">
      <c r="A12169" t="s">
        <v>266</v>
      </c>
      <c r="B12169">
        <v>27341</v>
      </c>
      <c r="C12169" s="385">
        <v>7.0000000000000007E-2</v>
      </c>
    </row>
    <row r="12170" spans="1:3" x14ac:dyDescent="0.25">
      <c r="A12170" t="s">
        <v>266</v>
      </c>
      <c r="B12170">
        <v>27342</v>
      </c>
      <c r="C12170" s="385">
        <v>6.7500000000000004E-2</v>
      </c>
    </row>
    <row r="12171" spans="1:3" x14ac:dyDescent="0.25">
      <c r="A12171" t="s">
        <v>266</v>
      </c>
      <c r="B12171">
        <v>27343</v>
      </c>
      <c r="C12171" s="385">
        <v>6.7500000000000004E-2</v>
      </c>
    </row>
    <row r="12172" spans="1:3" x14ac:dyDescent="0.25">
      <c r="A12172" t="s">
        <v>266</v>
      </c>
      <c r="B12172">
        <v>27344</v>
      </c>
      <c r="C12172" s="385">
        <v>7.0000000000000007E-2</v>
      </c>
    </row>
    <row r="12173" spans="1:3" x14ac:dyDescent="0.25">
      <c r="A12173" t="s">
        <v>266</v>
      </c>
      <c r="B12173">
        <v>27349</v>
      </c>
      <c r="C12173" s="385">
        <v>7.0000000000000007E-2</v>
      </c>
    </row>
    <row r="12174" spans="1:3" x14ac:dyDescent="0.25">
      <c r="A12174" t="s">
        <v>266</v>
      </c>
      <c r="B12174">
        <v>27350</v>
      </c>
      <c r="C12174" s="385">
        <v>7.0000000000000007E-2</v>
      </c>
    </row>
    <row r="12175" spans="1:3" x14ac:dyDescent="0.25">
      <c r="A12175" t="s">
        <v>266</v>
      </c>
      <c r="B12175">
        <v>27351</v>
      </c>
      <c r="C12175" s="385">
        <v>7.0000000000000007E-2</v>
      </c>
    </row>
    <row r="12176" spans="1:3" x14ac:dyDescent="0.25">
      <c r="A12176" t="s">
        <v>266</v>
      </c>
      <c r="B12176">
        <v>27355</v>
      </c>
      <c r="C12176" s="385">
        <v>7.0000000000000007E-2</v>
      </c>
    </row>
    <row r="12177" spans="1:3" x14ac:dyDescent="0.25">
      <c r="A12177" t="s">
        <v>266</v>
      </c>
      <c r="B12177">
        <v>27356</v>
      </c>
      <c r="C12177" s="385">
        <v>7.0000000000000007E-2</v>
      </c>
    </row>
    <row r="12178" spans="1:3" x14ac:dyDescent="0.25">
      <c r="A12178" t="s">
        <v>266</v>
      </c>
      <c r="B12178">
        <v>27357</v>
      </c>
      <c r="C12178" s="385">
        <v>7.0000000000000007E-2</v>
      </c>
    </row>
    <row r="12179" spans="1:3" x14ac:dyDescent="0.25">
      <c r="A12179" t="s">
        <v>266</v>
      </c>
      <c r="B12179">
        <v>27358</v>
      </c>
      <c r="C12179" s="385">
        <v>7.0000000000000007E-2</v>
      </c>
    </row>
    <row r="12180" spans="1:3" x14ac:dyDescent="0.25">
      <c r="A12180" t="s">
        <v>266</v>
      </c>
      <c r="B12180">
        <v>27359</v>
      </c>
      <c r="C12180" s="385">
        <v>6.7500000000000004E-2</v>
      </c>
    </row>
    <row r="12181" spans="1:3" x14ac:dyDescent="0.25">
      <c r="A12181" t="s">
        <v>266</v>
      </c>
      <c r="B12181">
        <v>27360</v>
      </c>
      <c r="C12181" s="385">
        <v>7.0000000000000007E-2</v>
      </c>
    </row>
    <row r="12182" spans="1:3" x14ac:dyDescent="0.25">
      <c r="A12182" t="s">
        <v>266</v>
      </c>
      <c r="B12182">
        <v>27361</v>
      </c>
      <c r="C12182" s="385">
        <v>7.0000000000000007E-2</v>
      </c>
    </row>
    <row r="12183" spans="1:3" x14ac:dyDescent="0.25">
      <c r="A12183" t="s">
        <v>266</v>
      </c>
      <c r="B12183">
        <v>27370</v>
      </c>
      <c r="C12183" s="385">
        <v>7.0000000000000007E-2</v>
      </c>
    </row>
    <row r="12184" spans="1:3" x14ac:dyDescent="0.25">
      <c r="A12184" t="s">
        <v>266</v>
      </c>
      <c r="B12184">
        <v>27371</v>
      </c>
      <c r="C12184" s="385">
        <v>7.0000000000000007E-2</v>
      </c>
    </row>
    <row r="12185" spans="1:3" x14ac:dyDescent="0.25">
      <c r="A12185" t="s">
        <v>266</v>
      </c>
      <c r="B12185">
        <v>27373</v>
      </c>
      <c r="C12185" s="385">
        <v>7.0000000000000007E-2</v>
      </c>
    </row>
    <row r="12186" spans="1:3" x14ac:dyDescent="0.25">
      <c r="A12186" t="s">
        <v>266</v>
      </c>
      <c r="B12186">
        <v>27374</v>
      </c>
      <c r="C12186" s="385">
        <v>7.0000000000000007E-2</v>
      </c>
    </row>
    <row r="12187" spans="1:3" x14ac:dyDescent="0.25">
      <c r="A12187" t="s">
        <v>266</v>
      </c>
      <c r="B12187">
        <v>27375</v>
      </c>
      <c r="C12187" s="385">
        <v>7.0000000000000007E-2</v>
      </c>
    </row>
    <row r="12188" spans="1:3" x14ac:dyDescent="0.25">
      <c r="A12188" t="s">
        <v>266</v>
      </c>
      <c r="B12188">
        <v>27376</v>
      </c>
      <c r="C12188" s="385">
        <v>7.0000000000000007E-2</v>
      </c>
    </row>
    <row r="12189" spans="1:3" x14ac:dyDescent="0.25">
      <c r="A12189" t="s">
        <v>266</v>
      </c>
      <c r="B12189">
        <v>27377</v>
      </c>
      <c r="C12189" s="385">
        <v>6.7500000000000004E-2</v>
      </c>
    </row>
    <row r="12190" spans="1:3" x14ac:dyDescent="0.25">
      <c r="A12190" t="s">
        <v>266</v>
      </c>
      <c r="B12190">
        <v>27379</v>
      </c>
      <c r="C12190" s="385">
        <v>6.7500000000000004E-2</v>
      </c>
    </row>
    <row r="12191" spans="1:3" x14ac:dyDescent="0.25">
      <c r="A12191" t="s">
        <v>266</v>
      </c>
      <c r="B12191">
        <v>27401</v>
      </c>
      <c r="C12191" s="385">
        <v>6.7500000000000004E-2</v>
      </c>
    </row>
    <row r="12192" spans="1:3" x14ac:dyDescent="0.25">
      <c r="A12192" t="s">
        <v>266</v>
      </c>
      <c r="B12192">
        <v>27402</v>
      </c>
      <c r="C12192" s="385">
        <v>6.7500000000000004E-2</v>
      </c>
    </row>
    <row r="12193" spans="1:3" x14ac:dyDescent="0.25">
      <c r="A12193" t="s">
        <v>266</v>
      </c>
      <c r="B12193">
        <v>27403</v>
      </c>
      <c r="C12193" s="385">
        <v>6.7500000000000004E-2</v>
      </c>
    </row>
    <row r="12194" spans="1:3" x14ac:dyDescent="0.25">
      <c r="A12194" t="s">
        <v>266</v>
      </c>
      <c r="B12194">
        <v>27404</v>
      </c>
      <c r="C12194" s="385">
        <v>6.7500000000000004E-2</v>
      </c>
    </row>
    <row r="12195" spans="1:3" x14ac:dyDescent="0.25">
      <c r="A12195" t="s">
        <v>266</v>
      </c>
      <c r="B12195">
        <v>27405</v>
      </c>
      <c r="C12195" s="385">
        <v>6.7500000000000004E-2</v>
      </c>
    </row>
    <row r="12196" spans="1:3" x14ac:dyDescent="0.25">
      <c r="A12196" t="s">
        <v>266</v>
      </c>
      <c r="B12196">
        <v>27406</v>
      </c>
      <c r="C12196" s="385">
        <v>6.7500000000000004E-2</v>
      </c>
    </row>
    <row r="12197" spans="1:3" x14ac:dyDescent="0.25">
      <c r="A12197" t="s">
        <v>266</v>
      </c>
      <c r="B12197">
        <v>27407</v>
      </c>
      <c r="C12197" s="385">
        <v>6.7500000000000004E-2</v>
      </c>
    </row>
    <row r="12198" spans="1:3" x14ac:dyDescent="0.25">
      <c r="A12198" t="s">
        <v>266</v>
      </c>
      <c r="B12198">
        <v>27408</v>
      </c>
      <c r="C12198" s="385">
        <v>6.7500000000000004E-2</v>
      </c>
    </row>
    <row r="12199" spans="1:3" x14ac:dyDescent="0.25">
      <c r="A12199" t="s">
        <v>266</v>
      </c>
      <c r="B12199">
        <v>27409</v>
      </c>
      <c r="C12199" s="385">
        <v>6.7500000000000004E-2</v>
      </c>
    </row>
    <row r="12200" spans="1:3" x14ac:dyDescent="0.25">
      <c r="A12200" t="s">
        <v>266</v>
      </c>
      <c r="B12200">
        <v>27410</v>
      </c>
      <c r="C12200" s="385">
        <v>6.7500000000000004E-2</v>
      </c>
    </row>
    <row r="12201" spans="1:3" x14ac:dyDescent="0.25">
      <c r="A12201" t="s">
        <v>266</v>
      </c>
      <c r="B12201">
        <v>27411</v>
      </c>
      <c r="C12201" s="385">
        <v>6.7500000000000004E-2</v>
      </c>
    </row>
    <row r="12202" spans="1:3" x14ac:dyDescent="0.25">
      <c r="A12202" t="s">
        <v>266</v>
      </c>
      <c r="B12202">
        <v>27412</v>
      </c>
      <c r="C12202" s="385">
        <v>6.7500000000000004E-2</v>
      </c>
    </row>
    <row r="12203" spans="1:3" x14ac:dyDescent="0.25">
      <c r="A12203" t="s">
        <v>266</v>
      </c>
      <c r="B12203">
        <v>27413</v>
      </c>
      <c r="C12203" s="385">
        <v>6.7500000000000004E-2</v>
      </c>
    </row>
    <row r="12204" spans="1:3" x14ac:dyDescent="0.25">
      <c r="A12204" t="s">
        <v>266</v>
      </c>
      <c r="B12204">
        <v>27415</v>
      </c>
      <c r="C12204" s="385">
        <v>6.7500000000000004E-2</v>
      </c>
    </row>
    <row r="12205" spans="1:3" x14ac:dyDescent="0.25">
      <c r="A12205" t="s">
        <v>266</v>
      </c>
      <c r="B12205">
        <v>27416</v>
      </c>
      <c r="C12205" s="385">
        <v>6.7500000000000004E-2</v>
      </c>
    </row>
    <row r="12206" spans="1:3" x14ac:dyDescent="0.25">
      <c r="A12206" t="s">
        <v>266</v>
      </c>
      <c r="B12206">
        <v>27417</v>
      </c>
      <c r="C12206" s="385">
        <v>6.7500000000000004E-2</v>
      </c>
    </row>
    <row r="12207" spans="1:3" x14ac:dyDescent="0.25">
      <c r="A12207" t="s">
        <v>266</v>
      </c>
      <c r="B12207">
        <v>27419</v>
      </c>
      <c r="C12207" s="385">
        <v>6.7500000000000004E-2</v>
      </c>
    </row>
    <row r="12208" spans="1:3" x14ac:dyDescent="0.25">
      <c r="A12208" t="s">
        <v>266</v>
      </c>
      <c r="B12208">
        <v>27420</v>
      </c>
      <c r="C12208" s="385">
        <v>6.7500000000000004E-2</v>
      </c>
    </row>
    <row r="12209" spans="1:3" x14ac:dyDescent="0.25">
      <c r="A12209" t="s">
        <v>266</v>
      </c>
      <c r="B12209">
        <v>27425</v>
      </c>
      <c r="C12209" s="385">
        <v>6.7500000000000004E-2</v>
      </c>
    </row>
    <row r="12210" spans="1:3" x14ac:dyDescent="0.25">
      <c r="A12210" t="s">
        <v>266</v>
      </c>
      <c r="B12210">
        <v>27427</v>
      </c>
      <c r="C12210" s="385">
        <v>6.7500000000000004E-2</v>
      </c>
    </row>
    <row r="12211" spans="1:3" x14ac:dyDescent="0.25">
      <c r="A12211" t="s">
        <v>266</v>
      </c>
      <c r="B12211">
        <v>27429</v>
      </c>
      <c r="C12211" s="385">
        <v>6.7500000000000004E-2</v>
      </c>
    </row>
    <row r="12212" spans="1:3" x14ac:dyDescent="0.25">
      <c r="A12212" t="s">
        <v>266</v>
      </c>
      <c r="B12212">
        <v>27435</v>
      </c>
      <c r="C12212" s="385">
        <v>6.7500000000000004E-2</v>
      </c>
    </row>
    <row r="12213" spans="1:3" x14ac:dyDescent="0.25">
      <c r="A12213" t="s">
        <v>266</v>
      </c>
      <c r="B12213">
        <v>27438</v>
      </c>
      <c r="C12213" s="385">
        <v>6.7500000000000004E-2</v>
      </c>
    </row>
    <row r="12214" spans="1:3" x14ac:dyDescent="0.25">
      <c r="A12214" t="s">
        <v>266</v>
      </c>
      <c r="B12214">
        <v>27455</v>
      </c>
      <c r="C12214" s="385">
        <v>6.7500000000000004E-2</v>
      </c>
    </row>
    <row r="12215" spans="1:3" x14ac:dyDescent="0.25">
      <c r="A12215" t="s">
        <v>266</v>
      </c>
      <c r="B12215">
        <v>27495</v>
      </c>
      <c r="C12215" s="385">
        <v>6.7500000000000004E-2</v>
      </c>
    </row>
    <row r="12216" spans="1:3" x14ac:dyDescent="0.25">
      <c r="A12216" t="s">
        <v>266</v>
      </c>
      <c r="B12216">
        <v>27497</v>
      </c>
      <c r="C12216" s="385">
        <v>6.7500000000000004E-2</v>
      </c>
    </row>
    <row r="12217" spans="1:3" x14ac:dyDescent="0.25">
      <c r="A12217" t="s">
        <v>266</v>
      </c>
      <c r="B12217">
        <v>27498</v>
      </c>
      <c r="C12217" s="385">
        <v>6.7500000000000004E-2</v>
      </c>
    </row>
    <row r="12218" spans="1:3" x14ac:dyDescent="0.25">
      <c r="A12218" t="s">
        <v>266</v>
      </c>
      <c r="B12218">
        <v>27499</v>
      </c>
      <c r="C12218" s="385">
        <v>6.7500000000000004E-2</v>
      </c>
    </row>
    <row r="12219" spans="1:3" x14ac:dyDescent="0.25">
      <c r="A12219" t="s">
        <v>266</v>
      </c>
      <c r="B12219">
        <v>27501</v>
      </c>
      <c r="C12219" s="385">
        <v>7.2499999999999995E-2</v>
      </c>
    </row>
    <row r="12220" spans="1:3" x14ac:dyDescent="0.25">
      <c r="A12220" t="s">
        <v>266</v>
      </c>
      <c r="B12220">
        <v>27502</v>
      </c>
      <c r="C12220" s="385">
        <v>7.2499999999999995E-2</v>
      </c>
    </row>
    <row r="12221" spans="1:3" x14ac:dyDescent="0.25">
      <c r="A12221" t="s">
        <v>266</v>
      </c>
      <c r="B12221">
        <v>27503</v>
      </c>
      <c r="C12221" s="385">
        <v>7.4999999999999997E-2</v>
      </c>
    </row>
    <row r="12222" spans="1:3" x14ac:dyDescent="0.25">
      <c r="A12222" t="s">
        <v>266</v>
      </c>
      <c r="B12222">
        <v>27504</v>
      </c>
      <c r="C12222" s="385">
        <v>7.0000000000000007E-2</v>
      </c>
    </row>
    <row r="12223" spans="1:3" x14ac:dyDescent="0.25">
      <c r="A12223" t="s">
        <v>266</v>
      </c>
      <c r="B12223">
        <v>27505</v>
      </c>
      <c r="C12223" s="385">
        <v>7.0000000000000007E-2</v>
      </c>
    </row>
    <row r="12224" spans="1:3" x14ac:dyDescent="0.25">
      <c r="A12224" t="s">
        <v>266</v>
      </c>
      <c r="B12224">
        <v>27506</v>
      </c>
      <c r="C12224" s="385">
        <v>7.0000000000000007E-2</v>
      </c>
    </row>
    <row r="12225" spans="1:3" x14ac:dyDescent="0.25">
      <c r="A12225" t="s">
        <v>266</v>
      </c>
      <c r="B12225">
        <v>27507</v>
      </c>
      <c r="C12225" s="385">
        <v>6.7500000000000004E-2</v>
      </c>
    </row>
    <row r="12226" spans="1:3" x14ac:dyDescent="0.25">
      <c r="A12226" t="s">
        <v>266</v>
      </c>
      <c r="B12226">
        <v>27508</v>
      </c>
      <c r="C12226" s="385">
        <v>6.7500000000000004E-2</v>
      </c>
    </row>
    <row r="12227" spans="1:3" x14ac:dyDescent="0.25">
      <c r="A12227" t="s">
        <v>266</v>
      </c>
      <c r="B12227">
        <v>27509</v>
      </c>
      <c r="C12227" s="385">
        <v>6.7500000000000004E-2</v>
      </c>
    </row>
    <row r="12228" spans="1:3" x14ac:dyDescent="0.25">
      <c r="A12228" t="s">
        <v>266</v>
      </c>
      <c r="B12228">
        <v>27510</v>
      </c>
      <c r="C12228" s="385">
        <v>7.4999999999999997E-2</v>
      </c>
    </row>
    <row r="12229" spans="1:3" x14ac:dyDescent="0.25">
      <c r="A12229" t="s">
        <v>266</v>
      </c>
      <c r="B12229">
        <v>27511</v>
      </c>
      <c r="C12229" s="385">
        <v>7.2499999999999995E-2</v>
      </c>
    </row>
    <row r="12230" spans="1:3" x14ac:dyDescent="0.25">
      <c r="A12230" t="s">
        <v>266</v>
      </c>
      <c r="B12230">
        <v>27512</v>
      </c>
      <c r="C12230" s="385">
        <v>7.2499999999999995E-2</v>
      </c>
    </row>
    <row r="12231" spans="1:3" x14ac:dyDescent="0.25">
      <c r="A12231" t="s">
        <v>266</v>
      </c>
      <c r="B12231">
        <v>27513</v>
      </c>
      <c r="C12231" s="385">
        <v>7.2499999999999995E-2</v>
      </c>
    </row>
    <row r="12232" spans="1:3" x14ac:dyDescent="0.25">
      <c r="A12232" t="s">
        <v>266</v>
      </c>
      <c r="B12232">
        <v>27514</v>
      </c>
      <c r="C12232" s="385">
        <v>7.4999999999999997E-2</v>
      </c>
    </row>
    <row r="12233" spans="1:3" x14ac:dyDescent="0.25">
      <c r="A12233" t="s">
        <v>266</v>
      </c>
      <c r="B12233">
        <v>27515</v>
      </c>
      <c r="C12233" s="385">
        <v>7.4999999999999997E-2</v>
      </c>
    </row>
    <row r="12234" spans="1:3" x14ac:dyDescent="0.25">
      <c r="A12234" t="s">
        <v>266</v>
      </c>
      <c r="B12234">
        <v>27516</v>
      </c>
      <c r="C12234" s="385">
        <v>7.4999999999999997E-2</v>
      </c>
    </row>
    <row r="12235" spans="1:3" x14ac:dyDescent="0.25">
      <c r="A12235" t="s">
        <v>266</v>
      </c>
      <c r="B12235">
        <v>27517</v>
      </c>
      <c r="C12235" s="385">
        <v>7.4999999999999997E-2</v>
      </c>
    </row>
    <row r="12236" spans="1:3" x14ac:dyDescent="0.25">
      <c r="A12236" t="s">
        <v>266</v>
      </c>
      <c r="B12236">
        <v>27518</v>
      </c>
      <c r="C12236" s="385">
        <v>7.2499999999999995E-2</v>
      </c>
    </row>
    <row r="12237" spans="1:3" x14ac:dyDescent="0.25">
      <c r="A12237" t="s">
        <v>266</v>
      </c>
      <c r="B12237">
        <v>27519</v>
      </c>
      <c r="C12237" s="385">
        <v>7.2499999999999995E-2</v>
      </c>
    </row>
    <row r="12238" spans="1:3" x14ac:dyDescent="0.25">
      <c r="A12238" t="s">
        <v>266</v>
      </c>
      <c r="B12238">
        <v>27520</v>
      </c>
      <c r="C12238" s="385">
        <v>7.2499999999999995E-2</v>
      </c>
    </row>
    <row r="12239" spans="1:3" x14ac:dyDescent="0.25">
      <c r="A12239" t="s">
        <v>266</v>
      </c>
      <c r="B12239">
        <v>27521</v>
      </c>
      <c r="C12239" s="385">
        <v>7.0000000000000007E-2</v>
      </c>
    </row>
    <row r="12240" spans="1:3" x14ac:dyDescent="0.25">
      <c r="A12240" t="s">
        <v>266</v>
      </c>
      <c r="B12240">
        <v>27522</v>
      </c>
      <c r="C12240" s="385">
        <v>7.2499999999999995E-2</v>
      </c>
    </row>
    <row r="12241" spans="1:3" x14ac:dyDescent="0.25">
      <c r="A12241" t="s">
        <v>266</v>
      </c>
      <c r="B12241">
        <v>27523</v>
      </c>
      <c r="C12241" s="385">
        <v>7.2499999999999995E-2</v>
      </c>
    </row>
    <row r="12242" spans="1:3" x14ac:dyDescent="0.25">
      <c r="A12242" t="s">
        <v>266</v>
      </c>
      <c r="B12242">
        <v>27524</v>
      </c>
      <c r="C12242" s="385">
        <v>6.7500000000000004E-2</v>
      </c>
    </row>
    <row r="12243" spans="1:3" x14ac:dyDescent="0.25">
      <c r="A12243" t="s">
        <v>266</v>
      </c>
      <c r="B12243">
        <v>27525</v>
      </c>
      <c r="C12243" s="385">
        <v>6.7500000000000004E-2</v>
      </c>
    </row>
    <row r="12244" spans="1:3" x14ac:dyDescent="0.25">
      <c r="A12244" t="s">
        <v>266</v>
      </c>
      <c r="B12244">
        <v>27526</v>
      </c>
      <c r="C12244" s="385">
        <v>7.2499999999999995E-2</v>
      </c>
    </row>
    <row r="12245" spans="1:3" x14ac:dyDescent="0.25">
      <c r="A12245" t="s">
        <v>266</v>
      </c>
      <c r="B12245">
        <v>27527</v>
      </c>
      <c r="C12245" s="385">
        <v>7.2499999999999995E-2</v>
      </c>
    </row>
    <row r="12246" spans="1:3" x14ac:dyDescent="0.25">
      <c r="A12246" t="s">
        <v>266</v>
      </c>
      <c r="B12246">
        <v>27528</v>
      </c>
      <c r="C12246" s="385">
        <v>6.7500000000000004E-2</v>
      </c>
    </row>
    <row r="12247" spans="1:3" x14ac:dyDescent="0.25">
      <c r="A12247" t="s">
        <v>266</v>
      </c>
      <c r="B12247">
        <v>27529</v>
      </c>
      <c r="C12247" s="385">
        <v>7.2499999999999995E-2</v>
      </c>
    </row>
    <row r="12248" spans="1:3" x14ac:dyDescent="0.25">
      <c r="A12248" t="s">
        <v>266</v>
      </c>
      <c r="B12248">
        <v>27530</v>
      </c>
      <c r="C12248" s="385">
        <v>6.7500000000000004E-2</v>
      </c>
    </row>
    <row r="12249" spans="1:3" x14ac:dyDescent="0.25">
      <c r="A12249" t="s">
        <v>266</v>
      </c>
      <c r="B12249">
        <v>27531</v>
      </c>
      <c r="C12249" s="385">
        <v>6.7500000000000004E-2</v>
      </c>
    </row>
    <row r="12250" spans="1:3" x14ac:dyDescent="0.25">
      <c r="A12250" t="s">
        <v>266</v>
      </c>
      <c r="B12250">
        <v>27532</v>
      </c>
      <c r="C12250" s="385">
        <v>6.7500000000000004E-2</v>
      </c>
    </row>
    <row r="12251" spans="1:3" x14ac:dyDescent="0.25">
      <c r="A12251" t="s">
        <v>266</v>
      </c>
      <c r="B12251">
        <v>27533</v>
      </c>
      <c r="C12251" s="385">
        <v>6.7500000000000004E-2</v>
      </c>
    </row>
    <row r="12252" spans="1:3" x14ac:dyDescent="0.25">
      <c r="A12252" t="s">
        <v>266</v>
      </c>
      <c r="B12252">
        <v>27534</v>
      </c>
      <c r="C12252" s="385">
        <v>7.0000000000000007E-2</v>
      </c>
    </row>
    <row r="12253" spans="1:3" x14ac:dyDescent="0.25">
      <c r="A12253" t="s">
        <v>266</v>
      </c>
      <c r="B12253">
        <v>27536</v>
      </c>
      <c r="C12253" s="385">
        <v>6.7500000000000004E-2</v>
      </c>
    </row>
    <row r="12254" spans="1:3" x14ac:dyDescent="0.25">
      <c r="A12254" t="s">
        <v>266</v>
      </c>
      <c r="B12254">
        <v>27537</v>
      </c>
      <c r="C12254" s="385">
        <v>6.7500000000000004E-2</v>
      </c>
    </row>
    <row r="12255" spans="1:3" x14ac:dyDescent="0.25">
      <c r="A12255" t="s">
        <v>266</v>
      </c>
      <c r="B12255">
        <v>27539</v>
      </c>
      <c r="C12255" s="385">
        <v>7.2499999999999995E-2</v>
      </c>
    </row>
    <row r="12256" spans="1:3" x14ac:dyDescent="0.25">
      <c r="A12256" t="s">
        <v>266</v>
      </c>
      <c r="B12256">
        <v>27540</v>
      </c>
      <c r="C12256" s="385">
        <v>7.2499999999999995E-2</v>
      </c>
    </row>
    <row r="12257" spans="1:3" x14ac:dyDescent="0.25">
      <c r="A12257" t="s">
        <v>266</v>
      </c>
      <c r="B12257">
        <v>27541</v>
      </c>
      <c r="C12257" s="385">
        <v>7.4999999999999997E-2</v>
      </c>
    </row>
    <row r="12258" spans="1:3" x14ac:dyDescent="0.25">
      <c r="A12258" t="s">
        <v>266</v>
      </c>
      <c r="B12258">
        <v>27542</v>
      </c>
      <c r="C12258" s="385">
        <v>6.7500000000000004E-2</v>
      </c>
    </row>
    <row r="12259" spans="1:3" x14ac:dyDescent="0.25">
      <c r="A12259" t="s">
        <v>266</v>
      </c>
      <c r="B12259">
        <v>27543</v>
      </c>
      <c r="C12259" s="385">
        <v>7.0000000000000007E-2</v>
      </c>
    </row>
    <row r="12260" spans="1:3" x14ac:dyDescent="0.25">
      <c r="A12260" t="s">
        <v>266</v>
      </c>
      <c r="B12260">
        <v>27544</v>
      </c>
      <c r="C12260" s="385">
        <v>6.7500000000000004E-2</v>
      </c>
    </row>
    <row r="12261" spans="1:3" x14ac:dyDescent="0.25">
      <c r="A12261" t="s">
        <v>266</v>
      </c>
      <c r="B12261">
        <v>27545</v>
      </c>
      <c r="C12261" s="385">
        <v>7.2499999999999995E-2</v>
      </c>
    </row>
    <row r="12262" spans="1:3" x14ac:dyDescent="0.25">
      <c r="A12262" t="s">
        <v>266</v>
      </c>
      <c r="B12262">
        <v>27546</v>
      </c>
      <c r="C12262" s="385">
        <v>7.0000000000000007E-2</v>
      </c>
    </row>
    <row r="12263" spans="1:3" x14ac:dyDescent="0.25">
      <c r="A12263" t="s">
        <v>266</v>
      </c>
      <c r="B12263">
        <v>27549</v>
      </c>
      <c r="C12263" s="385">
        <v>6.7500000000000004E-2</v>
      </c>
    </row>
    <row r="12264" spans="1:3" x14ac:dyDescent="0.25">
      <c r="A12264" t="s">
        <v>266</v>
      </c>
      <c r="B12264">
        <v>27551</v>
      </c>
      <c r="C12264" s="385">
        <v>6.7500000000000004E-2</v>
      </c>
    </row>
    <row r="12265" spans="1:3" x14ac:dyDescent="0.25">
      <c r="A12265" t="s">
        <v>266</v>
      </c>
      <c r="B12265">
        <v>27552</v>
      </c>
      <c r="C12265" s="385">
        <v>7.0000000000000007E-2</v>
      </c>
    </row>
    <row r="12266" spans="1:3" x14ac:dyDescent="0.25">
      <c r="A12266" t="s">
        <v>266</v>
      </c>
      <c r="B12266">
        <v>27553</v>
      </c>
      <c r="C12266" s="385">
        <v>6.7500000000000004E-2</v>
      </c>
    </row>
    <row r="12267" spans="1:3" x14ac:dyDescent="0.25">
      <c r="A12267" t="s">
        <v>266</v>
      </c>
      <c r="B12267">
        <v>27555</v>
      </c>
      <c r="C12267" s="385">
        <v>6.7500000000000004E-2</v>
      </c>
    </row>
    <row r="12268" spans="1:3" x14ac:dyDescent="0.25">
      <c r="A12268" t="s">
        <v>266</v>
      </c>
      <c r="B12268">
        <v>27556</v>
      </c>
      <c r="C12268" s="385">
        <v>6.7500000000000004E-2</v>
      </c>
    </row>
    <row r="12269" spans="1:3" x14ac:dyDescent="0.25">
      <c r="A12269" t="s">
        <v>266</v>
      </c>
      <c r="B12269">
        <v>27557</v>
      </c>
      <c r="C12269" s="385">
        <v>6.7500000000000004E-2</v>
      </c>
    </row>
    <row r="12270" spans="1:3" x14ac:dyDescent="0.25">
      <c r="A12270" t="s">
        <v>266</v>
      </c>
      <c r="B12270">
        <v>27559</v>
      </c>
      <c r="C12270" s="385">
        <v>7.0000000000000007E-2</v>
      </c>
    </row>
    <row r="12271" spans="1:3" x14ac:dyDescent="0.25">
      <c r="A12271" t="s">
        <v>266</v>
      </c>
      <c r="B12271">
        <v>27560</v>
      </c>
      <c r="C12271" s="385">
        <v>7.4999999999999997E-2</v>
      </c>
    </row>
    <row r="12272" spans="1:3" x14ac:dyDescent="0.25">
      <c r="A12272" t="s">
        <v>266</v>
      </c>
      <c r="B12272">
        <v>27562</v>
      </c>
      <c r="C12272" s="385">
        <v>7.2499999999999995E-2</v>
      </c>
    </row>
    <row r="12273" spans="1:3" x14ac:dyDescent="0.25">
      <c r="A12273" t="s">
        <v>266</v>
      </c>
      <c r="B12273">
        <v>27563</v>
      </c>
      <c r="C12273" s="385">
        <v>6.7500000000000004E-2</v>
      </c>
    </row>
    <row r="12274" spans="1:3" x14ac:dyDescent="0.25">
      <c r="A12274" t="s">
        <v>266</v>
      </c>
      <c r="B12274">
        <v>27565</v>
      </c>
      <c r="C12274" s="385">
        <v>6.7500000000000004E-2</v>
      </c>
    </row>
    <row r="12275" spans="1:3" x14ac:dyDescent="0.25">
      <c r="A12275" t="s">
        <v>266</v>
      </c>
      <c r="B12275">
        <v>27568</v>
      </c>
      <c r="C12275" s="385">
        <v>7.0000000000000007E-2</v>
      </c>
    </row>
    <row r="12276" spans="1:3" x14ac:dyDescent="0.25">
      <c r="A12276" t="s">
        <v>266</v>
      </c>
      <c r="B12276">
        <v>27569</v>
      </c>
      <c r="C12276" s="385">
        <v>6.7500000000000004E-2</v>
      </c>
    </row>
    <row r="12277" spans="1:3" x14ac:dyDescent="0.25">
      <c r="A12277" t="s">
        <v>266</v>
      </c>
      <c r="B12277">
        <v>27570</v>
      </c>
      <c r="C12277" s="385">
        <v>6.7500000000000004E-2</v>
      </c>
    </row>
    <row r="12278" spans="1:3" x14ac:dyDescent="0.25">
      <c r="A12278" t="s">
        <v>266</v>
      </c>
      <c r="B12278">
        <v>27571</v>
      </c>
      <c r="C12278" s="385">
        <v>7.2499999999999995E-2</v>
      </c>
    </row>
    <row r="12279" spans="1:3" x14ac:dyDescent="0.25">
      <c r="A12279" t="s">
        <v>266</v>
      </c>
      <c r="B12279">
        <v>27572</v>
      </c>
      <c r="C12279" s="385">
        <v>7.4999999999999997E-2</v>
      </c>
    </row>
    <row r="12280" spans="1:3" x14ac:dyDescent="0.25">
      <c r="A12280" t="s">
        <v>266</v>
      </c>
      <c r="B12280">
        <v>27573</v>
      </c>
      <c r="C12280" s="385">
        <v>6.7500000000000004E-2</v>
      </c>
    </row>
    <row r="12281" spans="1:3" x14ac:dyDescent="0.25">
      <c r="A12281" t="s">
        <v>266</v>
      </c>
      <c r="B12281">
        <v>27574</v>
      </c>
      <c r="C12281" s="385">
        <v>6.7500000000000004E-2</v>
      </c>
    </row>
    <row r="12282" spans="1:3" x14ac:dyDescent="0.25">
      <c r="A12282" t="s">
        <v>266</v>
      </c>
      <c r="B12282">
        <v>27576</v>
      </c>
      <c r="C12282" s="385">
        <v>6.7500000000000004E-2</v>
      </c>
    </row>
    <row r="12283" spans="1:3" x14ac:dyDescent="0.25">
      <c r="A12283" t="s">
        <v>266</v>
      </c>
      <c r="B12283">
        <v>27577</v>
      </c>
      <c r="C12283" s="385">
        <v>6.7500000000000004E-2</v>
      </c>
    </row>
    <row r="12284" spans="1:3" x14ac:dyDescent="0.25">
      <c r="A12284" t="s">
        <v>266</v>
      </c>
      <c r="B12284">
        <v>27581</v>
      </c>
      <c r="C12284" s="385">
        <v>6.7500000000000004E-2</v>
      </c>
    </row>
    <row r="12285" spans="1:3" x14ac:dyDescent="0.25">
      <c r="A12285" t="s">
        <v>266</v>
      </c>
      <c r="B12285">
        <v>27582</v>
      </c>
      <c r="C12285" s="385">
        <v>6.7500000000000004E-2</v>
      </c>
    </row>
    <row r="12286" spans="1:3" x14ac:dyDescent="0.25">
      <c r="A12286" t="s">
        <v>266</v>
      </c>
      <c r="B12286">
        <v>27583</v>
      </c>
      <c r="C12286" s="385">
        <v>7.4999999999999997E-2</v>
      </c>
    </row>
    <row r="12287" spans="1:3" x14ac:dyDescent="0.25">
      <c r="A12287" t="s">
        <v>266</v>
      </c>
      <c r="B12287">
        <v>27584</v>
      </c>
      <c r="C12287" s="385">
        <v>6.7500000000000004E-2</v>
      </c>
    </row>
    <row r="12288" spans="1:3" x14ac:dyDescent="0.25">
      <c r="A12288" t="s">
        <v>266</v>
      </c>
      <c r="B12288">
        <v>27586</v>
      </c>
      <c r="C12288" s="385">
        <v>6.7500000000000004E-2</v>
      </c>
    </row>
    <row r="12289" spans="1:3" x14ac:dyDescent="0.25">
      <c r="A12289" t="s">
        <v>266</v>
      </c>
      <c r="B12289">
        <v>27587</v>
      </c>
      <c r="C12289" s="385">
        <v>7.4999999999999997E-2</v>
      </c>
    </row>
    <row r="12290" spans="1:3" x14ac:dyDescent="0.25">
      <c r="A12290" t="s">
        <v>266</v>
      </c>
      <c r="B12290">
        <v>27588</v>
      </c>
      <c r="C12290" s="385">
        <v>7.2499999999999995E-2</v>
      </c>
    </row>
    <row r="12291" spans="1:3" x14ac:dyDescent="0.25">
      <c r="A12291" t="s">
        <v>266</v>
      </c>
      <c r="B12291">
        <v>27589</v>
      </c>
      <c r="C12291" s="385">
        <v>6.7500000000000004E-2</v>
      </c>
    </row>
    <row r="12292" spans="1:3" x14ac:dyDescent="0.25">
      <c r="A12292" t="s">
        <v>266</v>
      </c>
      <c r="B12292">
        <v>27591</v>
      </c>
      <c r="C12292" s="385">
        <v>7.2499999999999995E-2</v>
      </c>
    </row>
    <row r="12293" spans="1:3" x14ac:dyDescent="0.25">
      <c r="A12293" t="s">
        <v>266</v>
      </c>
      <c r="B12293">
        <v>27592</v>
      </c>
      <c r="C12293" s="385">
        <v>7.2499999999999995E-2</v>
      </c>
    </row>
    <row r="12294" spans="1:3" x14ac:dyDescent="0.25">
      <c r="A12294" t="s">
        <v>266</v>
      </c>
      <c r="B12294">
        <v>27593</v>
      </c>
      <c r="C12294" s="385">
        <v>6.7500000000000004E-2</v>
      </c>
    </row>
    <row r="12295" spans="1:3" x14ac:dyDescent="0.25">
      <c r="A12295" t="s">
        <v>266</v>
      </c>
      <c r="B12295">
        <v>27594</v>
      </c>
      <c r="C12295" s="385">
        <v>6.7500000000000004E-2</v>
      </c>
    </row>
    <row r="12296" spans="1:3" x14ac:dyDescent="0.25">
      <c r="A12296" t="s">
        <v>266</v>
      </c>
      <c r="B12296">
        <v>27596</v>
      </c>
      <c r="C12296" s="385">
        <v>7.2499999999999995E-2</v>
      </c>
    </row>
    <row r="12297" spans="1:3" x14ac:dyDescent="0.25">
      <c r="A12297" t="s">
        <v>266</v>
      </c>
      <c r="B12297">
        <v>27597</v>
      </c>
      <c r="C12297" s="385">
        <v>7.2499999999999995E-2</v>
      </c>
    </row>
    <row r="12298" spans="1:3" x14ac:dyDescent="0.25">
      <c r="A12298" t="s">
        <v>266</v>
      </c>
      <c r="B12298">
        <v>27599</v>
      </c>
      <c r="C12298" s="385">
        <v>7.4999999999999997E-2</v>
      </c>
    </row>
    <row r="12299" spans="1:3" x14ac:dyDescent="0.25">
      <c r="A12299" t="s">
        <v>266</v>
      </c>
      <c r="B12299">
        <v>27601</v>
      </c>
      <c r="C12299" s="385">
        <v>7.2499999999999995E-2</v>
      </c>
    </row>
    <row r="12300" spans="1:3" x14ac:dyDescent="0.25">
      <c r="A12300" t="s">
        <v>266</v>
      </c>
      <c r="B12300">
        <v>27602</v>
      </c>
      <c r="C12300" s="385">
        <v>7.2499999999999995E-2</v>
      </c>
    </row>
    <row r="12301" spans="1:3" x14ac:dyDescent="0.25">
      <c r="A12301" t="s">
        <v>266</v>
      </c>
      <c r="B12301">
        <v>27603</v>
      </c>
      <c r="C12301" s="385">
        <v>7.2499999999999995E-2</v>
      </c>
    </row>
    <row r="12302" spans="1:3" x14ac:dyDescent="0.25">
      <c r="A12302" t="s">
        <v>266</v>
      </c>
      <c r="B12302">
        <v>27604</v>
      </c>
      <c r="C12302" s="385">
        <v>7.2499999999999995E-2</v>
      </c>
    </row>
    <row r="12303" spans="1:3" x14ac:dyDescent="0.25">
      <c r="A12303" t="s">
        <v>266</v>
      </c>
      <c r="B12303">
        <v>27605</v>
      </c>
      <c r="C12303" s="385">
        <v>7.2499999999999995E-2</v>
      </c>
    </row>
    <row r="12304" spans="1:3" x14ac:dyDescent="0.25">
      <c r="A12304" t="s">
        <v>266</v>
      </c>
      <c r="B12304">
        <v>27606</v>
      </c>
      <c r="C12304" s="385">
        <v>7.2499999999999995E-2</v>
      </c>
    </row>
    <row r="12305" spans="1:3" x14ac:dyDescent="0.25">
      <c r="A12305" t="s">
        <v>266</v>
      </c>
      <c r="B12305">
        <v>27607</v>
      </c>
      <c r="C12305" s="385">
        <v>7.2499999999999995E-2</v>
      </c>
    </row>
    <row r="12306" spans="1:3" x14ac:dyDescent="0.25">
      <c r="A12306" t="s">
        <v>266</v>
      </c>
      <c r="B12306">
        <v>27608</v>
      </c>
      <c r="C12306" s="385">
        <v>7.2499999999999995E-2</v>
      </c>
    </row>
    <row r="12307" spans="1:3" x14ac:dyDescent="0.25">
      <c r="A12307" t="s">
        <v>266</v>
      </c>
      <c r="B12307">
        <v>27609</v>
      </c>
      <c r="C12307" s="385">
        <v>7.2499999999999995E-2</v>
      </c>
    </row>
    <row r="12308" spans="1:3" x14ac:dyDescent="0.25">
      <c r="A12308" t="s">
        <v>266</v>
      </c>
      <c r="B12308">
        <v>27610</v>
      </c>
      <c r="C12308" s="385">
        <v>7.2499999999999995E-2</v>
      </c>
    </row>
    <row r="12309" spans="1:3" x14ac:dyDescent="0.25">
      <c r="A12309" t="s">
        <v>266</v>
      </c>
      <c r="B12309">
        <v>27611</v>
      </c>
      <c r="C12309" s="385">
        <v>7.2499999999999995E-2</v>
      </c>
    </row>
    <row r="12310" spans="1:3" x14ac:dyDescent="0.25">
      <c r="A12310" t="s">
        <v>266</v>
      </c>
      <c r="B12310">
        <v>27612</v>
      </c>
      <c r="C12310" s="385">
        <v>7.2499999999999995E-2</v>
      </c>
    </row>
    <row r="12311" spans="1:3" x14ac:dyDescent="0.25">
      <c r="A12311" t="s">
        <v>266</v>
      </c>
      <c r="B12311">
        <v>27613</v>
      </c>
      <c r="C12311" s="385">
        <v>7.4999999999999997E-2</v>
      </c>
    </row>
    <row r="12312" spans="1:3" x14ac:dyDescent="0.25">
      <c r="A12312" t="s">
        <v>266</v>
      </c>
      <c r="B12312">
        <v>27614</v>
      </c>
      <c r="C12312" s="385">
        <v>7.2499999999999995E-2</v>
      </c>
    </row>
    <row r="12313" spans="1:3" x14ac:dyDescent="0.25">
      <c r="A12313" t="s">
        <v>266</v>
      </c>
      <c r="B12313">
        <v>27615</v>
      </c>
      <c r="C12313" s="385">
        <v>7.2499999999999995E-2</v>
      </c>
    </row>
    <row r="12314" spans="1:3" x14ac:dyDescent="0.25">
      <c r="A12314" t="s">
        <v>266</v>
      </c>
      <c r="B12314">
        <v>27616</v>
      </c>
      <c r="C12314" s="385">
        <v>7.2499999999999995E-2</v>
      </c>
    </row>
    <row r="12315" spans="1:3" x14ac:dyDescent="0.25">
      <c r="A12315" t="s">
        <v>266</v>
      </c>
      <c r="B12315">
        <v>27617</v>
      </c>
      <c r="C12315" s="385">
        <v>7.4999999999999997E-2</v>
      </c>
    </row>
    <row r="12316" spans="1:3" x14ac:dyDescent="0.25">
      <c r="A12316" t="s">
        <v>266</v>
      </c>
      <c r="B12316">
        <v>27619</v>
      </c>
      <c r="C12316" s="385">
        <v>7.2499999999999995E-2</v>
      </c>
    </row>
    <row r="12317" spans="1:3" x14ac:dyDescent="0.25">
      <c r="A12317" t="s">
        <v>266</v>
      </c>
      <c r="B12317">
        <v>27620</v>
      </c>
      <c r="C12317" s="385">
        <v>7.2499999999999995E-2</v>
      </c>
    </row>
    <row r="12318" spans="1:3" x14ac:dyDescent="0.25">
      <c r="A12318" t="s">
        <v>266</v>
      </c>
      <c r="B12318">
        <v>27622</v>
      </c>
      <c r="C12318" s="385">
        <v>7.2499999999999995E-2</v>
      </c>
    </row>
    <row r="12319" spans="1:3" x14ac:dyDescent="0.25">
      <c r="A12319" t="s">
        <v>266</v>
      </c>
      <c r="B12319">
        <v>27623</v>
      </c>
      <c r="C12319" s="385">
        <v>7.2499999999999995E-2</v>
      </c>
    </row>
    <row r="12320" spans="1:3" x14ac:dyDescent="0.25">
      <c r="A12320" t="s">
        <v>266</v>
      </c>
      <c r="B12320">
        <v>27624</v>
      </c>
      <c r="C12320" s="385">
        <v>7.2499999999999995E-2</v>
      </c>
    </row>
    <row r="12321" spans="1:3" x14ac:dyDescent="0.25">
      <c r="A12321" t="s">
        <v>266</v>
      </c>
      <c r="B12321">
        <v>27625</v>
      </c>
      <c r="C12321" s="385">
        <v>7.2499999999999995E-2</v>
      </c>
    </row>
    <row r="12322" spans="1:3" x14ac:dyDescent="0.25">
      <c r="A12322" t="s">
        <v>266</v>
      </c>
      <c r="B12322">
        <v>27626</v>
      </c>
      <c r="C12322" s="385">
        <v>7.2499999999999995E-2</v>
      </c>
    </row>
    <row r="12323" spans="1:3" x14ac:dyDescent="0.25">
      <c r="A12323" t="s">
        <v>266</v>
      </c>
      <c r="B12323">
        <v>27627</v>
      </c>
      <c r="C12323" s="385">
        <v>7.2499999999999995E-2</v>
      </c>
    </row>
    <row r="12324" spans="1:3" x14ac:dyDescent="0.25">
      <c r="A12324" t="s">
        <v>266</v>
      </c>
      <c r="B12324">
        <v>27628</v>
      </c>
      <c r="C12324" s="385">
        <v>7.2499999999999995E-2</v>
      </c>
    </row>
    <row r="12325" spans="1:3" x14ac:dyDescent="0.25">
      <c r="A12325" t="s">
        <v>266</v>
      </c>
      <c r="B12325">
        <v>27629</v>
      </c>
      <c r="C12325" s="385">
        <v>7.2499999999999995E-2</v>
      </c>
    </row>
    <row r="12326" spans="1:3" x14ac:dyDescent="0.25">
      <c r="A12326" t="s">
        <v>266</v>
      </c>
      <c r="B12326">
        <v>27634</v>
      </c>
      <c r="C12326" s="385">
        <v>7.2499999999999995E-2</v>
      </c>
    </row>
    <row r="12327" spans="1:3" x14ac:dyDescent="0.25">
      <c r="A12327" t="s">
        <v>266</v>
      </c>
      <c r="B12327">
        <v>27635</v>
      </c>
      <c r="C12327" s="385">
        <v>7.2499999999999995E-2</v>
      </c>
    </row>
    <row r="12328" spans="1:3" x14ac:dyDescent="0.25">
      <c r="A12328" t="s">
        <v>266</v>
      </c>
      <c r="B12328">
        <v>27636</v>
      </c>
      <c r="C12328" s="385">
        <v>7.2499999999999995E-2</v>
      </c>
    </row>
    <row r="12329" spans="1:3" x14ac:dyDescent="0.25">
      <c r="A12329" t="s">
        <v>266</v>
      </c>
      <c r="B12329">
        <v>27640</v>
      </c>
      <c r="C12329" s="385">
        <v>7.2499999999999995E-2</v>
      </c>
    </row>
    <row r="12330" spans="1:3" x14ac:dyDescent="0.25">
      <c r="A12330" t="s">
        <v>266</v>
      </c>
      <c r="B12330">
        <v>27650</v>
      </c>
      <c r="C12330" s="385">
        <v>7.2499999999999995E-2</v>
      </c>
    </row>
    <row r="12331" spans="1:3" x14ac:dyDescent="0.25">
      <c r="A12331" t="s">
        <v>266</v>
      </c>
      <c r="B12331">
        <v>27656</v>
      </c>
      <c r="C12331" s="385">
        <v>7.2499999999999995E-2</v>
      </c>
    </row>
    <row r="12332" spans="1:3" x14ac:dyDescent="0.25">
      <c r="A12332" t="s">
        <v>266</v>
      </c>
      <c r="B12332">
        <v>27658</v>
      </c>
      <c r="C12332" s="385">
        <v>7.2499999999999995E-2</v>
      </c>
    </row>
    <row r="12333" spans="1:3" x14ac:dyDescent="0.25">
      <c r="A12333" t="s">
        <v>266</v>
      </c>
      <c r="B12333">
        <v>27661</v>
      </c>
      <c r="C12333" s="385">
        <v>7.2499999999999995E-2</v>
      </c>
    </row>
    <row r="12334" spans="1:3" x14ac:dyDescent="0.25">
      <c r="A12334" t="s">
        <v>266</v>
      </c>
      <c r="B12334">
        <v>27668</v>
      </c>
      <c r="C12334" s="385">
        <v>7.2499999999999995E-2</v>
      </c>
    </row>
    <row r="12335" spans="1:3" x14ac:dyDescent="0.25">
      <c r="A12335" t="s">
        <v>266</v>
      </c>
      <c r="B12335">
        <v>27675</v>
      </c>
      <c r="C12335" s="385">
        <v>7.2499999999999995E-2</v>
      </c>
    </row>
    <row r="12336" spans="1:3" x14ac:dyDescent="0.25">
      <c r="A12336" t="s">
        <v>266</v>
      </c>
      <c r="B12336">
        <v>27676</v>
      </c>
      <c r="C12336" s="385">
        <v>7.2499999999999995E-2</v>
      </c>
    </row>
    <row r="12337" spans="1:3" x14ac:dyDescent="0.25">
      <c r="A12337" t="s">
        <v>266</v>
      </c>
      <c r="B12337">
        <v>27690</v>
      </c>
      <c r="C12337" s="385">
        <v>7.2499999999999995E-2</v>
      </c>
    </row>
    <row r="12338" spans="1:3" x14ac:dyDescent="0.25">
      <c r="A12338" t="s">
        <v>266</v>
      </c>
      <c r="B12338">
        <v>27695</v>
      </c>
      <c r="C12338" s="385">
        <v>7.2499999999999995E-2</v>
      </c>
    </row>
    <row r="12339" spans="1:3" x14ac:dyDescent="0.25">
      <c r="A12339" t="s">
        <v>266</v>
      </c>
      <c r="B12339">
        <v>27697</v>
      </c>
      <c r="C12339" s="385">
        <v>7.2499999999999995E-2</v>
      </c>
    </row>
    <row r="12340" spans="1:3" x14ac:dyDescent="0.25">
      <c r="A12340" t="s">
        <v>266</v>
      </c>
      <c r="B12340">
        <v>27698</v>
      </c>
      <c r="C12340" s="385">
        <v>7.2499999999999995E-2</v>
      </c>
    </row>
    <row r="12341" spans="1:3" x14ac:dyDescent="0.25">
      <c r="A12341" t="s">
        <v>266</v>
      </c>
      <c r="B12341">
        <v>27699</v>
      </c>
      <c r="C12341" s="385">
        <v>7.2499999999999995E-2</v>
      </c>
    </row>
    <row r="12342" spans="1:3" x14ac:dyDescent="0.25">
      <c r="A12342" t="s">
        <v>266</v>
      </c>
      <c r="B12342">
        <v>27701</v>
      </c>
      <c r="C12342" s="385">
        <v>7.4999999999999997E-2</v>
      </c>
    </row>
    <row r="12343" spans="1:3" x14ac:dyDescent="0.25">
      <c r="A12343" t="s">
        <v>266</v>
      </c>
      <c r="B12343">
        <v>27702</v>
      </c>
      <c r="C12343" s="385">
        <v>7.4999999999999997E-2</v>
      </c>
    </row>
    <row r="12344" spans="1:3" x14ac:dyDescent="0.25">
      <c r="A12344" t="s">
        <v>266</v>
      </c>
      <c r="B12344">
        <v>27703</v>
      </c>
      <c r="C12344" s="385">
        <v>7.4999999999999997E-2</v>
      </c>
    </row>
    <row r="12345" spans="1:3" x14ac:dyDescent="0.25">
      <c r="A12345" t="s">
        <v>266</v>
      </c>
      <c r="B12345">
        <v>27704</v>
      </c>
      <c r="C12345" s="385">
        <v>7.4999999999999997E-2</v>
      </c>
    </row>
    <row r="12346" spans="1:3" x14ac:dyDescent="0.25">
      <c r="A12346" t="s">
        <v>266</v>
      </c>
      <c r="B12346">
        <v>27705</v>
      </c>
      <c r="C12346" s="385">
        <v>7.4999999999999997E-2</v>
      </c>
    </row>
    <row r="12347" spans="1:3" x14ac:dyDescent="0.25">
      <c r="A12347" t="s">
        <v>266</v>
      </c>
      <c r="B12347">
        <v>27706</v>
      </c>
      <c r="C12347" s="385">
        <v>7.4999999999999997E-2</v>
      </c>
    </row>
    <row r="12348" spans="1:3" x14ac:dyDescent="0.25">
      <c r="A12348" t="s">
        <v>266</v>
      </c>
      <c r="B12348">
        <v>27707</v>
      </c>
      <c r="C12348" s="385">
        <v>7.4999999999999997E-2</v>
      </c>
    </row>
    <row r="12349" spans="1:3" x14ac:dyDescent="0.25">
      <c r="A12349" t="s">
        <v>266</v>
      </c>
      <c r="B12349">
        <v>27708</v>
      </c>
      <c r="C12349" s="385">
        <v>7.4999999999999997E-2</v>
      </c>
    </row>
    <row r="12350" spans="1:3" x14ac:dyDescent="0.25">
      <c r="A12350" t="s">
        <v>266</v>
      </c>
      <c r="B12350">
        <v>27709</v>
      </c>
      <c r="C12350" s="385">
        <v>7.4999999999999997E-2</v>
      </c>
    </row>
    <row r="12351" spans="1:3" x14ac:dyDescent="0.25">
      <c r="A12351" t="s">
        <v>266</v>
      </c>
      <c r="B12351">
        <v>27710</v>
      </c>
      <c r="C12351" s="385">
        <v>7.4999999999999997E-2</v>
      </c>
    </row>
    <row r="12352" spans="1:3" x14ac:dyDescent="0.25">
      <c r="A12352" t="s">
        <v>266</v>
      </c>
      <c r="B12352">
        <v>27711</v>
      </c>
      <c r="C12352" s="385">
        <v>7.4999999999999997E-2</v>
      </c>
    </row>
    <row r="12353" spans="1:3" x14ac:dyDescent="0.25">
      <c r="A12353" t="s">
        <v>266</v>
      </c>
      <c r="B12353">
        <v>27712</v>
      </c>
      <c r="C12353" s="385">
        <v>7.4999999999999997E-2</v>
      </c>
    </row>
    <row r="12354" spans="1:3" x14ac:dyDescent="0.25">
      <c r="A12354" t="s">
        <v>266</v>
      </c>
      <c r="B12354">
        <v>27713</v>
      </c>
      <c r="C12354" s="385">
        <v>7.4999999999999997E-2</v>
      </c>
    </row>
    <row r="12355" spans="1:3" x14ac:dyDescent="0.25">
      <c r="A12355" t="s">
        <v>266</v>
      </c>
      <c r="B12355">
        <v>27715</v>
      </c>
      <c r="C12355" s="385">
        <v>7.4999999999999997E-2</v>
      </c>
    </row>
    <row r="12356" spans="1:3" x14ac:dyDescent="0.25">
      <c r="A12356" t="s">
        <v>266</v>
      </c>
      <c r="B12356">
        <v>27717</v>
      </c>
      <c r="C12356" s="385">
        <v>7.4999999999999997E-2</v>
      </c>
    </row>
    <row r="12357" spans="1:3" x14ac:dyDescent="0.25">
      <c r="A12357" t="s">
        <v>266</v>
      </c>
      <c r="B12357">
        <v>27722</v>
      </c>
      <c r="C12357" s="385">
        <v>7.4999999999999997E-2</v>
      </c>
    </row>
    <row r="12358" spans="1:3" x14ac:dyDescent="0.25">
      <c r="A12358" t="s">
        <v>266</v>
      </c>
      <c r="B12358">
        <v>27801</v>
      </c>
      <c r="C12358" s="385">
        <v>7.0000000000000007E-2</v>
      </c>
    </row>
    <row r="12359" spans="1:3" x14ac:dyDescent="0.25">
      <c r="A12359" t="s">
        <v>266</v>
      </c>
      <c r="B12359">
        <v>27802</v>
      </c>
      <c r="C12359" s="385">
        <v>7.0000000000000007E-2</v>
      </c>
    </row>
    <row r="12360" spans="1:3" x14ac:dyDescent="0.25">
      <c r="A12360" t="s">
        <v>266</v>
      </c>
      <c r="B12360">
        <v>27803</v>
      </c>
      <c r="C12360" s="385">
        <v>7.0000000000000007E-2</v>
      </c>
    </row>
    <row r="12361" spans="1:3" x14ac:dyDescent="0.25">
      <c r="A12361" t="s">
        <v>266</v>
      </c>
      <c r="B12361">
        <v>27804</v>
      </c>
      <c r="C12361" s="385">
        <v>7.0000000000000007E-2</v>
      </c>
    </row>
    <row r="12362" spans="1:3" x14ac:dyDescent="0.25">
      <c r="A12362" t="s">
        <v>266</v>
      </c>
      <c r="B12362">
        <v>27805</v>
      </c>
      <c r="C12362" s="385">
        <v>7.0000000000000007E-2</v>
      </c>
    </row>
    <row r="12363" spans="1:3" x14ac:dyDescent="0.25">
      <c r="A12363" t="s">
        <v>266</v>
      </c>
      <c r="B12363">
        <v>27806</v>
      </c>
      <c r="C12363" s="385">
        <v>6.7500000000000004E-2</v>
      </c>
    </row>
    <row r="12364" spans="1:3" x14ac:dyDescent="0.25">
      <c r="A12364" t="s">
        <v>266</v>
      </c>
      <c r="B12364">
        <v>27807</v>
      </c>
      <c r="C12364" s="385">
        <v>6.7500000000000004E-2</v>
      </c>
    </row>
    <row r="12365" spans="1:3" x14ac:dyDescent="0.25">
      <c r="A12365" t="s">
        <v>266</v>
      </c>
      <c r="B12365">
        <v>27808</v>
      </c>
      <c r="C12365" s="385">
        <v>6.7500000000000004E-2</v>
      </c>
    </row>
    <row r="12366" spans="1:3" x14ac:dyDescent="0.25">
      <c r="A12366" t="s">
        <v>266</v>
      </c>
      <c r="B12366">
        <v>27809</v>
      </c>
      <c r="C12366" s="385">
        <v>7.0000000000000007E-2</v>
      </c>
    </row>
    <row r="12367" spans="1:3" x14ac:dyDescent="0.25">
      <c r="A12367" t="s">
        <v>266</v>
      </c>
      <c r="B12367">
        <v>27810</v>
      </c>
      <c r="C12367" s="385">
        <v>6.7500000000000004E-2</v>
      </c>
    </row>
    <row r="12368" spans="1:3" x14ac:dyDescent="0.25">
      <c r="A12368" t="s">
        <v>266</v>
      </c>
      <c r="B12368">
        <v>27811</v>
      </c>
      <c r="C12368" s="385">
        <v>7.0000000000000007E-2</v>
      </c>
    </row>
    <row r="12369" spans="1:3" x14ac:dyDescent="0.25">
      <c r="A12369" t="s">
        <v>266</v>
      </c>
      <c r="B12369">
        <v>27812</v>
      </c>
      <c r="C12369" s="385">
        <v>7.0000000000000007E-2</v>
      </c>
    </row>
    <row r="12370" spans="1:3" x14ac:dyDescent="0.25">
      <c r="A12370" t="s">
        <v>266</v>
      </c>
      <c r="B12370">
        <v>27813</v>
      </c>
      <c r="C12370" s="385">
        <v>6.7500000000000004E-2</v>
      </c>
    </row>
    <row r="12371" spans="1:3" x14ac:dyDescent="0.25">
      <c r="A12371" t="s">
        <v>266</v>
      </c>
      <c r="B12371">
        <v>27814</v>
      </c>
      <c r="C12371" s="385">
        <v>6.7500000000000004E-2</v>
      </c>
    </row>
    <row r="12372" spans="1:3" x14ac:dyDescent="0.25">
      <c r="A12372" t="s">
        <v>266</v>
      </c>
      <c r="B12372">
        <v>27815</v>
      </c>
      <c r="C12372" s="385">
        <v>7.0000000000000007E-2</v>
      </c>
    </row>
    <row r="12373" spans="1:3" x14ac:dyDescent="0.25">
      <c r="A12373" t="s">
        <v>266</v>
      </c>
      <c r="B12373">
        <v>27816</v>
      </c>
      <c r="C12373" s="385">
        <v>6.7500000000000004E-2</v>
      </c>
    </row>
    <row r="12374" spans="1:3" x14ac:dyDescent="0.25">
      <c r="A12374" t="s">
        <v>266</v>
      </c>
      <c r="B12374">
        <v>27817</v>
      </c>
      <c r="C12374" s="385">
        <v>7.0000000000000007E-2</v>
      </c>
    </row>
    <row r="12375" spans="1:3" x14ac:dyDescent="0.25">
      <c r="A12375" t="s">
        <v>266</v>
      </c>
      <c r="B12375">
        <v>27818</v>
      </c>
      <c r="C12375" s="385">
        <v>7.0000000000000007E-2</v>
      </c>
    </row>
    <row r="12376" spans="1:3" x14ac:dyDescent="0.25">
      <c r="A12376" t="s">
        <v>266</v>
      </c>
      <c r="B12376">
        <v>27819</v>
      </c>
      <c r="C12376" s="385">
        <v>7.0000000000000007E-2</v>
      </c>
    </row>
    <row r="12377" spans="1:3" x14ac:dyDescent="0.25">
      <c r="A12377" t="s">
        <v>266</v>
      </c>
      <c r="B12377">
        <v>27820</v>
      </c>
      <c r="C12377" s="385">
        <v>6.7500000000000004E-2</v>
      </c>
    </row>
    <row r="12378" spans="1:3" x14ac:dyDescent="0.25">
      <c r="A12378" t="s">
        <v>266</v>
      </c>
      <c r="B12378">
        <v>27821</v>
      </c>
      <c r="C12378" s="385">
        <v>6.7500000000000004E-2</v>
      </c>
    </row>
    <row r="12379" spans="1:3" x14ac:dyDescent="0.25">
      <c r="A12379" t="s">
        <v>266</v>
      </c>
      <c r="B12379">
        <v>27822</v>
      </c>
      <c r="C12379" s="385">
        <v>7.0000000000000007E-2</v>
      </c>
    </row>
    <row r="12380" spans="1:3" x14ac:dyDescent="0.25">
      <c r="A12380" t="s">
        <v>266</v>
      </c>
      <c r="B12380">
        <v>27823</v>
      </c>
      <c r="C12380" s="385">
        <v>7.0000000000000007E-2</v>
      </c>
    </row>
    <row r="12381" spans="1:3" x14ac:dyDescent="0.25">
      <c r="A12381" t="s">
        <v>266</v>
      </c>
      <c r="B12381">
        <v>27824</v>
      </c>
      <c r="C12381" s="385">
        <v>6.7500000000000004E-2</v>
      </c>
    </row>
    <row r="12382" spans="1:3" x14ac:dyDescent="0.25">
      <c r="A12382" t="s">
        <v>266</v>
      </c>
      <c r="B12382">
        <v>27825</v>
      </c>
      <c r="C12382" s="385">
        <v>7.0000000000000007E-2</v>
      </c>
    </row>
    <row r="12383" spans="1:3" x14ac:dyDescent="0.25">
      <c r="A12383" t="s">
        <v>266</v>
      </c>
      <c r="B12383">
        <v>27826</v>
      </c>
      <c r="C12383" s="385">
        <v>6.7500000000000004E-2</v>
      </c>
    </row>
    <row r="12384" spans="1:3" x14ac:dyDescent="0.25">
      <c r="A12384" t="s">
        <v>266</v>
      </c>
      <c r="B12384">
        <v>27827</v>
      </c>
      <c r="C12384" s="385">
        <v>7.0000000000000007E-2</v>
      </c>
    </row>
    <row r="12385" spans="1:3" x14ac:dyDescent="0.25">
      <c r="A12385" t="s">
        <v>266</v>
      </c>
      <c r="B12385">
        <v>27828</v>
      </c>
      <c r="C12385" s="385">
        <v>7.0000000000000007E-2</v>
      </c>
    </row>
    <row r="12386" spans="1:3" x14ac:dyDescent="0.25">
      <c r="A12386" t="s">
        <v>266</v>
      </c>
      <c r="B12386">
        <v>27829</v>
      </c>
      <c r="C12386" s="385">
        <v>7.0000000000000007E-2</v>
      </c>
    </row>
    <row r="12387" spans="1:3" x14ac:dyDescent="0.25">
      <c r="A12387" t="s">
        <v>266</v>
      </c>
      <c r="B12387">
        <v>27830</v>
      </c>
      <c r="C12387" s="385">
        <v>6.7500000000000004E-2</v>
      </c>
    </row>
    <row r="12388" spans="1:3" x14ac:dyDescent="0.25">
      <c r="A12388" t="s">
        <v>266</v>
      </c>
      <c r="B12388">
        <v>27831</v>
      </c>
      <c r="C12388" s="385">
        <v>6.7500000000000004E-2</v>
      </c>
    </row>
    <row r="12389" spans="1:3" x14ac:dyDescent="0.25">
      <c r="A12389" t="s">
        <v>266</v>
      </c>
      <c r="B12389">
        <v>27832</v>
      </c>
      <c r="C12389" s="385">
        <v>6.7500000000000004E-2</v>
      </c>
    </row>
    <row r="12390" spans="1:3" x14ac:dyDescent="0.25">
      <c r="A12390" t="s">
        <v>266</v>
      </c>
      <c r="B12390">
        <v>27833</v>
      </c>
      <c r="C12390" s="385">
        <v>7.0000000000000007E-2</v>
      </c>
    </row>
    <row r="12391" spans="1:3" x14ac:dyDescent="0.25">
      <c r="A12391" t="s">
        <v>266</v>
      </c>
      <c r="B12391">
        <v>27834</v>
      </c>
      <c r="C12391" s="385">
        <v>7.0000000000000007E-2</v>
      </c>
    </row>
    <row r="12392" spans="1:3" x14ac:dyDescent="0.25">
      <c r="A12392" t="s">
        <v>266</v>
      </c>
      <c r="B12392">
        <v>27835</v>
      </c>
      <c r="C12392" s="385">
        <v>7.0000000000000007E-2</v>
      </c>
    </row>
    <row r="12393" spans="1:3" x14ac:dyDescent="0.25">
      <c r="A12393" t="s">
        <v>266</v>
      </c>
      <c r="B12393">
        <v>27836</v>
      </c>
      <c r="C12393" s="385">
        <v>7.0000000000000007E-2</v>
      </c>
    </row>
    <row r="12394" spans="1:3" x14ac:dyDescent="0.25">
      <c r="A12394" t="s">
        <v>266</v>
      </c>
      <c r="B12394">
        <v>27837</v>
      </c>
      <c r="C12394" s="385">
        <v>7.0000000000000007E-2</v>
      </c>
    </row>
    <row r="12395" spans="1:3" x14ac:dyDescent="0.25">
      <c r="A12395" t="s">
        <v>266</v>
      </c>
      <c r="B12395">
        <v>27839</v>
      </c>
      <c r="C12395" s="385">
        <v>7.0000000000000007E-2</v>
      </c>
    </row>
    <row r="12396" spans="1:3" x14ac:dyDescent="0.25">
      <c r="A12396" t="s">
        <v>266</v>
      </c>
      <c r="B12396">
        <v>27840</v>
      </c>
      <c r="C12396" s="385">
        <v>7.0000000000000007E-2</v>
      </c>
    </row>
    <row r="12397" spans="1:3" x14ac:dyDescent="0.25">
      <c r="A12397" t="s">
        <v>266</v>
      </c>
      <c r="B12397">
        <v>27841</v>
      </c>
      <c r="C12397" s="385">
        <v>7.0000000000000007E-2</v>
      </c>
    </row>
    <row r="12398" spans="1:3" x14ac:dyDescent="0.25">
      <c r="A12398" t="s">
        <v>266</v>
      </c>
      <c r="B12398">
        <v>27842</v>
      </c>
      <c r="C12398" s="385">
        <v>6.7500000000000004E-2</v>
      </c>
    </row>
    <row r="12399" spans="1:3" x14ac:dyDescent="0.25">
      <c r="A12399" t="s">
        <v>266</v>
      </c>
      <c r="B12399">
        <v>27843</v>
      </c>
      <c r="C12399" s="385">
        <v>7.0000000000000007E-2</v>
      </c>
    </row>
    <row r="12400" spans="1:3" x14ac:dyDescent="0.25">
      <c r="A12400" t="s">
        <v>266</v>
      </c>
      <c r="B12400">
        <v>27844</v>
      </c>
      <c r="C12400" s="385">
        <v>7.0000000000000007E-2</v>
      </c>
    </row>
    <row r="12401" spans="1:3" x14ac:dyDescent="0.25">
      <c r="A12401" t="s">
        <v>266</v>
      </c>
      <c r="B12401">
        <v>27845</v>
      </c>
      <c r="C12401" s="385">
        <v>6.7500000000000004E-2</v>
      </c>
    </row>
    <row r="12402" spans="1:3" x14ac:dyDescent="0.25">
      <c r="A12402" t="s">
        <v>266</v>
      </c>
      <c r="B12402">
        <v>27846</v>
      </c>
      <c r="C12402" s="385">
        <v>7.0000000000000007E-2</v>
      </c>
    </row>
    <row r="12403" spans="1:3" x14ac:dyDescent="0.25">
      <c r="A12403" t="s">
        <v>266</v>
      </c>
      <c r="B12403">
        <v>27847</v>
      </c>
      <c r="C12403" s="385">
        <v>7.0000000000000007E-2</v>
      </c>
    </row>
    <row r="12404" spans="1:3" x14ac:dyDescent="0.25">
      <c r="A12404" t="s">
        <v>266</v>
      </c>
      <c r="B12404">
        <v>27849</v>
      </c>
      <c r="C12404" s="385">
        <v>7.0000000000000007E-2</v>
      </c>
    </row>
    <row r="12405" spans="1:3" x14ac:dyDescent="0.25">
      <c r="A12405" t="s">
        <v>266</v>
      </c>
      <c r="B12405">
        <v>27850</v>
      </c>
      <c r="C12405" s="385">
        <v>7.0000000000000007E-2</v>
      </c>
    </row>
    <row r="12406" spans="1:3" x14ac:dyDescent="0.25">
      <c r="A12406" t="s">
        <v>266</v>
      </c>
      <c r="B12406">
        <v>27851</v>
      </c>
      <c r="C12406" s="385">
        <v>6.7500000000000004E-2</v>
      </c>
    </row>
    <row r="12407" spans="1:3" x14ac:dyDescent="0.25">
      <c r="A12407" t="s">
        <v>266</v>
      </c>
      <c r="B12407">
        <v>27852</v>
      </c>
      <c r="C12407" s="385">
        <v>7.0000000000000007E-2</v>
      </c>
    </row>
    <row r="12408" spans="1:3" x14ac:dyDescent="0.25">
      <c r="A12408" t="s">
        <v>266</v>
      </c>
      <c r="B12408">
        <v>27853</v>
      </c>
      <c r="C12408" s="385">
        <v>6.7500000000000004E-2</v>
      </c>
    </row>
    <row r="12409" spans="1:3" x14ac:dyDescent="0.25">
      <c r="A12409" t="s">
        <v>266</v>
      </c>
      <c r="B12409">
        <v>27855</v>
      </c>
      <c r="C12409" s="385">
        <v>7.0000000000000007E-2</v>
      </c>
    </row>
    <row r="12410" spans="1:3" x14ac:dyDescent="0.25">
      <c r="A12410" t="s">
        <v>266</v>
      </c>
      <c r="B12410">
        <v>27856</v>
      </c>
      <c r="C12410" s="385">
        <v>6.7500000000000004E-2</v>
      </c>
    </row>
    <row r="12411" spans="1:3" x14ac:dyDescent="0.25">
      <c r="A12411" t="s">
        <v>266</v>
      </c>
      <c r="B12411">
        <v>27857</v>
      </c>
      <c r="C12411" s="385">
        <v>7.0000000000000007E-2</v>
      </c>
    </row>
    <row r="12412" spans="1:3" x14ac:dyDescent="0.25">
      <c r="A12412" t="s">
        <v>266</v>
      </c>
      <c r="B12412">
        <v>27858</v>
      </c>
      <c r="C12412" s="385">
        <v>7.0000000000000007E-2</v>
      </c>
    </row>
    <row r="12413" spans="1:3" x14ac:dyDescent="0.25">
      <c r="A12413" t="s">
        <v>266</v>
      </c>
      <c r="B12413">
        <v>27860</v>
      </c>
      <c r="C12413" s="385">
        <v>6.7500000000000004E-2</v>
      </c>
    </row>
    <row r="12414" spans="1:3" x14ac:dyDescent="0.25">
      <c r="A12414" t="s">
        <v>266</v>
      </c>
      <c r="B12414">
        <v>27861</v>
      </c>
      <c r="C12414" s="385">
        <v>7.0000000000000007E-2</v>
      </c>
    </row>
    <row r="12415" spans="1:3" x14ac:dyDescent="0.25">
      <c r="A12415" t="s">
        <v>266</v>
      </c>
      <c r="B12415">
        <v>27862</v>
      </c>
      <c r="C12415" s="385">
        <v>6.7500000000000004E-2</v>
      </c>
    </row>
    <row r="12416" spans="1:3" x14ac:dyDescent="0.25">
      <c r="A12416" t="s">
        <v>266</v>
      </c>
      <c r="B12416">
        <v>27863</v>
      </c>
      <c r="C12416" s="385">
        <v>7.0000000000000007E-2</v>
      </c>
    </row>
    <row r="12417" spans="1:3" x14ac:dyDescent="0.25">
      <c r="A12417" t="s">
        <v>266</v>
      </c>
      <c r="B12417">
        <v>27864</v>
      </c>
      <c r="C12417" s="385">
        <v>7.0000000000000007E-2</v>
      </c>
    </row>
    <row r="12418" spans="1:3" x14ac:dyDescent="0.25">
      <c r="A12418" t="s">
        <v>266</v>
      </c>
      <c r="B12418">
        <v>27865</v>
      </c>
      <c r="C12418" s="385">
        <v>6.7500000000000004E-2</v>
      </c>
    </row>
    <row r="12419" spans="1:3" x14ac:dyDescent="0.25">
      <c r="A12419" t="s">
        <v>266</v>
      </c>
      <c r="B12419">
        <v>27866</v>
      </c>
      <c r="C12419" s="385">
        <v>6.7500000000000004E-2</v>
      </c>
    </row>
    <row r="12420" spans="1:3" x14ac:dyDescent="0.25">
      <c r="A12420" t="s">
        <v>266</v>
      </c>
      <c r="B12420">
        <v>27867</v>
      </c>
      <c r="C12420" s="385">
        <v>6.7500000000000004E-2</v>
      </c>
    </row>
    <row r="12421" spans="1:3" x14ac:dyDescent="0.25">
      <c r="A12421" t="s">
        <v>266</v>
      </c>
      <c r="B12421">
        <v>27868</v>
      </c>
      <c r="C12421" s="385">
        <v>6.7500000000000004E-2</v>
      </c>
    </row>
    <row r="12422" spans="1:3" x14ac:dyDescent="0.25">
      <c r="A12422" t="s">
        <v>266</v>
      </c>
      <c r="B12422">
        <v>27869</v>
      </c>
      <c r="C12422" s="385">
        <v>7.0000000000000007E-2</v>
      </c>
    </row>
    <row r="12423" spans="1:3" x14ac:dyDescent="0.25">
      <c r="A12423" t="s">
        <v>266</v>
      </c>
      <c r="B12423">
        <v>27870</v>
      </c>
      <c r="C12423" s="385">
        <v>7.0000000000000007E-2</v>
      </c>
    </row>
    <row r="12424" spans="1:3" x14ac:dyDescent="0.25">
      <c r="A12424" t="s">
        <v>266</v>
      </c>
      <c r="B12424">
        <v>27871</v>
      </c>
      <c r="C12424" s="385">
        <v>7.0000000000000007E-2</v>
      </c>
    </row>
    <row r="12425" spans="1:3" x14ac:dyDescent="0.25">
      <c r="A12425" t="s">
        <v>266</v>
      </c>
      <c r="B12425">
        <v>27872</v>
      </c>
      <c r="C12425" s="385">
        <v>7.0000000000000007E-2</v>
      </c>
    </row>
    <row r="12426" spans="1:3" x14ac:dyDescent="0.25">
      <c r="A12426" t="s">
        <v>266</v>
      </c>
      <c r="B12426">
        <v>27873</v>
      </c>
      <c r="C12426" s="385">
        <v>6.7500000000000004E-2</v>
      </c>
    </row>
    <row r="12427" spans="1:3" x14ac:dyDescent="0.25">
      <c r="A12427" t="s">
        <v>266</v>
      </c>
      <c r="B12427">
        <v>27874</v>
      </c>
      <c r="C12427" s="385">
        <v>7.0000000000000007E-2</v>
      </c>
    </row>
    <row r="12428" spans="1:3" x14ac:dyDescent="0.25">
      <c r="A12428" t="s">
        <v>266</v>
      </c>
      <c r="B12428">
        <v>27875</v>
      </c>
      <c r="C12428" s="385">
        <v>6.7500000000000004E-2</v>
      </c>
    </row>
    <row r="12429" spans="1:3" x14ac:dyDescent="0.25">
      <c r="A12429" t="s">
        <v>266</v>
      </c>
      <c r="B12429">
        <v>27876</v>
      </c>
      <c r="C12429" s="385">
        <v>6.7500000000000004E-2</v>
      </c>
    </row>
    <row r="12430" spans="1:3" x14ac:dyDescent="0.25">
      <c r="A12430" t="s">
        <v>266</v>
      </c>
      <c r="B12430">
        <v>27877</v>
      </c>
      <c r="C12430" s="385">
        <v>6.7500000000000004E-2</v>
      </c>
    </row>
    <row r="12431" spans="1:3" x14ac:dyDescent="0.25">
      <c r="A12431" t="s">
        <v>266</v>
      </c>
      <c r="B12431">
        <v>27878</v>
      </c>
      <c r="C12431" s="385">
        <v>6.7500000000000004E-2</v>
      </c>
    </row>
    <row r="12432" spans="1:3" x14ac:dyDescent="0.25">
      <c r="A12432" t="s">
        <v>266</v>
      </c>
      <c r="B12432">
        <v>27879</v>
      </c>
      <c r="C12432" s="385">
        <v>7.0000000000000007E-2</v>
      </c>
    </row>
    <row r="12433" spans="1:3" x14ac:dyDescent="0.25">
      <c r="A12433" t="s">
        <v>266</v>
      </c>
      <c r="B12433">
        <v>27880</v>
      </c>
      <c r="C12433" s="385">
        <v>6.7500000000000004E-2</v>
      </c>
    </row>
    <row r="12434" spans="1:3" x14ac:dyDescent="0.25">
      <c r="A12434" t="s">
        <v>266</v>
      </c>
      <c r="B12434">
        <v>27881</v>
      </c>
      <c r="C12434" s="385">
        <v>7.0000000000000007E-2</v>
      </c>
    </row>
    <row r="12435" spans="1:3" x14ac:dyDescent="0.25">
      <c r="A12435" t="s">
        <v>266</v>
      </c>
      <c r="B12435">
        <v>27882</v>
      </c>
      <c r="C12435" s="385">
        <v>6.7500000000000004E-2</v>
      </c>
    </row>
    <row r="12436" spans="1:3" x14ac:dyDescent="0.25">
      <c r="A12436" t="s">
        <v>266</v>
      </c>
      <c r="B12436">
        <v>27883</v>
      </c>
      <c r="C12436" s="385">
        <v>7.0000000000000007E-2</v>
      </c>
    </row>
    <row r="12437" spans="1:3" x14ac:dyDescent="0.25">
      <c r="A12437" t="s">
        <v>266</v>
      </c>
      <c r="B12437">
        <v>27884</v>
      </c>
      <c r="C12437" s="385">
        <v>7.0000000000000007E-2</v>
      </c>
    </row>
    <row r="12438" spans="1:3" x14ac:dyDescent="0.25">
      <c r="A12438" t="s">
        <v>266</v>
      </c>
      <c r="B12438">
        <v>27885</v>
      </c>
      <c r="C12438" s="385">
        <v>6.7500000000000004E-2</v>
      </c>
    </row>
    <row r="12439" spans="1:3" x14ac:dyDescent="0.25">
      <c r="A12439" t="s">
        <v>266</v>
      </c>
      <c r="B12439">
        <v>27886</v>
      </c>
      <c r="C12439" s="385">
        <v>7.0000000000000007E-2</v>
      </c>
    </row>
    <row r="12440" spans="1:3" x14ac:dyDescent="0.25">
      <c r="A12440" t="s">
        <v>266</v>
      </c>
      <c r="B12440">
        <v>27887</v>
      </c>
      <c r="C12440" s="385">
        <v>7.0000000000000007E-2</v>
      </c>
    </row>
    <row r="12441" spans="1:3" x14ac:dyDescent="0.25">
      <c r="A12441" t="s">
        <v>266</v>
      </c>
      <c r="B12441">
        <v>27888</v>
      </c>
      <c r="C12441" s="385">
        <v>7.0000000000000007E-2</v>
      </c>
    </row>
    <row r="12442" spans="1:3" x14ac:dyDescent="0.25">
      <c r="A12442" t="s">
        <v>266</v>
      </c>
      <c r="B12442">
        <v>27889</v>
      </c>
      <c r="C12442" s="385">
        <v>7.0000000000000007E-2</v>
      </c>
    </row>
    <row r="12443" spans="1:3" x14ac:dyDescent="0.25">
      <c r="A12443" t="s">
        <v>266</v>
      </c>
      <c r="B12443">
        <v>27890</v>
      </c>
      <c r="C12443" s="385">
        <v>7.0000000000000007E-2</v>
      </c>
    </row>
    <row r="12444" spans="1:3" x14ac:dyDescent="0.25">
      <c r="A12444" t="s">
        <v>266</v>
      </c>
      <c r="B12444">
        <v>27891</v>
      </c>
      <c r="C12444" s="385">
        <v>7.0000000000000007E-2</v>
      </c>
    </row>
    <row r="12445" spans="1:3" x14ac:dyDescent="0.25">
      <c r="A12445" t="s">
        <v>266</v>
      </c>
      <c r="B12445">
        <v>27892</v>
      </c>
      <c r="C12445" s="385">
        <v>7.0000000000000007E-2</v>
      </c>
    </row>
    <row r="12446" spans="1:3" x14ac:dyDescent="0.25">
      <c r="A12446" t="s">
        <v>266</v>
      </c>
      <c r="B12446">
        <v>27893</v>
      </c>
      <c r="C12446" s="385">
        <v>6.7500000000000004E-2</v>
      </c>
    </row>
    <row r="12447" spans="1:3" x14ac:dyDescent="0.25">
      <c r="A12447" t="s">
        <v>266</v>
      </c>
      <c r="B12447">
        <v>27894</v>
      </c>
      <c r="C12447" s="385">
        <v>6.7500000000000004E-2</v>
      </c>
    </row>
    <row r="12448" spans="1:3" x14ac:dyDescent="0.25">
      <c r="A12448" t="s">
        <v>266</v>
      </c>
      <c r="B12448">
        <v>27895</v>
      </c>
      <c r="C12448" s="385">
        <v>6.7500000000000004E-2</v>
      </c>
    </row>
    <row r="12449" spans="1:3" x14ac:dyDescent="0.25">
      <c r="A12449" t="s">
        <v>266</v>
      </c>
      <c r="B12449">
        <v>27896</v>
      </c>
      <c r="C12449" s="385">
        <v>6.7500000000000004E-2</v>
      </c>
    </row>
    <row r="12450" spans="1:3" x14ac:dyDescent="0.25">
      <c r="A12450" t="s">
        <v>266</v>
      </c>
      <c r="B12450">
        <v>27897</v>
      </c>
      <c r="C12450" s="385">
        <v>7.0000000000000007E-2</v>
      </c>
    </row>
    <row r="12451" spans="1:3" x14ac:dyDescent="0.25">
      <c r="A12451" t="s">
        <v>266</v>
      </c>
      <c r="B12451">
        <v>27906</v>
      </c>
      <c r="C12451" s="385">
        <v>7.0000000000000007E-2</v>
      </c>
    </row>
    <row r="12452" spans="1:3" x14ac:dyDescent="0.25">
      <c r="A12452" t="s">
        <v>266</v>
      </c>
      <c r="B12452">
        <v>27907</v>
      </c>
      <c r="C12452" s="385">
        <v>7.0000000000000007E-2</v>
      </c>
    </row>
    <row r="12453" spans="1:3" x14ac:dyDescent="0.25">
      <c r="A12453" t="s">
        <v>266</v>
      </c>
      <c r="B12453">
        <v>27909</v>
      </c>
      <c r="C12453" s="385">
        <v>7.0000000000000007E-2</v>
      </c>
    </row>
    <row r="12454" spans="1:3" x14ac:dyDescent="0.25">
      <c r="A12454" t="s">
        <v>266</v>
      </c>
      <c r="B12454">
        <v>27910</v>
      </c>
      <c r="C12454" s="385">
        <v>7.0000000000000007E-2</v>
      </c>
    </row>
    <row r="12455" spans="1:3" x14ac:dyDescent="0.25">
      <c r="A12455" t="s">
        <v>266</v>
      </c>
      <c r="B12455">
        <v>27915</v>
      </c>
      <c r="C12455" s="385">
        <v>6.7500000000000004E-2</v>
      </c>
    </row>
    <row r="12456" spans="1:3" x14ac:dyDescent="0.25">
      <c r="A12456" t="s">
        <v>266</v>
      </c>
      <c r="B12456">
        <v>27916</v>
      </c>
      <c r="C12456" s="385">
        <v>6.7500000000000004E-2</v>
      </c>
    </row>
    <row r="12457" spans="1:3" x14ac:dyDescent="0.25">
      <c r="A12457" t="s">
        <v>266</v>
      </c>
      <c r="B12457">
        <v>27917</v>
      </c>
      <c r="C12457" s="385">
        <v>6.7500000000000004E-2</v>
      </c>
    </row>
    <row r="12458" spans="1:3" x14ac:dyDescent="0.25">
      <c r="A12458" t="s">
        <v>266</v>
      </c>
      <c r="B12458">
        <v>27919</v>
      </c>
      <c r="C12458" s="385">
        <v>7.0000000000000007E-2</v>
      </c>
    </row>
    <row r="12459" spans="1:3" x14ac:dyDescent="0.25">
      <c r="A12459" t="s">
        <v>266</v>
      </c>
      <c r="B12459">
        <v>27920</v>
      </c>
      <c r="C12459" s="385">
        <v>6.7500000000000004E-2</v>
      </c>
    </row>
    <row r="12460" spans="1:3" x14ac:dyDescent="0.25">
      <c r="A12460" t="s">
        <v>266</v>
      </c>
      <c r="B12460">
        <v>27921</v>
      </c>
      <c r="C12460" s="385">
        <v>6.7500000000000004E-2</v>
      </c>
    </row>
    <row r="12461" spans="1:3" x14ac:dyDescent="0.25">
      <c r="A12461" t="s">
        <v>266</v>
      </c>
      <c r="B12461">
        <v>27922</v>
      </c>
      <c r="C12461" s="385">
        <v>7.0000000000000007E-2</v>
      </c>
    </row>
    <row r="12462" spans="1:3" x14ac:dyDescent="0.25">
      <c r="A12462" t="s">
        <v>266</v>
      </c>
      <c r="B12462">
        <v>27923</v>
      </c>
      <c r="C12462" s="385">
        <v>6.7500000000000004E-2</v>
      </c>
    </row>
    <row r="12463" spans="1:3" x14ac:dyDescent="0.25">
      <c r="A12463" t="s">
        <v>266</v>
      </c>
      <c r="B12463">
        <v>27924</v>
      </c>
      <c r="C12463" s="385">
        <v>7.0000000000000007E-2</v>
      </c>
    </row>
    <row r="12464" spans="1:3" x14ac:dyDescent="0.25">
      <c r="A12464" t="s">
        <v>266</v>
      </c>
      <c r="B12464">
        <v>27925</v>
      </c>
      <c r="C12464" s="385">
        <v>6.7500000000000004E-2</v>
      </c>
    </row>
    <row r="12465" spans="1:3" x14ac:dyDescent="0.25">
      <c r="A12465" t="s">
        <v>266</v>
      </c>
      <c r="B12465">
        <v>27926</v>
      </c>
      <c r="C12465" s="385">
        <v>6.7500000000000004E-2</v>
      </c>
    </row>
    <row r="12466" spans="1:3" x14ac:dyDescent="0.25">
      <c r="A12466" t="s">
        <v>266</v>
      </c>
      <c r="B12466">
        <v>27927</v>
      </c>
      <c r="C12466" s="385">
        <v>6.7500000000000004E-2</v>
      </c>
    </row>
    <row r="12467" spans="1:3" x14ac:dyDescent="0.25">
      <c r="A12467" t="s">
        <v>266</v>
      </c>
      <c r="B12467">
        <v>27928</v>
      </c>
      <c r="C12467" s="385">
        <v>6.7500000000000004E-2</v>
      </c>
    </row>
    <row r="12468" spans="1:3" x14ac:dyDescent="0.25">
      <c r="A12468" t="s">
        <v>266</v>
      </c>
      <c r="B12468">
        <v>27929</v>
      </c>
      <c r="C12468" s="385">
        <v>6.7500000000000004E-2</v>
      </c>
    </row>
    <row r="12469" spans="1:3" x14ac:dyDescent="0.25">
      <c r="A12469" t="s">
        <v>266</v>
      </c>
      <c r="B12469">
        <v>27930</v>
      </c>
      <c r="C12469" s="385">
        <v>6.7500000000000004E-2</v>
      </c>
    </row>
    <row r="12470" spans="1:3" x14ac:dyDescent="0.25">
      <c r="A12470" t="s">
        <v>266</v>
      </c>
      <c r="B12470">
        <v>27932</v>
      </c>
      <c r="C12470" s="385">
        <v>6.7500000000000004E-2</v>
      </c>
    </row>
    <row r="12471" spans="1:3" x14ac:dyDescent="0.25">
      <c r="A12471" t="s">
        <v>266</v>
      </c>
      <c r="B12471">
        <v>27935</v>
      </c>
      <c r="C12471" s="385">
        <v>6.7500000000000004E-2</v>
      </c>
    </row>
    <row r="12472" spans="1:3" x14ac:dyDescent="0.25">
      <c r="A12472" t="s">
        <v>266</v>
      </c>
      <c r="B12472">
        <v>27936</v>
      </c>
      <c r="C12472" s="385">
        <v>6.7500000000000004E-2</v>
      </c>
    </row>
    <row r="12473" spans="1:3" x14ac:dyDescent="0.25">
      <c r="A12473" t="s">
        <v>266</v>
      </c>
      <c r="B12473">
        <v>27937</v>
      </c>
      <c r="C12473" s="385">
        <v>6.7500000000000004E-2</v>
      </c>
    </row>
    <row r="12474" spans="1:3" x14ac:dyDescent="0.25">
      <c r="A12474" t="s">
        <v>266</v>
      </c>
      <c r="B12474">
        <v>27938</v>
      </c>
      <c r="C12474" s="385">
        <v>6.7500000000000004E-2</v>
      </c>
    </row>
    <row r="12475" spans="1:3" x14ac:dyDescent="0.25">
      <c r="A12475" t="s">
        <v>266</v>
      </c>
      <c r="B12475">
        <v>27939</v>
      </c>
      <c r="C12475" s="385">
        <v>6.7500000000000004E-2</v>
      </c>
    </row>
    <row r="12476" spans="1:3" x14ac:dyDescent="0.25">
      <c r="A12476" t="s">
        <v>266</v>
      </c>
      <c r="B12476">
        <v>27941</v>
      </c>
      <c r="C12476" s="385">
        <v>6.7500000000000004E-2</v>
      </c>
    </row>
    <row r="12477" spans="1:3" x14ac:dyDescent="0.25">
      <c r="A12477" t="s">
        <v>266</v>
      </c>
      <c r="B12477">
        <v>27942</v>
      </c>
      <c r="C12477" s="385">
        <v>7.0000000000000007E-2</v>
      </c>
    </row>
    <row r="12478" spans="1:3" x14ac:dyDescent="0.25">
      <c r="A12478" t="s">
        <v>266</v>
      </c>
      <c r="B12478">
        <v>27943</v>
      </c>
      <c r="C12478" s="385">
        <v>6.7500000000000004E-2</v>
      </c>
    </row>
    <row r="12479" spans="1:3" x14ac:dyDescent="0.25">
      <c r="A12479" t="s">
        <v>266</v>
      </c>
      <c r="B12479">
        <v>27944</v>
      </c>
      <c r="C12479" s="385">
        <v>6.7500000000000004E-2</v>
      </c>
    </row>
    <row r="12480" spans="1:3" x14ac:dyDescent="0.25">
      <c r="A12480" t="s">
        <v>266</v>
      </c>
      <c r="B12480">
        <v>27946</v>
      </c>
      <c r="C12480" s="385">
        <v>6.7500000000000004E-2</v>
      </c>
    </row>
    <row r="12481" spans="1:3" x14ac:dyDescent="0.25">
      <c r="A12481" t="s">
        <v>266</v>
      </c>
      <c r="B12481">
        <v>27947</v>
      </c>
      <c r="C12481" s="385">
        <v>6.7500000000000004E-2</v>
      </c>
    </row>
    <row r="12482" spans="1:3" x14ac:dyDescent="0.25">
      <c r="A12482" t="s">
        <v>266</v>
      </c>
      <c r="B12482">
        <v>27948</v>
      </c>
      <c r="C12482" s="385">
        <v>6.7500000000000004E-2</v>
      </c>
    </row>
    <row r="12483" spans="1:3" x14ac:dyDescent="0.25">
      <c r="A12483" t="s">
        <v>266</v>
      </c>
      <c r="B12483">
        <v>27949</v>
      </c>
      <c r="C12483" s="385">
        <v>6.7500000000000004E-2</v>
      </c>
    </row>
    <row r="12484" spans="1:3" x14ac:dyDescent="0.25">
      <c r="A12484" t="s">
        <v>266</v>
      </c>
      <c r="B12484">
        <v>27950</v>
      </c>
      <c r="C12484" s="385">
        <v>6.7500000000000004E-2</v>
      </c>
    </row>
    <row r="12485" spans="1:3" x14ac:dyDescent="0.25">
      <c r="A12485" t="s">
        <v>266</v>
      </c>
      <c r="B12485">
        <v>27953</v>
      </c>
      <c r="C12485" s="385">
        <v>6.7500000000000004E-2</v>
      </c>
    </row>
    <row r="12486" spans="1:3" x14ac:dyDescent="0.25">
      <c r="A12486" t="s">
        <v>266</v>
      </c>
      <c r="B12486">
        <v>27954</v>
      </c>
      <c r="C12486" s="385">
        <v>6.7500000000000004E-2</v>
      </c>
    </row>
    <row r="12487" spans="1:3" x14ac:dyDescent="0.25">
      <c r="A12487" t="s">
        <v>266</v>
      </c>
      <c r="B12487">
        <v>27956</v>
      </c>
      <c r="C12487" s="385">
        <v>6.7500000000000004E-2</v>
      </c>
    </row>
    <row r="12488" spans="1:3" x14ac:dyDescent="0.25">
      <c r="A12488" t="s">
        <v>266</v>
      </c>
      <c r="B12488">
        <v>27957</v>
      </c>
      <c r="C12488" s="385">
        <v>7.0000000000000007E-2</v>
      </c>
    </row>
    <row r="12489" spans="1:3" x14ac:dyDescent="0.25">
      <c r="A12489" t="s">
        <v>266</v>
      </c>
      <c r="B12489">
        <v>27958</v>
      </c>
      <c r="C12489" s="385">
        <v>6.7500000000000004E-2</v>
      </c>
    </row>
    <row r="12490" spans="1:3" x14ac:dyDescent="0.25">
      <c r="A12490" t="s">
        <v>266</v>
      </c>
      <c r="B12490">
        <v>27959</v>
      </c>
      <c r="C12490" s="385">
        <v>6.7500000000000004E-2</v>
      </c>
    </row>
    <row r="12491" spans="1:3" x14ac:dyDescent="0.25">
      <c r="A12491" t="s">
        <v>266</v>
      </c>
      <c r="B12491">
        <v>27960</v>
      </c>
      <c r="C12491" s="385">
        <v>6.7500000000000004E-2</v>
      </c>
    </row>
    <row r="12492" spans="1:3" x14ac:dyDescent="0.25">
      <c r="A12492" t="s">
        <v>266</v>
      </c>
      <c r="B12492">
        <v>27962</v>
      </c>
      <c r="C12492" s="385">
        <v>6.7500000000000004E-2</v>
      </c>
    </row>
    <row r="12493" spans="1:3" x14ac:dyDescent="0.25">
      <c r="A12493" t="s">
        <v>266</v>
      </c>
      <c r="B12493">
        <v>27964</v>
      </c>
      <c r="C12493" s="385">
        <v>6.7500000000000004E-2</v>
      </c>
    </row>
    <row r="12494" spans="1:3" x14ac:dyDescent="0.25">
      <c r="A12494" t="s">
        <v>266</v>
      </c>
      <c r="B12494">
        <v>27965</v>
      </c>
      <c r="C12494" s="385">
        <v>6.7500000000000004E-2</v>
      </c>
    </row>
    <row r="12495" spans="1:3" x14ac:dyDescent="0.25">
      <c r="A12495" t="s">
        <v>266</v>
      </c>
      <c r="B12495">
        <v>27966</v>
      </c>
      <c r="C12495" s="385">
        <v>6.7500000000000004E-2</v>
      </c>
    </row>
    <row r="12496" spans="1:3" x14ac:dyDescent="0.25">
      <c r="A12496" t="s">
        <v>266</v>
      </c>
      <c r="B12496">
        <v>27967</v>
      </c>
      <c r="C12496" s="385">
        <v>7.0000000000000007E-2</v>
      </c>
    </row>
    <row r="12497" spans="1:3" x14ac:dyDescent="0.25">
      <c r="A12497" t="s">
        <v>266</v>
      </c>
      <c r="B12497">
        <v>27968</v>
      </c>
      <c r="C12497" s="385">
        <v>6.7500000000000004E-2</v>
      </c>
    </row>
    <row r="12498" spans="1:3" x14ac:dyDescent="0.25">
      <c r="A12498" t="s">
        <v>266</v>
      </c>
      <c r="B12498">
        <v>27969</v>
      </c>
      <c r="C12498" s="385">
        <v>6.7500000000000004E-2</v>
      </c>
    </row>
    <row r="12499" spans="1:3" x14ac:dyDescent="0.25">
      <c r="A12499" t="s">
        <v>266</v>
      </c>
      <c r="B12499">
        <v>27970</v>
      </c>
      <c r="C12499" s="385">
        <v>6.7500000000000004E-2</v>
      </c>
    </row>
    <row r="12500" spans="1:3" x14ac:dyDescent="0.25">
      <c r="A12500" t="s">
        <v>266</v>
      </c>
      <c r="B12500">
        <v>27972</v>
      </c>
      <c r="C12500" s="385">
        <v>6.7500000000000004E-2</v>
      </c>
    </row>
    <row r="12501" spans="1:3" x14ac:dyDescent="0.25">
      <c r="A12501" t="s">
        <v>266</v>
      </c>
      <c r="B12501">
        <v>27973</v>
      </c>
      <c r="C12501" s="385">
        <v>6.7500000000000004E-2</v>
      </c>
    </row>
    <row r="12502" spans="1:3" x14ac:dyDescent="0.25">
      <c r="A12502" t="s">
        <v>266</v>
      </c>
      <c r="B12502">
        <v>27974</v>
      </c>
      <c r="C12502" s="385">
        <v>6.7500000000000004E-2</v>
      </c>
    </row>
    <row r="12503" spans="1:3" x14ac:dyDescent="0.25">
      <c r="A12503" t="s">
        <v>266</v>
      </c>
      <c r="B12503">
        <v>27976</v>
      </c>
      <c r="C12503" s="385">
        <v>6.7500000000000004E-2</v>
      </c>
    </row>
    <row r="12504" spans="1:3" x14ac:dyDescent="0.25">
      <c r="A12504" t="s">
        <v>266</v>
      </c>
      <c r="B12504">
        <v>27978</v>
      </c>
      <c r="C12504" s="385">
        <v>6.7500000000000004E-2</v>
      </c>
    </row>
    <row r="12505" spans="1:3" x14ac:dyDescent="0.25">
      <c r="A12505" t="s">
        <v>266</v>
      </c>
      <c r="B12505">
        <v>27979</v>
      </c>
      <c r="C12505" s="385">
        <v>6.7500000000000004E-2</v>
      </c>
    </row>
    <row r="12506" spans="1:3" x14ac:dyDescent="0.25">
      <c r="A12506" t="s">
        <v>266</v>
      </c>
      <c r="B12506">
        <v>27980</v>
      </c>
      <c r="C12506" s="385">
        <v>6.7500000000000004E-2</v>
      </c>
    </row>
    <row r="12507" spans="1:3" x14ac:dyDescent="0.25">
      <c r="A12507" t="s">
        <v>266</v>
      </c>
      <c r="B12507">
        <v>27981</v>
      </c>
      <c r="C12507" s="385">
        <v>6.7500000000000004E-2</v>
      </c>
    </row>
    <row r="12508" spans="1:3" x14ac:dyDescent="0.25">
      <c r="A12508" t="s">
        <v>266</v>
      </c>
      <c r="B12508">
        <v>27982</v>
      </c>
      <c r="C12508" s="385">
        <v>6.7500000000000004E-2</v>
      </c>
    </row>
    <row r="12509" spans="1:3" x14ac:dyDescent="0.25">
      <c r="A12509" t="s">
        <v>266</v>
      </c>
      <c r="B12509">
        <v>27983</v>
      </c>
      <c r="C12509" s="385">
        <v>7.0000000000000007E-2</v>
      </c>
    </row>
    <row r="12510" spans="1:3" x14ac:dyDescent="0.25">
      <c r="A12510" t="s">
        <v>266</v>
      </c>
      <c r="B12510">
        <v>27985</v>
      </c>
      <c r="C12510" s="385">
        <v>6.7500000000000004E-2</v>
      </c>
    </row>
    <row r="12511" spans="1:3" x14ac:dyDescent="0.25">
      <c r="A12511" t="s">
        <v>266</v>
      </c>
      <c r="B12511">
        <v>27986</v>
      </c>
      <c r="C12511" s="385">
        <v>7.0000000000000007E-2</v>
      </c>
    </row>
    <row r="12512" spans="1:3" x14ac:dyDescent="0.25">
      <c r="A12512" t="s">
        <v>266</v>
      </c>
      <c r="B12512">
        <v>28001</v>
      </c>
      <c r="C12512" s="385">
        <v>7.0000000000000007E-2</v>
      </c>
    </row>
    <row r="12513" spans="1:3" x14ac:dyDescent="0.25">
      <c r="A12513" t="s">
        <v>266</v>
      </c>
      <c r="B12513">
        <v>28002</v>
      </c>
      <c r="C12513" s="385">
        <v>7.0000000000000007E-2</v>
      </c>
    </row>
    <row r="12514" spans="1:3" x14ac:dyDescent="0.25">
      <c r="A12514" t="s">
        <v>266</v>
      </c>
      <c r="B12514">
        <v>28006</v>
      </c>
      <c r="C12514" s="385">
        <v>7.0000000000000007E-2</v>
      </c>
    </row>
    <row r="12515" spans="1:3" x14ac:dyDescent="0.25">
      <c r="A12515" t="s">
        <v>266</v>
      </c>
      <c r="B12515">
        <v>28007</v>
      </c>
      <c r="C12515" s="385">
        <v>7.0000000000000007E-2</v>
      </c>
    </row>
    <row r="12516" spans="1:3" x14ac:dyDescent="0.25">
      <c r="A12516" t="s">
        <v>266</v>
      </c>
      <c r="B12516">
        <v>28009</v>
      </c>
      <c r="C12516" s="385">
        <v>7.0000000000000007E-2</v>
      </c>
    </row>
    <row r="12517" spans="1:3" x14ac:dyDescent="0.25">
      <c r="A12517" t="s">
        <v>266</v>
      </c>
      <c r="B12517">
        <v>28010</v>
      </c>
      <c r="C12517" s="385">
        <v>6.7500000000000004E-2</v>
      </c>
    </row>
    <row r="12518" spans="1:3" x14ac:dyDescent="0.25">
      <c r="A12518" t="s">
        <v>266</v>
      </c>
      <c r="B12518">
        <v>28012</v>
      </c>
      <c r="C12518" s="385">
        <v>7.0000000000000007E-2</v>
      </c>
    </row>
    <row r="12519" spans="1:3" x14ac:dyDescent="0.25">
      <c r="A12519" t="s">
        <v>266</v>
      </c>
      <c r="B12519">
        <v>28016</v>
      </c>
      <c r="C12519" s="385">
        <v>7.0000000000000007E-2</v>
      </c>
    </row>
    <row r="12520" spans="1:3" x14ac:dyDescent="0.25">
      <c r="A12520" t="s">
        <v>266</v>
      </c>
      <c r="B12520">
        <v>28017</v>
      </c>
      <c r="C12520" s="385">
        <v>6.7500000000000004E-2</v>
      </c>
    </row>
    <row r="12521" spans="1:3" x14ac:dyDescent="0.25">
      <c r="A12521" t="s">
        <v>266</v>
      </c>
      <c r="B12521">
        <v>28018</v>
      </c>
      <c r="C12521" s="385">
        <v>7.0000000000000007E-2</v>
      </c>
    </row>
    <row r="12522" spans="1:3" x14ac:dyDescent="0.25">
      <c r="A12522" t="s">
        <v>266</v>
      </c>
      <c r="B12522">
        <v>28019</v>
      </c>
      <c r="C12522" s="385">
        <v>7.0000000000000007E-2</v>
      </c>
    </row>
    <row r="12523" spans="1:3" x14ac:dyDescent="0.25">
      <c r="A12523" t="s">
        <v>266</v>
      </c>
      <c r="B12523">
        <v>28020</v>
      </c>
      <c r="C12523" s="385">
        <v>7.0000000000000007E-2</v>
      </c>
    </row>
    <row r="12524" spans="1:3" x14ac:dyDescent="0.25">
      <c r="A12524" t="s">
        <v>266</v>
      </c>
      <c r="B12524">
        <v>28021</v>
      </c>
      <c r="C12524" s="385">
        <v>7.0000000000000007E-2</v>
      </c>
    </row>
    <row r="12525" spans="1:3" x14ac:dyDescent="0.25">
      <c r="A12525" t="s">
        <v>266</v>
      </c>
      <c r="B12525">
        <v>28023</v>
      </c>
      <c r="C12525" s="385">
        <v>7.0000000000000007E-2</v>
      </c>
    </row>
    <row r="12526" spans="1:3" x14ac:dyDescent="0.25">
      <c r="A12526" t="s">
        <v>266</v>
      </c>
      <c r="B12526">
        <v>28024</v>
      </c>
      <c r="C12526" s="385">
        <v>7.0000000000000007E-2</v>
      </c>
    </row>
    <row r="12527" spans="1:3" x14ac:dyDescent="0.25">
      <c r="A12527" t="s">
        <v>266</v>
      </c>
      <c r="B12527">
        <v>28025</v>
      </c>
      <c r="C12527" s="385">
        <v>7.0000000000000007E-2</v>
      </c>
    </row>
    <row r="12528" spans="1:3" x14ac:dyDescent="0.25">
      <c r="A12528" t="s">
        <v>266</v>
      </c>
      <c r="B12528">
        <v>28026</v>
      </c>
      <c r="C12528" s="385">
        <v>7.0000000000000007E-2</v>
      </c>
    </row>
    <row r="12529" spans="1:3" x14ac:dyDescent="0.25">
      <c r="A12529" t="s">
        <v>266</v>
      </c>
      <c r="B12529">
        <v>28027</v>
      </c>
      <c r="C12529" s="385">
        <v>7.0000000000000007E-2</v>
      </c>
    </row>
    <row r="12530" spans="1:3" x14ac:dyDescent="0.25">
      <c r="A12530" t="s">
        <v>266</v>
      </c>
      <c r="B12530">
        <v>28031</v>
      </c>
      <c r="C12530" s="385">
        <v>7.2499999999999995E-2</v>
      </c>
    </row>
    <row r="12531" spans="1:3" x14ac:dyDescent="0.25">
      <c r="A12531" t="s">
        <v>266</v>
      </c>
      <c r="B12531">
        <v>28032</v>
      </c>
      <c r="C12531" s="385">
        <v>7.0000000000000007E-2</v>
      </c>
    </row>
    <row r="12532" spans="1:3" x14ac:dyDescent="0.25">
      <c r="A12532" t="s">
        <v>266</v>
      </c>
      <c r="B12532">
        <v>28033</v>
      </c>
      <c r="C12532" s="385">
        <v>7.0000000000000007E-2</v>
      </c>
    </row>
    <row r="12533" spans="1:3" x14ac:dyDescent="0.25">
      <c r="A12533" t="s">
        <v>266</v>
      </c>
      <c r="B12533">
        <v>28034</v>
      </c>
      <c r="C12533" s="385">
        <v>7.0000000000000007E-2</v>
      </c>
    </row>
    <row r="12534" spans="1:3" x14ac:dyDescent="0.25">
      <c r="A12534" t="s">
        <v>266</v>
      </c>
      <c r="B12534">
        <v>28035</v>
      </c>
      <c r="C12534" s="385">
        <v>7.2499999999999995E-2</v>
      </c>
    </row>
    <row r="12535" spans="1:3" x14ac:dyDescent="0.25">
      <c r="A12535" t="s">
        <v>266</v>
      </c>
      <c r="B12535">
        <v>28036</v>
      </c>
      <c r="C12535" s="385">
        <v>7.2499999999999995E-2</v>
      </c>
    </row>
    <row r="12536" spans="1:3" x14ac:dyDescent="0.25">
      <c r="A12536" t="s">
        <v>266</v>
      </c>
      <c r="B12536">
        <v>28037</v>
      </c>
      <c r="C12536" s="385">
        <v>7.0000000000000007E-2</v>
      </c>
    </row>
    <row r="12537" spans="1:3" x14ac:dyDescent="0.25">
      <c r="A12537" t="s">
        <v>266</v>
      </c>
      <c r="B12537">
        <v>28038</v>
      </c>
      <c r="C12537" s="385">
        <v>6.7500000000000004E-2</v>
      </c>
    </row>
    <row r="12538" spans="1:3" x14ac:dyDescent="0.25">
      <c r="A12538" t="s">
        <v>266</v>
      </c>
      <c r="B12538">
        <v>28039</v>
      </c>
      <c r="C12538" s="385">
        <v>7.0000000000000007E-2</v>
      </c>
    </row>
    <row r="12539" spans="1:3" x14ac:dyDescent="0.25">
      <c r="A12539" t="s">
        <v>266</v>
      </c>
      <c r="B12539">
        <v>28040</v>
      </c>
      <c r="C12539" s="385">
        <v>7.0000000000000007E-2</v>
      </c>
    </row>
    <row r="12540" spans="1:3" x14ac:dyDescent="0.25">
      <c r="A12540" t="s">
        <v>266</v>
      </c>
      <c r="B12540">
        <v>28041</v>
      </c>
      <c r="C12540" s="385">
        <v>7.0000000000000007E-2</v>
      </c>
    </row>
    <row r="12541" spans="1:3" x14ac:dyDescent="0.25">
      <c r="A12541" t="s">
        <v>266</v>
      </c>
      <c r="B12541">
        <v>28042</v>
      </c>
      <c r="C12541" s="385">
        <v>6.7500000000000004E-2</v>
      </c>
    </row>
    <row r="12542" spans="1:3" x14ac:dyDescent="0.25">
      <c r="A12542" t="s">
        <v>266</v>
      </c>
      <c r="B12542">
        <v>28043</v>
      </c>
      <c r="C12542" s="385">
        <v>7.0000000000000007E-2</v>
      </c>
    </row>
    <row r="12543" spans="1:3" x14ac:dyDescent="0.25">
      <c r="A12543" t="s">
        <v>266</v>
      </c>
      <c r="B12543">
        <v>28052</v>
      </c>
      <c r="C12543" s="385">
        <v>7.0000000000000007E-2</v>
      </c>
    </row>
    <row r="12544" spans="1:3" x14ac:dyDescent="0.25">
      <c r="A12544" t="s">
        <v>266</v>
      </c>
      <c r="B12544">
        <v>28053</v>
      </c>
      <c r="C12544" s="385">
        <v>7.0000000000000007E-2</v>
      </c>
    </row>
    <row r="12545" spans="1:3" x14ac:dyDescent="0.25">
      <c r="A12545" t="s">
        <v>266</v>
      </c>
      <c r="B12545">
        <v>28054</v>
      </c>
      <c r="C12545" s="385">
        <v>7.0000000000000007E-2</v>
      </c>
    </row>
    <row r="12546" spans="1:3" x14ac:dyDescent="0.25">
      <c r="A12546" t="s">
        <v>266</v>
      </c>
      <c r="B12546">
        <v>28055</v>
      </c>
      <c r="C12546" s="385">
        <v>7.0000000000000007E-2</v>
      </c>
    </row>
    <row r="12547" spans="1:3" x14ac:dyDescent="0.25">
      <c r="A12547" t="s">
        <v>266</v>
      </c>
      <c r="B12547">
        <v>28056</v>
      </c>
      <c r="C12547" s="385">
        <v>7.0000000000000007E-2</v>
      </c>
    </row>
    <row r="12548" spans="1:3" x14ac:dyDescent="0.25">
      <c r="A12548" t="s">
        <v>266</v>
      </c>
      <c r="B12548">
        <v>28070</v>
      </c>
      <c r="C12548" s="385">
        <v>7.2499999999999995E-2</v>
      </c>
    </row>
    <row r="12549" spans="1:3" x14ac:dyDescent="0.25">
      <c r="A12549" t="s">
        <v>266</v>
      </c>
      <c r="B12549">
        <v>28071</v>
      </c>
      <c r="C12549" s="385">
        <v>7.0000000000000007E-2</v>
      </c>
    </row>
    <row r="12550" spans="1:3" x14ac:dyDescent="0.25">
      <c r="A12550" t="s">
        <v>266</v>
      </c>
      <c r="B12550">
        <v>28072</v>
      </c>
      <c r="C12550" s="385">
        <v>7.0000000000000007E-2</v>
      </c>
    </row>
    <row r="12551" spans="1:3" x14ac:dyDescent="0.25">
      <c r="A12551" t="s">
        <v>266</v>
      </c>
      <c r="B12551">
        <v>28073</v>
      </c>
      <c r="C12551" s="385">
        <v>6.7500000000000004E-2</v>
      </c>
    </row>
    <row r="12552" spans="1:3" x14ac:dyDescent="0.25">
      <c r="A12552" t="s">
        <v>266</v>
      </c>
      <c r="B12552">
        <v>28074</v>
      </c>
      <c r="C12552" s="385">
        <v>7.0000000000000007E-2</v>
      </c>
    </row>
    <row r="12553" spans="1:3" x14ac:dyDescent="0.25">
      <c r="A12553" t="s">
        <v>266</v>
      </c>
      <c r="B12553">
        <v>28075</v>
      </c>
      <c r="C12553" s="385">
        <v>7.0000000000000007E-2</v>
      </c>
    </row>
    <row r="12554" spans="1:3" x14ac:dyDescent="0.25">
      <c r="A12554" t="s">
        <v>266</v>
      </c>
      <c r="B12554">
        <v>28076</v>
      </c>
      <c r="C12554" s="385">
        <v>7.0000000000000007E-2</v>
      </c>
    </row>
    <row r="12555" spans="1:3" x14ac:dyDescent="0.25">
      <c r="A12555" t="s">
        <v>266</v>
      </c>
      <c r="B12555">
        <v>28077</v>
      </c>
      <c r="C12555" s="385">
        <v>7.0000000000000007E-2</v>
      </c>
    </row>
    <row r="12556" spans="1:3" x14ac:dyDescent="0.25">
      <c r="A12556" t="s">
        <v>266</v>
      </c>
      <c r="B12556">
        <v>28078</v>
      </c>
      <c r="C12556" s="385">
        <v>7.2499999999999995E-2</v>
      </c>
    </row>
    <row r="12557" spans="1:3" x14ac:dyDescent="0.25">
      <c r="A12557" t="s">
        <v>266</v>
      </c>
      <c r="B12557">
        <v>28079</v>
      </c>
      <c r="C12557" s="385">
        <v>7.2499999999999995E-2</v>
      </c>
    </row>
    <row r="12558" spans="1:3" x14ac:dyDescent="0.25">
      <c r="A12558" t="s">
        <v>266</v>
      </c>
      <c r="B12558">
        <v>28080</v>
      </c>
      <c r="C12558" s="385">
        <v>7.0000000000000007E-2</v>
      </c>
    </row>
    <row r="12559" spans="1:3" x14ac:dyDescent="0.25">
      <c r="A12559" t="s">
        <v>266</v>
      </c>
      <c r="B12559">
        <v>28081</v>
      </c>
      <c r="C12559" s="385">
        <v>7.0000000000000007E-2</v>
      </c>
    </row>
    <row r="12560" spans="1:3" x14ac:dyDescent="0.25">
      <c r="A12560" t="s">
        <v>266</v>
      </c>
      <c r="B12560">
        <v>28082</v>
      </c>
      <c r="C12560" s="385">
        <v>7.0000000000000007E-2</v>
      </c>
    </row>
    <row r="12561" spans="1:3" x14ac:dyDescent="0.25">
      <c r="A12561" t="s">
        <v>266</v>
      </c>
      <c r="B12561">
        <v>28083</v>
      </c>
      <c r="C12561" s="385">
        <v>7.0000000000000007E-2</v>
      </c>
    </row>
    <row r="12562" spans="1:3" x14ac:dyDescent="0.25">
      <c r="A12562" t="s">
        <v>266</v>
      </c>
      <c r="B12562">
        <v>28086</v>
      </c>
      <c r="C12562" s="385">
        <v>7.0000000000000007E-2</v>
      </c>
    </row>
    <row r="12563" spans="1:3" x14ac:dyDescent="0.25">
      <c r="A12563" t="s">
        <v>266</v>
      </c>
      <c r="B12563">
        <v>28088</v>
      </c>
      <c r="C12563" s="385">
        <v>7.0000000000000007E-2</v>
      </c>
    </row>
    <row r="12564" spans="1:3" x14ac:dyDescent="0.25">
      <c r="A12564" t="s">
        <v>266</v>
      </c>
      <c r="B12564">
        <v>28089</v>
      </c>
      <c r="C12564" s="385">
        <v>6.7500000000000004E-2</v>
      </c>
    </row>
    <row r="12565" spans="1:3" x14ac:dyDescent="0.25">
      <c r="A12565" t="s">
        <v>266</v>
      </c>
      <c r="B12565">
        <v>28090</v>
      </c>
      <c r="C12565" s="385">
        <v>7.0000000000000007E-2</v>
      </c>
    </row>
    <row r="12566" spans="1:3" x14ac:dyDescent="0.25">
      <c r="A12566" t="s">
        <v>266</v>
      </c>
      <c r="B12566">
        <v>28091</v>
      </c>
      <c r="C12566" s="385">
        <v>7.0000000000000007E-2</v>
      </c>
    </row>
    <row r="12567" spans="1:3" x14ac:dyDescent="0.25">
      <c r="A12567" t="s">
        <v>266</v>
      </c>
      <c r="B12567">
        <v>28092</v>
      </c>
      <c r="C12567" s="385">
        <v>7.0000000000000007E-2</v>
      </c>
    </row>
    <row r="12568" spans="1:3" x14ac:dyDescent="0.25">
      <c r="A12568" t="s">
        <v>266</v>
      </c>
      <c r="B12568">
        <v>28093</v>
      </c>
      <c r="C12568" s="385">
        <v>7.0000000000000007E-2</v>
      </c>
    </row>
    <row r="12569" spans="1:3" x14ac:dyDescent="0.25">
      <c r="A12569" t="s">
        <v>266</v>
      </c>
      <c r="B12569">
        <v>28097</v>
      </c>
      <c r="C12569" s="385">
        <v>7.0000000000000007E-2</v>
      </c>
    </row>
    <row r="12570" spans="1:3" x14ac:dyDescent="0.25">
      <c r="A12570" t="s">
        <v>266</v>
      </c>
      <c r="B12570">
        <v>28098</v>
      </c>
      <c r="C12570" s="385">
        <v>7.0000000000000007E-2</v>
      </c>
    </row>
    <row r="12571" spans="1:3" x14ac:dyDescent="0.25">
      <c r="A12571" t="s">
        <v>266</v>
      </c>
      <c r="B12571">
        <v>28101</v>
      </c>
      <c r="C12571" s="385">
        <v>7.0000000000000007E-2</v>
      </c>
    </row>
    <row r="12572" spans="1:3" x14ac:dyDescent="0.25">
      <c r="A12572" t="s">
        <v>266</v>
      </c>
      <c r="B12572">
        <v>28102</v>
      </c>
      <c r="C12572" s="385">
        <v>7.0000000000000007E-2</v>
      </c>
    </row>
    <row r="12573" spans="1:3" x14ac:dyDescent="0.25">
      <c r="A12573" t="s">
        <v>266</v>
      </c>
      <c r="B12573">
        <v>28103</v>
      </c>
      <c r="C12573" s="385">
        <v>7.0000000000000007E-2</v>
      </c>
    </row>
    <row r="12574" spans="1:3" x14ac:dyDescent="0.25">
      <c r="A12574" t="s">
        <v>266</v>
      </c>
      <c r="B12574">
        <v>28104</v>
      </c>
      <c r="C12574" s="385">
        <v>7.2499999999999995E-2</v>
      </c>
    </row>
    <row r="12575" spans="1:3" x14ac:dyDescent="0.25">
      <c r="A12575" t="s">
        <v>266</v>
      </c>
      <c r="B12575">
        <v>28105</v>
      </c>
      <c r="C12575" s="385">
        <v>7.2499999999999995E-2</v>
      </c>
    </row>
    <row r="12576" spans="1:3" x14ac:dyDescent="0.25">
      <c r="A12576" t="s">
        <v>266</v>
      </c>
      <c r="B12576">
        <v>28106</v>
      </c>
      <c r="C12576" s="385">
        <v>7.2499999999999995E-2</v>
      </c>
    </row>
    <row r="12577" spans="1:3" x14ac:dyDescent="0.25">
      <c r="A12577" t="s">
        <v>266</v>
      </c>
      <c r="B12577">
        <v>28107</v>
      </c>
      <c r="C12577" s="385">
        <v>7.2499999999999995E-2</v>
      </c>
    </row>
    <row r="12578" spans="1:3" x14ac:dyDescent="0.25">
      <c r="A12578" t="s">
        <v>266</v>
      </c>
      <c r="B12578">
        <v>28108</v>
      </c>
      <c r="C12578" s="385">
        <v>6.7500000000000004E-2</v>
      </c>
    </row>
    <row r="12579" spans="1:3" x14ac:dyDescent="0.25">
      <c r="A12579" t="s">
        <v>266</v>
      </c>
      <c r="B12579">
        <v>28109</v>
      </c>
      <c r="C12579" s="385">
        <v>7.0000000000000007E-2</v>
      </c>
    </row>
    <row r="12580" spans="1:3" x14ac:dyDescent="0.25">
      <c r="A12580" t="s">
        <v>266</v>
      </c>
      <c r="B12580">
        <v>28110</v>
      </c>
      <c r="C12580" s="385">
        <v>7.0000000000000007E-2</v>
      </c>
    </row>
    <row r="12581" spans="1:3" x14ac:dyDescent="0.25">
      <c r="A12581" t="s">
        <v>266</v>
      </c>
      <c r="B12581">
        <v>28111</v>
      </c>
      <c r="C12581" s="385">
        <v>6.7500000000000004E-2</v>
      </c>
    </row>
    <row r="12582" spans="1:3" x14ac:dyDescent="0.25">
      <c r="A12582" t="s">
        <v>266</v>
      </c>
      <c r="B12582">
        <v>28112</v>
      </c>
      <c r="C12582" s="385">
        <v>6.7500000000000004E-2</v>
      </c>
    </row>
    <row r="12583" spans="1:3" x14ac:dyDescent="0.25">
      <c r="A12583" t="s">
        <v>266</v>
      </c>
      <c r="B12583">
        <v>28114</v>
      </c>
      <c r="C12583" s="385">
        <v>7.0000000000000007E-2</v>
      </c>
    </row>
    <row r="12584" spans="1:3" x14ac:dyDescent="0.25">
      <c r="A12584" t="s">
        <v>266</v>
      </c>
      <c r="B12584">
        <v>28115</v>
      </c>
      <c r="C12584" s="385">
        <v>7.2499999999999995E-2</v>
      </c>
    </row>
    <row r="12585" spans="1:3" x14ac:dyDescent="0.25">
      <c r="A12585" t="s">
        <v>266</v>
      </c>
      <c r="B12585">
        <v>28117</v>
      </c>
      <c r="C12585" s="385">
        <v>6.7500000000000004E-2</v>
      </c>
    </row>
    <row r="12586" spans="1:3" x14ac:dyDescent="0.25">
      <c r="A12586" t="s">
        <v>266</v>
      </c>
      <c r="B12586">
        <v>28119</v>
      </c>
      <c r="C12586" s="385">
        <v>7.0000000000000007E-2</v>
      </c>
    </row>
    <row r="12587" spans="1:3" x14ac:dyDescent="0.25">
      <c r="A12587" t="s">
        <v>266</v>
      </c>
      <c r="B12587">
        <v>28120</v>
      </c>
      <c r="C12587" s="385">
        <v>7.2499999999999995E-2</v>
      </c>
    </row>
    <row r="12588" spans="1:3" x14ac:dyDescent="0.25">
      <c r="A12588" t="s">
        <v>266</v>
      </c>
      <c r="B12588">
        <v>28123</v>
      </c>
      <c r="C12588" s="385">
        <v>6.7500000000000004E-2</v>
      </c>
    </row>
    <row r="12589" spans="1:3" x14ac:dyDescent="0.25">
      <c r="A12589" t="s">
        <v>266</v>
      </c>
      <c r="B12589">
        <v>28124</v>
      </c>
      <c r="C12589" s="385">
        <v>7.0000000000000007E-2</v>
      </c>
    </row>
    <row r="12590" spans="1:3" x14ac:dyDescent="0.25">
      <c r="A12590" t="s">
        <v>266</v>
      </c>
      <c r="B12590">
        <v>28125</v>
      </c>
      <c r="C12590" s="385">
        <v>7.0000000000000007E-2</v>
      </c>
    </row>
    <row r="12591" spans="1:3" x14ac:dyDescent="0.25">
      <c r="A12591" t="s">
        <v>266</v>
      </c>
      <c r="B12591">
        <v>28126</v>
      </c>
      <c r="C12591" s="385">
        <v>7.2499999999999995E-2</v>
      </c>
    </row>
    <row r="12592" spans="1:3" x14ac:dyDescent="0.25">
      <c r="A12592" t="s">
        <v>266</v>
      </c>
      <c r="B12592">
        <v>28127</v>
      </c>
      <c r="C12592" s="385">
        <v>7.0000000000000007E-2</v>
      </c>
    </row>
    <row r="12593" spans="1:3" x14ac:dyDescent="0.25">
      <c r="A12593" t="s">
        <v>266</v>
      </c>
      <c r="B12593">
        <v>28128</v>
      </c>
      <c r="C12593" s="385">
        <v>7.0000000000000007E-2</v>
      </c>
    </row>
    <row r="12594" spans="1:3" x14ac:dyDescent="0.25">
      <c r="A12594" t="s">
        <v>266</v>
      </c>
      <c r="B12594">
        <v>28129</v>
      </c>
      <c r="C12594" s="385">
        <v>7.0000000000000007E-2</v>
      </c>
    </row>
    <row r="12595" spans="1:3" x14ac:dyDescent="0.25">
      <c r="A12595" t="s">
        <v>266</v>
      </c>
      <c r="B12595">
        <v>28130</v>
      </c>
      <c r="C12595" s="385">
        <v>7.2499999999999995E-2</v>
      </c>
    </row>
    <row r="12596" spans="1:3" x14ac:dyDescent="0.25">
      <c r="A12596" t="s">
        <v>266</v>
      </c>
      <c r="B12596">
        <v>28133</v>
      </c>
      <c r="C12596" s="385">
        <v>7.0000000000000007E-2</v>
      </c>
    </row>
    <row r="12597" spans="1:3" x14ac:dyDescent="0.25">
      <c r="A12597" t="s">
        <v>266</v>
      </c>
      <c r="B12597">
        <v>28134</v>
      </c>
      <c r="C12597" s="385">
        <v>7.2499999999999995E-2</v>
      </c>
    </row>
    <row r="12598" spans="1:3" x14ac:dyDescent="0.25">
      <c r="A12598" t="s">
        <v>266</v>
      </c>
      <c r="B12598">
        <v>28135</v>
      </c>
      <c r="C12598" s="385">
        <v>7.0000000000000007E-2</v>
      </c>
    </row>
    <row r="12599" spans="1:3" x14ac:dyDescent="0.25">
      <c r="A12599" t="s">
        <v>266</v>
      </c>
      <c r="B12599">
        <v>28136</v>
      </c>
      <c r="C12599" s="385">
        <v>6.7500000000000004E-2</v>
      </c>
    </row>
    <row r="12600" spans="1:3" x14ac:dyDescent="0.25">
      <c r="A12600" t="s">
        <v>266</v>
      </c>
      <c r="B12600">
        <v>28137</v>
      </c>
      <c r="C12600" s="385">
        <v>7.0000000000000007E-2</v>
      </c>
    </row>
    <row r="12601" spans="1:3" x14ac:dyDescent="0.25">
      <c r="A12601" t="s">
        <v>266</v>
      </c>
      <c r="B12601">
        <v>28138</v>
      </c>
      <c r="C12601" s="385">
        <v>7.0000000000000007E-2</v>
      </c>
    </row>
    <row r="12602" spans="1:3" x14ac:dyDescent="0.25">
      <c r="A12602" t="s">
        <v>266</v>
      </c>
      <c r="B12602">
        <v>28139</v>
      </c>
      <c r="C12602" s="385">
        <v>7.0000000000000007E-2</v>
      </c>
    </row>
    <row r="12603" spans="1:3" x14ac:dyDescent="0.25">
      <c r="A12603" t="s">
        <v>266</v>
      </c>
      <c r="B12603">
        <v>28144</v>
      </c>
      <c r="C12603" s="385">
        <v>7.0000000000000007E-2</v>
      </c>
    </row>
    <row r="12604" spans="1:3" x14ac:dyDescent="0.25">
      <c r="A12604" t="s">
        <v>266</v>
      </c>
      <c r="B12604">
        <v>28145</v>
      </c>
      <c r="C12604" s="385">
        <v>7.0000000000000007E-2</v>
      </c>
    </row>
    <row r="12605" spans="1:3" x14ac:dyDescent="0.25">
      <c r="A12605" t="s">
        <v>266</v>
      </c>
      <c r="B12605">
        <v>28146</v>
      </c>
      <c r="C12605" s="385">
        <v>7.0000000000000007E-2</v>
      </c>
    </row>
    <row r="12606" spans="1:3" x14ac:dyDescent="0.25">
      <c r="A12606" t="s">
        <v>266</v>
      </c>
      <c r="B12606">
        <v>28147</v>
      </c>
      <c r="C12606" s="385">
        <v>7.0000000000000007E-2</v>
      </c>
    </row>
    <row r="12607" spans="1:3" x14ac:dyDescent="0.25">
      <c r="A12607" t="s">
        <v>266</v>
      </c>
      <c r="B12607">
        <v>28150</v>
      </c>
      <c r="C12607" s="385">
        <v>7.0000000000000007E-2</v>
      </c>
    </row>
    <row r="12608" spans="1:3" x14ac:dyDescent="0.25">
      <c r="A12608" t="s">
        <v>266</v>
      </c>
      <c r="B12608">
        <v>28151</v>
      </c>
      <c r="C12608" s="385">
        <v>6.7500000000000004E-2</v>
      </c>
    </row>
    <row r="12609" spans="1:3" x14ac:dyDescent="0.25">
      <c r="A12609" t="s">
        <v>266</v>
      </c>
      <c r="B12609">
        <v>28152</v>
      </c>
      <c r="C12609" s="385">
        <v>6.7500000000000004E-2</v>
      </c>
    </row>
    <row r="12610" spans="1:3" x14ac:dyDescent="0.25">
      <c r="A12610" t="s">
        <v>266</v>
      </c>
      <c r="B12610">
        <v>28159</v>
      </c>
      <c r="C12610" s="385">
        <v>7.0000000000000007E-2</v>
      </c>
    </row>
    <row r="12611" spans="1:3" x14ac:dyDescent="0.25">
      <c r="A12611" t="s">
        <v>266</v>
      </c>
      <c r="B12611">
        <v>28160</v>
      </c>
      <c r="C12611" s="385">
        <v>7.0000000000000007E-2</v>
      </c>
    </row>
    <row r="12612" spans="1:3" x14ac:dyDescent="0.25">
      <c r="A12612" t="s">
        <v>266</v>
      </c>
      <c r="B12612">
        <v>28163</v>
      </c>
      <c r="C12612" s="385">
        <v>7.0000000000000007E-2</v>
      </c>
    </row>
    <row r="12613" spans="1:3" x14ac:dyDescent="0.25">
      <c r="A12613" t="s">
        <v>266</v>
      </c>
      <c r="B12613">
        <v>28164</v>
      </c>
      <c r="C12613" s="385">
        <v>7.0000000000000007E-2</v>
      </c>
    </row>
    <row r="12614" spans="1:3" x14ac:dyDescent="0.25">
      <c r="A12614" t="s">
        <v>266</v>
      </c>
      <c r="B12614">
        <v>28166</v>
      </c>
      <c r="C12614" s="385">
        <v>6.7500000000000004E-2</v>
      </c>
    </row>
    <row r="12615" spans="1:3" x14ac:dyDescent="0.25">
      <c r="A12615" t="s">
        <v>266</v>
      </c>
      <c r="B12615">
        <v>28167</v>
      </c>
      <c r="C12615" s="385">
        <v>7.0000000000000007E-2</v>
      </c>
    </row>
    <row r="12616" spans="1:3" x14ac:dyDescent="0.25">
      <c r="A12616" t="s">
        <v>266</v>
      </c>
      <c r="B12616">
        <v>28168</v>
      </c>
      <c r="C12616" s="385">
        <v>7.0000000000000007E-2</v>
      </c>
    </row>
    <row r="12617" spans="1:3" x14ac:dyDescent="0.25">
      <c r="A12617" t="s">
        <v>266</v>
      </c>
      <c r="B12617">
        <v>28169</v>
      </c>
      <c r="C12617" s="385">
        <v>6.7500000000000004E-2</v>
      </c>
    </row>
    <row r="12618" spans="1:3" x14ac:dyDescent="0.25">
      <c r="A12618" t="s">
        <v>266</v>
      </c>
      <c r="B12618">
        <v>28170</v>
      </c>
      <c r="C12618" s="385">
        <v>7.0000000000000007E-2</v>
      </c>
    </row>
    <row r="12619" spans="1:3" x14ac:dyDescent="0.25">
      <c r="A12619" t="s">
        <v>266</v>
      </c>
      <c r="B12619">
        <v>28173</v>
      </c>
      <c r="C12619" s="385">
        <v>6.7500000000000004E-2</v>
      </c>
    </row>
    <row r="12620" spans="1:3" x14ac:dyDescent="0.25">
      <c r="A12620" t="s">
        <v>266</v>
      </c>
      <c r="B12620">
        <v>28174</v>
      </c>
      <c r="C12620" s="385">
        <v>6.7500000000000004E-2</v>
      </c>
    </row>
    <row r="12621" spans="1:3" x14ac:dyDescent="0.25">
      <c r="A12621" t="s">
        <v>266</v>
      </c>
      <c r="B12621">
        <v>28201</v>
      </c>
      <c r="C12621" s="385">
        <v>7.2499999999999995E-2</v>
      </c>
    </row>
    <row r="12622" spans="1:3" x14ac:dyDescent="0.25">
      <c r="A12622" t="s">
        <v>266</v>
      </c>
      <c r="B12622">
        <v>28202</v>
      </c>
      <c r="C12622" s="385">
        <v>7.2499999999999995E-2</v>
      </c>
    </row>
    <row r="12623" spans="1:3" x14ac:dyDescent="0.25">
      <c r="A12623" t="s">
        <v>266</v>
      </c>
      <c r="B12623">
        <v>28203</v>
      </c>
      <c r="C12623" s="385">
        <v>7.2499999999999995E-2</v>
      </c>
    </row>
    <row r="12624" spans="1:3" x14ac:dyDescent="0.25">
      <c r="A12624" t="s">
        <v>266</v>
      </c>
      <c r="B12624">
        <v>28204</v>
      </c>
      <c r="C12624" s="385">
        <v>7.2499999999999995E-2</v>
      </c>
    </row>
    <row r="12625" spans="1:3" x14ac:dyDescent="0.25">
      <c r="A12625" t="s">
        <v>266</v>
      </c>
      <c r="B12625">
        <v>28205</v>
      </c>
      <c r="C12625" s="385">
        <v>7.2499999999999995E-2</v>
      </c>
    </row>
    <row r="12626" spans="1:3" x14ac:dyDescent="0.25">
      <c r="A12626" t="s">
        <v>266</v>
      </c>
      <c r="B12626">
        <v>28206</v>
      </c>
      <c r="C12626" s="385">
        <v>7.2499999999999995E-2</v>
      </c>
    </row>
    <row r="12627" spans="1:3" x14ac:dyDescent="0.25">
      <c r="A12627" t="s">
        <v>266</v>
      </c>
      <c r="B12627">
        <v>28207</v>
      </c>
      <c r="C12627" s="385">
        <v>7.2499999999999995E-2</v>
      </c>
    </row>
    <row r="12628" spans="1:3" x14ac:dyDescent="0.25">
      <c r="A12628" t="s">
        <v>266</v>
      </c>
      <c r="B12628">
        <v>28208</v>
      </c>
      <c r="C12628" s="385">
        <v>7.2499999999999995E-2</v>
      </c>
    </row>
    <row r="12629" spans="1:3" x14ac:dyDescent="0.25">
      <c r="A12629" t="s">
        <v>266</v>
      </c>
      <c r="B12629">
        <v>28209</v>
      </c>
      <c r="C12629" s="385">
        <v>7.2499999999999995E-2</v>
      </c>
    </row>
    <row r="12630" spans="1:3" x14ac:dyDescent="0.25">
      <c r="A12630" t="s">
        <v>266</v>
      </c>
      <c r="B12630">
        <v>28210</v>
      </c>
      <c r="C12630" s="385">
        <v>7.2499999999999995E-2</v>
      </c>
    </row>
    <row r="12631" spans="1:3" x14ac:dyDescent="0.25">
      <c r="A12631" t="s">
        <v>266</v>
      </c>
      <c r="B12631">
        <v>28211</v>
      </c>
      <c r="C12631" s="385">
        <v>7.2499999999999995E-2</v>
      </c>
    </row>
    <row r="12632" spans="1:3" x14ac:dyDescent="0.25">
      <c r="A12632" t="s">
        <v>266</v>
      </c>
      <c r="B12632">
        <v>28212</v>
      </c>
      <c r="C12632" s="385">
        <v>7.2499999999999995E-2</v>
      </c>
    </row>
    <row r="12633" spans="1:3" x14ac:dyDescent="0.25">
      <c r="A12633" t="s">
        <v>266</v>
      </c>
      <c r="B12633">
        <v>28213</v>
      </c>
      <c r="C12633" s="385">
        <v>7.2499999999999995E-2</v>
      </c>
    </row>
    <row r="12634" spans="1:3" x14ac:dyDescent="0.25">
      <c r="A12634" t="s">
        <v>266</v>
      </c>
      <c r="B12634">
        <v>28214</v>
      </c>
      <c r="C12634" s="385">
        <v>7.2499999999999995E-2</v>
      </c>
    </row>
    <row r="12635" spans="1:3" x14ac:dyDescent="0.25">
      <c r="A12635" t="s">
        <v>266</v>
      </c>
      <c r="B12635">
        <v>28215</v>
      </c>
      <c r="C12635" s="385">
        <v>7.2499999999999995E-2</v>
      </c>
    </row>
    <row r="12636" spans="1:3" x14ac:dyDescent="0.25">
      <c r="A12636" t="s">
        <v>266</v>
      </c>
      <c r="B12636">
        <v>28216</v>
      </c>
      <c r="C12636" s="385">
        <v>7.2499999999999995E-2</v>
      </c>
    </row>
    <row r="12637" spans="1:3" x14ac:dyDescent="0.25">
      <c r="A12637" t="s">
        <v>266</v>
      </c>
      <c r="B12637">
        <v>28217</v>
      </c>
      <c r="C12637" s="385">
        <v>7.2499999999999995E-2</v>
      </c>
    </row>
    <row r="12638" spans="1:3" x14ac:dyDescent="0.25">
      <c r="A12638" t="s">
        <v>266</v>
      </c>
      <c r="B12638">
        <v>28218</v>
      </c>
      <c r="C12638" s="385">
        <v>7.2499999999999995E-2</v>
      </c>
    </row>
    <row r="12639" spans="1:3" x14ac:dyDescent="0.25">
      <c r="A12639" t="s">
        <v>266</v>
      </c>
      <c r="B12639">
        <v>28219</v>
      </c>
      <c r="C12639" s="385">
        <v>7.2499999999999995E-2</v>
      </c>
    </row>
    <row r="12640" spans="1:3" x14ac:dyDescent="0.25">
      <c r="A12640" t="s">
        <v>266</v>
      </c>
      <c r="B12640">
        <v>28220</v>
      </c>
      <c r="C12640" s="385">
        <v>7.2499999999999995E-2</v>
      </c>
    </row>
    <row r="12641" spans="1:3" x14ac:dyDescent="0.25">
      <c r="A12641" t="s">
        <v>266</v>
      </c>
      <c r="B12641">
        <v>28221</v>
      </c>
      <c r="C12641" s="385">
        <v>7.2499999999999995E-2</v>
      </c>
    </row>
    <row r="12642" spans="1:3" x14ac:dyDescent="0.25">
      <c r="A12642" t="s">
        <v>266</v>
      </c>
      <c r="B12642">
        <v>28222</v>
      </c>
      <c r="C12642" s="385">
        <v>7.2499999999999995E-2</v>
      </c>
    </row>
    <row r="12643" spans="1:3" x14ac:dyDescent="0.25">
      <c r="A12643" t="s">
        <v>266</v>
      </c>
      <c r="B12643">
        <v>28223</v>
      </c>
      <c r="C12643" s="385">
        <v>7.2499999999999995E-2</v>
      </c>
    </row>
    <row r="12644" spans="1:3" x14ac:dyDescent="0.25">
      <c r="A12644" t="s">
        <v>266</v>
      </c>
      <c r="B12644">
        <v>28224</v>
      </c>
      <c r="C12644" s="385">
        <v>7.2499999999999995E-2</v>
      </c>
    </row>
    <row r="12645" spans="1:3" x14ac:dyDescent="0.25">
      <c r="A12645" t="s">
        <v>266</v>
      </c>
      <c r="B12645">
        <v>28226</v>
      </c>
      <c r="C12645" s="385">
        <v>7.2499999999999995E-2</v>
      </c>
    </row>
    <row r="12646" spans="1:3" x14ac:dyDescent="0.25">
      <c r="A12646" t="s">
        <v>266</v>
      </c>
      <c r="B12646">
        <v>28227</v>
      </c>
      <c r="C12646" s="385">
        <v>7.2499999999999995E-2</v>
      </c>
    </row>
    <row r="12647" spans="1:3" x14ac:dyDescent="0.25">
      <c r="A12647" t="s">
        <v>266</v>
      </c>
      <c r="B12647">
        <v>28228</v>
      </c>
      <c r="C12647" s="385">
        <v>7.2499999999999995E-2</v>
      </c>
    </row>
    <row r="12648" spans="1:3" x14ac:dyDescent="0.25">
      <c r="A12648" t="s">
        <v>266</v>
      </c>
      <c r="B12648">
        <v>28229</v>
      </c>
      <c r="C12648" s="385">
        <v>7.2499999999999995E-2</v>
      </c>
    </row>
    <row r="12649" spans="1:3" x14ac:dyDescent="0.25">
      <c r="A12649" t="s">
        <v>266</v>
      </c>
      <c r="B12649">
        <v>28230</v>
      </c>
      <c r="C12649" s="385">
        <v>7.2499999999999995E-2</v>
      </c>
    </row>
    <row r="12650" spans="1:3" x14ac:dyDescent="0.25">
      <c r="A12650" t="s">
        <v>266</v>
      </c>
      <c r="B12650">
        <v>28231</v>
      </c>
      <c r="C12650" s="385">
        <v>7.2499999999999995E-2</v>
      </c>
    </row>
    <row r="12651" spans="1:3" x14ac:dyDescent="0.25">
      <c r="A12651" t="s">
        <v>266</v>
      </c>
      <c r="B12651">
        <v>28232</v>
      </c>
      <c r="C12651" s="385">
        <v>7.2499999999999995E-2</v>
      </c>
    </row>
    <row r="12652" spans="1:3" x14ac:dyDescent="0.25">
      <c r="A12652" t="s">
        <v>266</v>
      </c>
      <c r="B12652">
        <v>28233</v>
      </c>
      <c r="C12652" s="385">
        <v>7.2499999999999995E-2</v>
      </c>
    </row>
    <row r="12653" spans="1:3" x14ac:dyDescent="0.25">
      <c r="A12653" t="s">
        <v>266</v>
      </c>
      <c r="B12653">
        <v>28234</v>
      </c>
      <c r="C12653" s="385">
        <v>7.2499999999999995E-2</v>
      </c>
    </row>
    <row r="12654" spans="1:3" x14ac:dyDescent="0.25">
      <c r="A12654" t="s">
        <v>266</v>
      </c>
      <c r="B12654">
        <v>28235</v>
      </c>
      <c r="C12654" s="385">
        <v>7.2499999999999995E-2</v>
      </c>
    </row>
    <row r="12655" spans="1:3" x14ac:dyDescent="0.25">
      <c r="A12655" t="s">
        <v>266</v>
      </c>
      <c r="B12655">
        <v>28236</v>
      </c>
      <c r="C12655" s="385">
        <v>7.2499999999999995E-2</v>
      </c>
    </row>
    <row r="12656" spans="1:3" x14ac:dyDescent="0.25">
      <c r="A12656" t="s">
        <v>266</v>
      </c>
      <c r="B12656">
        <v>28237</v>
      </c>
      <c r="C12656" s="385">
        <v>7.2499999999999995E-2</v>
      </c>
    </row>
    <row r="12657" spans="1:3" x14ac:dyDescent="0.25">
      <c r="A12657" t="s">
        <v>266</v>
      </c>
      <c r="B12657">
        <v>28241</v>
      </c>
      <c r="C12657" s="385">
        <v>7.2499999999999995E-2</v>
      </c>
    </row>
    <row r="12658" spans="1:3" x14ac:dyDescent="0.25">
      <c r="A12658" t="s">
        <v>266</v>
      </c>
      <c r="B12658">
        <v>28242</v>
      </c>
      <c r="C12658" s="385">
        <v>7.2499999999999995E-2</v>
      </c>
    </row>
    <row r="12659" spans="1:3" x14ac:dyDescent="0.25">
      <c r="A12659" t="s">
        <v>266</v>
      </c>
      <c r="B12659">
        <v>28243</v>
      </c>
      <c r="C12659" s="385">
        <v>7.2499999999999995E-2</v>
      </c>
    </row>
    <row r="12660" spans="1:3" x14ac:dyDescent="0.25">
      <c r="A12660" t="s">
        <v>266</v>
      </c>
      <c r="B12660">
        <v>28244</v>
      </c>
      <c r="C12660" s="385">
        <v>7.2499999999999995E-2</v>
      </c>
    </row>
    <row r="12661" spans="1:3" x14ac:dyDescent="0.25">
      <c r="A12661" t="s">
        <v>266</v>
      </c>
      <c r="B12661">
        <v>28246</v>
      </c>
      <c r="C12661" s="385">
        <v>7.2499999999999995E-2</v>
      </c>
    </row>
    <row r="12662" spans="1:3" x14ac:dyDescent="0.25">
      <c r="A12662" t="s">
        <v>266</v>
      </c>
      <c r="B12662">
        <v>28247</v>
      </c>
      <c r="C12662" s="385">
        <v>7.2499999999999995E-2</v>
      </c>
    </row>
    <row r="12663" spans="1:3" x14ac:dyDescent="0.25">
      <c r="A12663" t="s">
        <v>266</v>
      </c>
      <c r="B12663">
        <v>28253</v>
      </c>
      <c r="C12663" s="385">
        <v>7.2499999999999995E-2</v>
      </c>
    </row>
    <row r="12664" spans="1:3" x14ac:dyDescent="0.25">
      <c r="A12664" t="s">
        <v>266</v>
      </c>
      <c r="B12664">
        <v>28254</v>
      </c>
      <c r="C12664" s="385">
        <v>7.2499999999999995E-2</v>
      </c>
    </row>
    <row r="12665" spans="1:3" x14ac:dyDescent="0.25">
      <c r="A12665" t="s">
        <v>266</v>
      </c>
      <c r="B12665">
        <v>28255</v>
      </c>
      <c r="C12665" s="385">
        <v>7.2499999999999995E-2</v>
      </c>
    </row>
    <row r="12666" spans="1:3" x14ac:dyDescent="0.25">
      <c r="A12666" t="s">
        <v>266</v>
      </c>
      <c r="B12666">
        <v>28256</v>
      </c>
      <c r="C12666" s="385">
        <v>7.2499999999999995E-2</v>
      </c>
    </row>
    <row r="12667" spans="1:3" x14ac:dyDescent="0.25">
      <c r="A12667" t="s">
        <v>266</v>
      </c>
      <c r="B12667">
        <v>28258</v>
      </c>
      <c r="C12667" s="385">
        <v>7.2499999999999995E-2</v>
      </c>
    </row>
    <row r="12668" spans="1:3" x14ac:dyDescent="0.25">
      <c r="A12668" t="s">
        <v>266</v>
      </c>
      <c r="B12668">
        <v>28260</v>
      </c>
      <c r="C12668" s="385">
        <v>7.2499999999999995E-2</v>
      </c>
    </row>
    <row r="12669" spans="1:3" x14ac:dyDescent="0.25">
      <c r="A12669" t="s">
        <v>266</v>
      </c>
      <c r="B12669">
        <v>28262</v>
      </c>
      <c r="C12669" s="385">
        <v>7.2499999999999995E-2</v>
      </c>
    </row>
    <row r="12670" spans="1:3" x14ac:dyDescent="0.25">
      <c r="A12670" t="s">
        <v>266</v>
      </c>
      <c r="B12670">
        <v>28263</v>
      </c>
      <c r="C12670" s="385">
        <v>7.2499999999999995E-2</v>
      </c>
    </row>
    <row r="12671" spans="1:3" x14ac:dyDescent="0.25">
      <c r="A12671" t="s">
        <v>266</v>
      </c>
      <c r="B12671">
        <v>28265</v>
      </c>
      <c r="C12671" s="385">
        <v>7.2499999999999995E-2</v>
      </c>
    </row>
    <row r="12672" spans="1:3" x14ac:dyDescent="0.25">
      <c r="A12672" t="s">
        <v>266</v>
      </c>
      <c r="B12672">
        <v>28266</v>
      </c>
      <c r="C12672" s="385">
        <v>7.2499999999999995E-2</v>
      </c>
    </row>
    <row r="12673" spans="1:3" x14ac:dyDescent="0.25">
      <c r="A12673" t="s">
        <v>266</v>
      </c>
      <c r="B12673">
        <v>28269</v>
      </c>
      <c r="C12673" s="385">
        <v>7.2499999999999995E-2</v>
      </c>
    </row>
    <row r="12674" spans="1:3" x14ac:dyDescent="0.25">
      <c r="A12674" t="s">
        <v>266</v>
      </c>
      <c r="B12674">
        <v>28270</v>
      </c>
      <c r="C12674" s="385">
        <v>7.2499999999999995E-2</v>
      </c>
    </row>
    <row r="12675" spans="1:3" x14ac:dyDescent="0.25">
      <c r="A12675" t="s">
        <v>266</v>
      </c>
      <c r="B12675">
        <v>28271</v>
      </c>
      <c r="C12675" s="385">
        <v>7.2499999999999995E-2</v>
      </c>
    </row>
    <row r="12676" spans="1:3" x14ac:dyDescent="0.25">
      <c r="A12676" t="s">
        <v>266</v>
      </c>
      <c r="B12676">
        <v>28272</v>
      </c>
      <c r="C12676" s="385">
        <v>7.2499999999999995E-2</v>
      </c>
    </row>
    <row r="12677" spans="1:3" x14ac:dyDescent="0.25">
      <c r="A12677" t="s">
        <v>266</v>
      </c>
      <c r="B12677">
        <v>28273</v>
      </c>
      <c r="C12677" s="385">
        <v>7.2499999999999995E-2</v>
      </c>
    </row>
    <row r="12678" spans="1:3" x14ac:dyDescent="0.25">
      <c r="A12678" t="s">
        <v>266</v>
      </c>
      <c r="B12678">
        <v>28274</v>
      </c>
      <c r="C12678" s="385">
        <v>7.2499999999999995E-2</v>
      </c>
    </row>
    <row r="12679" spans="1:3" x14ac:dyDescent="0.25">
      <c r="A12679" t="s">
        <v>266</v>
      </c>
      <c r="B12679">
        <v>28275</v>
      </c>
      <c r="C12679" s="385">
        <v>7.2499999999999995E-2</v>
      </c>
    </row>
    <row r="12680" spans="1:3" x14ac:dyDescent="0.25">
      <c r="A12680" t="s">
        <v>266</v>
      </c>
      <c r="B12680">
        <v>28277</v>
      </c>
      <c r="C12680" s="385">
        <v>7.2499999999999995E-2</v>
      </c>
    </row>
    <row r="12681" spans="1:3" x14ac:dyDescent="0.25">
      <c r="A12681" t="s">
        <v>266</v>
      </c>
      <c r="B12681">
        <v>28278</v>
      </c>
      <c r="C12681" s="385">
        <v>7.2499999999999995E-2</v>
      </c>
    </row>
    <row r="12682" spans="1:3" x14ac:dyDescent="0.25">
      <c r="A12682" t="s">
        <v>266</v>
      </c>
      <c r="B12682">
        <v>28280</v>
      </c>
      <c r="C12682" s="385">
        <v>7.2499999999999995E-2</v>
      </c>
    </row>
    <row r="12683" spans="1:3" x14ac:dyDescent="0.25">
      <c r="A12683" t="s">
        <v>266</v>
      </c>
      <c r="B12683">
        <v>28281</v>
      </c>
      <c r="C12683" s="385">
        <v>7.2499999999999995E-2</v>
      </c>
    </row>
    <row r="12684" spans="1:3" x14ac:dyDescent="0.25">
      <c r="A12684" t="s">
        <v>266</v>
      </c>
      <c r="B12684">
        <v>28282</v>
      </c>
      <c r="C12684" s="385">
        <v>7.2499999999999995E-2</v>
      </c>
    </row>
    <row r="12685" spans="1:3" x14ac:dyDescent="0.25">
      <c r="A12685" t="s">
        <v>266</v>
      </c>
      <c r="B12685">
        <v>28284</v>
      </c>
      <c r="C12685" s="385">
        <v>7.2499999999999995E-2</v>
      </c>
    </row>
    <row r="12686" spans="1:3" x14ac:dyDescent="0.25">
      <c r="A12686" t="s">
        <v>266</v>
      </c>
      <c r="B12686">
        <v>28285</v>
      </c>
      <c r="C12686" s="385">
        <v>7.2499999999999995E-2</v>
      </c>
    </row>
    <row r="12687" spans="1:3" x14ac:dyDescent="0.25">
      <c r="A12687" t="s">
        <v>266</v>
      </c>
      <c r="B12687">
        <v>28287</v>
      </c>
      <c r="C12687" s="385">
        <v>7.2499999999999995E-2</v>
      </c>
    </row>
    <row r="12688" spans="1:3" x14ac:dyDescent="0.25">
      <c r="A12688" t="s">
        <v>266</v>
      </c>
      <c r="B12688">
        <v>28288</v>
      </c>
      <c r="C12688" s="385">
        <v>7.2499999999999995E-2</v>
      </c>
    </row>
    <row r="12689" spans="1:3" x14ac:dyDescent="0.25">
      <c r="A12689" t="s">
        <v>266</v>
      </c>
      <c r="B12689">
        <v>28289</v>
      </c>
      <c r="C12689" s="385">
        <v>7.2499999999999995E-2</v>
      </c>
    </row>
    <row r="12690" spans="1:3" x14ac:dyDescent="0.25">
      <c r="A12690" t="s">
        <v>266</v>
      </c>
      <c r="B12690">
        <v>28290</v>
      </c>
      <c r="C12690" s="385">
        <v>7.2499999999999995E-2</v>
      </c>
    </row>
    <row r="12691" spans="1:3" x14ac:dyDescent="0.25">
      <c r="A12691" t="s">
        <v>266</v>
      </c>
      <c r="B12691">
        <v>28296</v>
      </c>
      <c r="C12691" s="385">
        <v>7.2499999999999995E-2</v>
      </c>
    </row>
    <row r="12692" spans="1:3" x14ac:dyDescent="0.25">
      <c r="A12692" t="s">
        <v>266</v>
      </c>
      <c r="B12692">
        <v>28297</v>
      </c>
      <c r="C12692" s="385">
        <v>7.2499999999999995E-2</v>
      </c>
    </row>
    <row r="12693" spans="1:3" x14ac:dyDescent="0.25">
      <c r="A12693" t="s">
        <v>266</v>
      </c>
      <c r="B12693">
        <v>28299</v>
      </c>
      <c r="C12693" s="385">
        <v>7.2499999999999995E-2</v>
      </c>
    </row>
    <row r="12694" spans="1:3" x14ac:dyDescent="0.25">
      <c r="A12694" t="s">
        <v>266</v>
      </c>
      <c r="B12694">
        <v>28301</v>
      </c>
      <c r="C12694" s="385">
        <v>7.0000000000000007E-2</v>
      </c>
    </row>
    <row r="12695" spans="1:3" x14ac:dyDescent="0.25">
      <c r="A12695" t="s">
        <v>266</v>
      </c>
      <c r="B12695">
        <v>28302</v>
      </c>
      <c r="C12695" s="385">
        <v>7.0000000000000007E-2</v>
      </c>
    </row>
    <row r="12696" spans="1:3" x14ac:dyDescent="0.25">
      <c r="A12696" t="s">
        <v>266</v>
      </c>
      <c r="B12696">
        <v>28303</v>
      </c>
      <c r="C12696" s="385">
        <v>7.0000000000000007E-2</v>
      </c>
    </row>
    <row r="12697" spans="1:3" x14ac:dyDescent="0.25">
      <c r="A12697" t="s">
        <v>266</v>
      </c>
      <c r="B12697">
        <v>28304</v>
      </c>
      <c r="C12697" s="385">
        <v>7.0000000000000007E-2</v>
      </c>
    </row>
    <row r="12698" spans="1:3" x14ac:dyDescent="0.25">
      <c r="A12698" t="s">
        <v>266</v>
      </c>
      <c r="B12698">
        <v>28305</v>
      </c>
      <c r="C12698" s="385">
        <v>7.0000000000000007E-2</v>
      </c>
    </row>
    <row r="12699" spans="1:3" x14ac:dyDescent="0.25">
      <c r="A12699" t="s">
        <v>266</v>
      </c>
      <c r="B12699">
        <v>28306</v>
      </c>
      <c r="C12699" s="385">
        <v>7.0000000000000007E-2</v>
      </c>
    </row>
    <row r="12700" spans="1:3" x14ac:dyDescent="0.25">
      <c r="A12700" t="s">
        <v>266</v>
      </c>
      <c r="B12700">
        <v>28307</v>
      </c>
      <c r="C12700" s="385">
        <v>7.0000000000000007E-2</v>
      </c>
    </row>
    <row r="12701" spans="1:3" x14ac:dyDescent="0.25">
      <c r="A12701" t="s">
        <v>266</v>
      </c>
      <c r="B12701">
        <v>28308</v>
      </c>
      <c r="C12701" s="385">
        <v>7.0000000000000007E-2</v>
      </c>
    </row>
    <row r="12702" spans="1:3" x14ac:dyDescent="0.25">
      <c r="A12702" t="s">
        <v>266</v>
      </c>
      <c r="B12702">
        <v>28309</v>
      </c>
      <c r="C12702" s="385">
        <v>7.0000000000000007E-2</v>
      </c>
    </row>
    <row r="12703" spans="1:3" x14ac:dyDescent="0.25">
      <c r="A12703" t="s">
        <v>266</v>
      </c>
      <c r="B12703">
        <v>28310</v>
      </c>
      <c r="C12703" s="385">
        <v>7.0000000000000007E-2</v>
      </c>
    </row>
    <row r="12704" spans="1:3" x14ac:dyDescent="0.25">
      <c r="A12704" t="s">
        <v>266</v>
      </c>
      <c r="B12704">
        <v>28311</v>
      </c>
      <c r="C12704" s="385">
        <v>7.0000000000000007E-2</v>
      </c>
    </row>
    <row r="12705" spans="1:3" x14ac:dyDescent="0.25">
      <c r="A12705" t="s">
        <v>266</v>
      </c>
      <c r="B12705">
        <v>28312</v>
      </c>
      <c r="C12705" s="385">
        <v>7.0000000000000007E-2</v>
      </c>
    </row>
    <row r="12706" spans="1:3" x14ac:dyDescent="0.25">
      <c r="A12706" t="s">
        <v>266</v>
      </c>
      <c r="B12706">
        <v>28314</v>
      </c>
      <c r="C12706" s="385">
        <v>7.0000000000000007E-2</v>
      </c>
    </row>
    <row r="12707" spans="1:3" x14ac:dyDescent="0.25">
      <c r="A12707" t="s">
        <v>266</v>
      </c>
      <c r="B12707">
        <v>28315</v>
      </c>
      <c r="C12707" s="385">
        <v>7.0000000000000007E-2</v>
      </c>
    </row>
    <row r="12708" spans="1:3" x14ac:dyDescent="0.25">
      <c r="A12708" t="s">
        <v>266</v>
      </c>
      <c r="B12708">
        <v>28318</v>
      </c>
      <c r="C12708" s="385">
        <v>7.0000000000000007E-2</v>
      </c>
    </row>
    <row r="12709" spans="1:3" x14ac:dyDescent="0.25">
      <c r="A12709" t="s">
        <v>266</v>
      </c>
      <c r="B12709">
        <v>28319</v>
      </c>
      <c r="C12709" s="385">
        <v>7.0000000000000007E-2</v>
      </c>
    </row>
    <row r="12710" spans="1:3" x14ac:dyDescent="0.25">
      <c r="A12710" t="s">
        <v>266</v>
      </c>
      <c r="B12710">
        <v>28320</v>
      </c>
      <c r="C12710" s="385">
        <v>7.0000000000000007E-2</v>
      </c>
    </row>
    <row r="12711" spans="1:3" x14ac:dyDescent="0.25">
      <c r="A12711" t="s">
        <v>266</v>
      </c>
      <c r="B12711">
        <v>28323</v>
      </c>
      <c r="C12711" s="385">
        <v>7.0000000000000007E-2</v>
      </c>
    </row>
    <row r="12712" spans="1:3" x14ac:dyDescent="0.25">
      <c r="A12712" t="s">
        <v>266</v>
      </c>
      <c r="B12712">
        <v>28325</v>
      </c>
      <c r="C12712" s="385">
        <v>7.0000000000000007E-2</v>
      </c>
    </row>
    <row r="12713" spans="1:3" x14ac:dyDescent="0.25">
      <c r="A12713" t="s">
        <v>266</v>
      </c>
      <c r="B12713">
        <v>28326</v>
      </c>
      <c r="C12713" s="385">
        <v>7.0000000000000007E-2</v>
      </c>
    </row>
    <row r="12714" spans="1:3" x14ac:dyDescent="0.25">
      <c r="A12714" t="s">
        <v>266</v>
      </c>
      <c r="B12714">
        <v>28327</v>
      </c>
      <c r="C12714" s="385">
        <v>7.0000000000000007E-2</v>
      </c>
    </row>
    <row r="12715" spans="1:3" x14ac:dyDescent="0.25">
      <c r="A12715" t="s">
        <v>266</v>
      </c>
      <c r="B12715">
        <v>28328</v>
      </c>
      <c r="C12715" s="385">
        <v>7.0000000000000007E-2</v>
      </c>
    </row>
    <row r="12716" spans="1:3" x14ac:dyDescent="0.25">
      <c r="A12716" t="s">
        <v>266</v>
      </c>
      <c r="B12716">
        <v>28329</v>
      </c>
      <c r="C12716" s="385">
        <v>7.0000000000000007E-2</v>
      </c>
    </row>
    <row r="12717" spans="1:3" x14ac:dyDescent="0.25">
      <c r="A12717" t="s">
        <v>266</v>
      </c>
      <c r="B12717">
        <v>28330</v>
      </c>
      <c r="C12717" s="385">
        <v>6.7500000000000004E-2</v>
      </c>
    </row>
    <row r="12718" spans="1:3" x14ac:dyDescent="0.25">
      <c r="A12718" t="s">
        <v>266</v>
      </c>
      <c r="B12718">
        <v>28331</v>
      </c>
      <c r="C12718" s="385">
        <v>7.0000000000000007E-2</v>
      </c>
    </row>
    <row r="12719" spans="1:3" x14ac:dyDescent="0.25">
      <c r="A12719" t="s">
        <v>266</v>
      </c>
      <c r="B12719">
        <v>28332</v>
      </c>
      <c r="C12719" s="385">
        <v>6.7500000000000004E-2</v>
      </c>
    </row>
    <row r="12720" spans="1:3" x14ac:dyDescent="0.25">
      <c r="A12720" t="s">
        <v>266</v>
      </c>
      <c r="B12720">
        <v>28333</v>
      </c>
      <c r="C12720" s="385">
        <v>6.7500000000000004E-2</v>
      </c>
    </row>
    <row r="12721" spans="1:3" x14ac:dyDescent="0.25">
      <c r="A12721" t="s">
        <v>266</v>
      </c>
      <c r="B12721">
        <v>28334</v>
      </c>
      <c r="C12721" s="385">
        <v>7.0000000000000007E-2</v>
      </c>
    </row>
    <row r="12722" spans="1:3" x14ac:dyDescent="0.25">
      <c r="A12722" t="s">
        <v>266</v>
      </c>
      <c r="B12722">
        <v>28335</v>
      </c>
      <c r="C12722" s="385">
        <v>7.0000000000000007E-2</v>
      </c>
    </row>
    <row r="12723" spans="1:3" x14ac:dyDescent="0.25">
      <c r="A12723" t="s">
        <v>266</v>
      </c>
      <c r="B12723">
        <v>28337</v>
      </c>
      <c r="C12723" s="385">
        <v>6.7500000000000004E-2</v>
      </c>
    </row>
    <row r="12724" spans="1:3" x14ac:dyDescent="0.25">
      <c r="A12724" t="s">
        <v>266</v>
      </c>
      <c r="B12724">
        <v>28338</v>
      </c>
      <c r="C12724" s="385">
        <v>7.0000000000000007E-2</v>
      </c>
    </row>
    <row r="12725" spans="1:3" x14ac:dyDescent="0.25">
      <c r="A12725" t="s">
        <v>266</v>
      </c>
      <c r="B12725">
        <v>28339</v>
      </c>
      <c r="C12725" s="385">
        <v>7.0000000000000007E-2</v>
      </c>
    </row>
    <row r="12726" spans="1:3" x14ac:dyDescent="0.25">
      <c r="A12726" t="s">
        <v>266</v>
      </c>
      <c r="B12726">
        <v>28340</v>
      </c>
      <c r="C12726" s="385">
        <v>7.0000000000000007E-2</v>
      </c>
    </row>
    <row r="12727" spans="1:3" x14ac:dyDescent="0.25">
      <c r="A12727" t="s">
        <v>266</v>
      </c>
      <c r="B12727">
        <v>28341</v>
      </c>
      <c r="C12727" s="385">
        <v>7.0000000000000007E-2</v>
      </c>
    </row>
    <row r="12728" spans="1:3" x14ac:dyDescent="0.25">
      <c r="A12728" t="s">
        <v>266</v>
      </c>
      <c r="B12728">
        <v>28342</v>
      </c>
      <c r="C12728" s="385">
        <v>7.0000000000000007E-2</v>
      </c>
    </row>
    <row r="12729" spans="1:3" x14ac:dyDescent="0.25">
      <c r="A12729" t="s">
        <v>266</v>
      </c>
      <c r="B12729">
        <v>28343</v>
      </c>
      <c r="C12729" s="385">
        <v>6.7500000000000004E-2</v>
      </c>
    </row>
    <row r="12730" spans="1:3" x14ac:dyDescent="0.25">
      <c r="A12730" t="s">
        <v>266</v>
      </c>
      <c r="B12730">
        <v>28344</v>
      </c>
      <c r="C12730" s="385">
        <v>7.0000000000000007E-2</v>
      </c>
    </row>
    <row r="12731" spans="1:3" x14ac:dyDescent="0.25">
      <c r="A12731" t="s">
        <v>266</v>
      </c>
      <c r="B12731">
        <v>28345</v>
      </c>
      <c r="C12731" s="385">
        <v>6.7500000000000004E-2</v>
      </c>
    </row>
    <row r="12732" spans="1:3" x14ac:dyDescent="0.25">
      <c r="A12732" t="s">
        <v>266</v>
      </c>
      <c r="B12732">
        <v>28347</v>
      </c>
      <c r="C12732" s="385">
        <v>7.0000000000000007E-2</v>
      </c>
    </row>
    <row r="12733" spans="1:3" x14ac:dyDescent="0.25">
      <c r="A12733" t="s">
        <v>266</v>
      </c>
      <c r="B12733">
        <v>28348</v>
      </c>
      <c r="C12733" s="385">
        <v>7.0000000000000007E-2</v>
      </c>
    </row>
    <row r="12734" spans="1:3" x14ac:dyDescent="0.25">
      <c r="A12734" t="s">
        <v>266</v>
      </c>
      <c r="B12734">
        <v>28349</v>
      </c>
      <c r="C12734" s="385">
        <v>7.0000000000000007E-2</v>
      </c>
    </row>
    <row r="12735" spans="1:3" x14ac:dyDescent="0.25">
      <c r="A12735" t="s">
        <v>266</v>
      </c>
      <c r="B12735">
        <v>28350</v>
      </c>
      <c r="C12735" s="385">
        <v>7.0000000000000007E-2</v>
      </c>
    </row>
    <row r="12736" spans="1:3" x14ac:dyDescent="0.25">
      <c r="A12736" t="s">
        <v>266</v>
      </c>
      <c r="B12736">
        <v>28351</v>
      </c>
      <c r="C12736" s="385">
        <v>6.7500000000000004E-2</v>
      </c>
    </row>
    <row r="12737" spans="1:3" x14ac:dyDescent="0.25">
      <c r="A12737" t="s">
        <v>266</v>
      </c>
      <c r="B12737">
        <v>28352</v>
      </c>
      <c r="C12737" s="385">
        <v>7.0000000000000007E-2</v>
      </c>
    </row>
    <row r="12738" spans="1:3" x14ac:dyDescent="0.25">
      <c r="A12738" t="s">
        <v>266</v>
      </c>
      <c r="B12738">
        <v>28353</v>
      </c>
      <c r="C12738" s="385">
        <v>6.7500000000000004E-2</v>
      </c>
    </row>
    <row r="12739" spans="1:3" x14ac:dyDescent="0.25">
      <c r="A12739" t="s">
        <v>266</v>
      </c>
      <c r="B12739">
        <v>28355</v>
      </c>
      <c r="C12739" s="385">
        <v>7.0000000000000007E-2</v>
      </c>
    </row>
    <row r="12740" spans="1:3" x14ac:dyDescent="0.25">
      <c r="A12740" t="s">
        <v>266</v>
      </c>
      <c r="B12740">
        <v>28356</v>
      </c>
      <c r="C12740" s="385">
        <v>7.0000000000000007E-2</v>
      </c>
    </row>
    <row r="12741" spans="1:3" x14ac:dyDescent="0.25">
      <c r="A12741" t="s">
        <v>266</v>
      </c>
      <c r="B12741">
        <v>28357</v>
      </c>
      <c r="C12741" s="385">
        <v>7.0000000000000007E-2</v>
      </c>
    </row>
    <row r="12742" spans="1:3" x14ac:dyDescent="0.25">
      <c r="A12742" t="s">
        <v>266</v>
      </c>
      <c r="B12742">
        <v>28358</v>
      </c>
      <c r="C12742" s="385">
        <v>7.0000000000000007E-2</v>
      </c>
    </row>
    <row r="12743" spans="1:3" x14ac:dyDescent="0.25">
      <c r="A12743" t="s">
        <v>266</v>
      </c>
      <c r="B12743">
        <v>28359</v>
      </c>
      <c r="C12743" s="385">
        <v>7.0000000000000007E-2</v>
      </c>
    </row>
    <row r="12744" spans="1:3" x14ac:dyDescent="0.25">
      <c r="A12744" t="s">
        <v>266</v>
      </c>
      <c r="B12744">
        <v>28360</v>
      </c>
      <c r="C12744" s="385">
        <v>7.0000000000000007E-2</v>
      </c>
    </row>
    <row r="12745" spans="1:3" x14ac:dyDescent="0.25">
      <c r="A12745" t="s">
        <v>266</v>
      </c>
      <c r="B12745">
        <v>28362</v>
      </c>
      <c r="C12745" s="385">
        <v>7.0000000000000007E-2</v>
      </c>
    </row>
    <row r="12746" spans="1:3" x14ac:dyDescent="0.25">
      <c r="A12746" t="s">
        <v>266</v>
      </c>
      <c r="B12746">
        <v>28363</v>
      </c>
      <c r="C12746" s="385">
        <v>6.7500000000000004E-2</v>
      </c>
    </row>
    <row r="12747" spans="1:3" x14ac:dyDescent="0.25">
      <c r="A12747" t="s">
        <v>266</v>
      </c>
      <c r="B12747">
        <v>28364</v>
      </c>
      <c r="C12747" s="385">
        <v>7.0000000000000007E-2</v>
      </c>
    </row>
    <row r="12748" spans="1:3" x14ac:dyDescent="0.25">
      <c r="A12748" t="s">
        <v>266</v>
      </c>
      <c r="B12748">
        <v>28365</v>
      </c>
      <c r="C12748" s="385">
        <v>7.0000000000000007E-2</v>
      </c>
    </row>
    <row r="12749" spans="1:3" x14ac:dyDescent="0.25">
      <c r="A12749" t="s">
        <v>266</v>
      </c>
      <c r="B12749">
        <v>28366</v>
      </c>
      <c r="C12749" s="385">
        <v>7.0000000000000007E-2</v>
      </c>
    </row>
    <row r="12750" spans="1:3" x14ac:dyDescent="0.25">
      <c r="A12750" t="s">
        <v>266</v>
      </c>
      <c r="B12750">
        <v>28367</v>
      </c>
      <c r="C12750" s="385">
        <v>6.7500000000000004E-2</v>
      </c>
    </row>
    <row r="12751" spans="1:3" x14ac:dyDescent="0.25">
      <c r="A12751" t="s">
        <v>266</v>
      </c>
      <c r="B12751">
        <v>28368</v>
      </c>
      <c r="C12751" s="385">
        <v>7.0000000000000007E-2</v>
      </c>
    </row>
    <row r="12752" spans="1:3" x14ac:dyDescent="0.25">
      <c r="A12752" t="s">
        <v>266</v>
      </c>
      <c r="B12752">
        <v>28369</v>
      </c>
      <c r="C12752" s="385">
        <v>7.0000000000000007E-2</v>
      </c>
    </row>
    <row r="12753" spans="1:3" x14ac:dyDescent="0.25">
      <c r="A12753" t="s">
        <v>266</v>
      </c>
      <c r="B12753">
        <v>28370</v>
      </c>
      <c r="C12753" s="385">
        <v>7.0000000000000007E-2</v>
      </c>
    </row>
    <row r="12754" spans="1:3" x14ac:dyDescent="0.25">
      <c r="A12754" t="s">
        <v>266</v>
      </c>
      <c r="B12754">
        <v>28371</v>
      </c>
      <c r="C12754" s="385">
        <v>7.0000000000000007E-2</v>
      </c>
    </row>
    <row r="12755" spans="1:3" x14ac:dyDescent="0.25">
      <c r="A12755" t="s">
        <v>266</v>
      </c>
      <c r="B12755">
        <v>28372</v>
      </c>
      <c r="C12755" s="385">
        <v>7.0000000000000007E-2</v>
      </c>
    </row>
    <row r="12756" spans="1:3" x14ac:dyDescent="0.25">
      <c r="A12756" t="s">
        <v>266</v>
      </c>
      <c r="B12756">
        <v>28373</v>
      </c>
      <c r="C12756" s="385">
        <v>7.0000000000000007E-2</v>
      </c>
    </row>
    <row r="12757" spans="1:3" x14ac:dyDescent="0.25">
      <c r="A12757" t="s">
        <v>266</v>
      </c>
      <c r="B12757">
        <v>28374</v>
      </c>
      <c r="C12757" s="385">
        <v>7.0000000000000007E-2</v>
      </c>
    </row>
    <row r="12758" spans="1:3" x14ac:dyDescent="0.25">
      <c r="A12758" t="s">
        <v>266</v>
      </c>
      <c r="B12758">
        <v>28375</v>
      </c>
      <c r="C12758" s="385">
        <v>7.0000000000000007E-2</v>
      </c>
    </row>
    <row r="12759" spans="1:3" x14ac:dyDescent="0.25">
      <c r="A12759" t="s">
        <v>266</v>
      </c>
      <c r="B12759">
        <v>28376</v>
      </c>
      <c r="C12759" s="385">
        <v>7.0000000000000007E-2</v>
      </c>
    </row>
    <row r="12760" spans="1:3" x14ac:dyDescent="0.25">
      <c r="A12760" t="s">
        <v>266</v>
      </c>
      <c r="B12760">
        <v>28377</v>
      </c>
      <c r="C12760" s="385">
        <v>7.0000000000000007E-2</v>
      </c>
    </row>
    <row r="12761" spans="1:3" x14ac:dyDescent="0.25">
      <c r="A12761" t="s">
        <v>266</v>
      </c>
      <c r="B12761">
        <v>28378</v>
      </c>
      <c r="C12761" s="385">
        <v>7.0000000000000007E-2</v>
      </c>
    </row>
    <row r="12762" spans="1:3" x14ac:dyDescent="0.25">
      <c r="A12762" t="s">
        <v>266</v>
      </c>
      <c r="B12762">
        <v>28379</v>
      </c>
      <c r="C12762" s="385">
        <v>6.7500000000000004E-2</v>
      </c>
    </row>
    <row r="12763" spans="1:3" x14ac:dyDescent="0.25">
      <c r="A12763" t="s">
        <v>266</v>
      </c>
      <c r="B12763">
        <v>28380</v>
      </c>
      <c r="C12763" s="385">
        <v>6.7500000000000004E-2</v>
      </c>
    </row>
    <row r="12764" spans="1:3" x14ac:dyDescent="0.25">
      <c r="A12764" t="s">
        <v>266</v>
      </c>
      <c r="B12764">
        <v>28382</v>
      </c>
      <c r="C12764" s="385">
        <v>7.0000000000000007E-2</v>
      </c>
    </row>
    <row r="12765" spans="1:3" x14ac:dyDescent="0.25">
      <c r="A12765" t="s">
        <v>266</v>
      </c>
      <c r="B12765">
        <v>28383</v>
      </c>
      <c r="C12765" s="385">
        <v>7.0000000000000007E-2</v>
      </c>
    </row>
    <row r="12766" spans="1:3" x14ac:dyDescent="0.25">
      <c r="A12766" t="s">
        <v>266</v>
      </c>
      <c r="B12766">
        <v>28384</v>
      </c>
      <c r="C12766" s="385">
        <v>7.0000000000000007E-2</v>
      </c>
    </row>
    <row r="12767" spans="1:3" x14ac:dyDescent="0.25">
      <c r="A12767" t="s">
        <v>266</v>
      </c>
      <c r="B12767">
        <v>28385</v>
      </c>
      <c r="C12767" s="385">
        <v>7.0000000000000007E-2</v>
      </c>
    </row>
    <row r="12768" spans="1:3" x14ac:dyDescent="0.25">
      <c r="A12768" t="s">
        <v>266</v>
      </c>
      <c r="B12768">
        <v>28386</v>
      </c>
      <c r="C12768" s="385">
        <v>7.0000000000000007E-2</v>
      </c>
    </row>
    <row r="12769" spans="1:3" x14ac:dyDescent="0.25">
      <c r="A12769" t="s">
        <v>266</v>
      </c>
      <c r="B12769">
        <v>28387</v>
      </c>
      <c r="C12769" s="385">
        <v>7.0000000000000007E-2</v>
      </c>
    </row>
    <row r="12770" spans="1:3" x14ac:dyDescent="0.25">
      <c r="A12770" t="s">
        <v>266</v>
      </c>
      <c r="B12770">
        <v>28388</v>
      </c>
      <c r="C12770" s="385">
        <v>7.0000000000000007E-2</v>
      </c>
    </row>
    <row r="12771" spans="1:3" x14ac:dyDescent="0.25">
      <c r="A12771" t="s">
        <v>266</v>
      </c>
      <c r="B12771">
        <v>28390</v>
      </c>
      <c r="C12771" s="385">
        <v>7.0000000000000007E-2</v>
      </c>
    </row>
    <row r="12772" spans="1:3" x14ac:dyDescent="0.25">
      <c r="A12772" t="s">
        <v>266</v>
      </c>
      <c r="B12772">
        <v>28391</v>
      </c>
      <c r="C12772" s="385">
        <v>7.0000000000000007E-2</v>
      </c>
    </row>
    <row r="12773" spans="1:3" x14ac:dyDescent="0.25">
      <c r="A12773" t="s">
        <v>266</v>
      </c>
      <c r="B12773">
        <v>28392</v>
      </c>
      <c r="C12773" s="385">
        <v>6.7500000000000004E-2</v>
      </c>
    </row>
    <row r="12774" spans="1:3" x14ac:dyDescent="0.25">
      <c r="A12774" t="s">
        <v>266</v>
      </c>
      <c r="B12774">
        <v>28393</v>
      </c>
      <c r="C12774" s="385">
        <v>7.0000000000000007E-2</v>
      </c>
    </row>
    <row r="12775" spans="1:3" x14ac:dyDescent="0.25">
      <c r="A12775" t="s">
        <v>266</v>
      </c>
      <c r="B12775">
        <v>28394</v>
      </c>
      <c r="C12775" s="385">
        <v>7.0000000000000007E-2</v>
      </c>
    </row>
    <row r="12776" spans="1:3" x14ac:dyDescent="0.25">
      <c r="A12776" t="s">
        <v>266</v>
      </c>
      <c r="B12776">
        <v>28395</v>
      </c>
      <c r="C12776" s="385">
        <v>7.0000000000000007E-2</v>
      </c>
    </row>
    <row r="12777" spans="1:3" x14ac:dyDescent="0.25">
      <c r="A12777" t="s">
        <v>266</v>
      </c>
      <c r="B12777">
        <v>28396</v>
      </c>
      <c r="C12777" s="385">
        <v>6.7500000000000004E-2</v>
      </c>
    </row>
    <row r="12778" spans="1:3" x14ac:dyDescent="0.25">
      <c r="A12778" t="s">
        <v>266</v>
      </c>
      <c r="B12778">
        <v>28398</v>
      </c>
      <c r="C12778" s="385">
        <v>7.0000000000000007E-2</v>
      </c>
    </row>
    <row r="12779" spans="1:3" x14ac:dyDescent="0.25">
      <c r="A12779" t="s">
        <v>266</v>
      </c>
      <c r="B12779">
        <v>28399</v>
      </c>
      <c r="C12779" s="385">
        <v>7.0000000000000007E-2</v>
      </c>
    </row>
    <row r="12780" spans="1:3" x14ac:dyDescent="0.25">
      <c r="A12780" t="s">
        <v>266</v>
      </c>
      <c r="B12780">
        <v>28401</v>
      </c>
      <c r="C12780" s="385">
        <v>7.0000000000000007E-2</v>
      </c>
    </row>
    <row r="12781" spans="1:3" x14ac:dyDescent="0.25">
      <c r="A12781" t="s">
        <v>266</v>
      </c>
      <c r="B12781">
        <v>28402</v>
      </c>
      <c r="C12781" s="385">
        <v>7.0000000000000007E-2</v>
      </c>
    </row>
    <row r="12782" spans="1:3" x14ac:dyDescent="0.25">
      <c r="A12782" t="s">
        <v>266</v>
      </c>
      <c r="B12782">
        <v>28403</v>
      </c>
      <c r="C12782" s="385">
        <v>7.0000000000000007E-2</v>
      </c>
    </row>
    <row r="12783" spans="1:3" x14ac:dyDescent="0.25">
      <c r="A12783" t="s">
        <v>266</v>
      </c>
      <c r="B12783">
        <v>28404</v>
      </c>
      <c r="C12783" s="385">
        <v>7.0000000000000007E-2</v>
      </c>
    </row>
    <row r="12784" spans="1:3" x14ac:dyDescent="0.25">
      <c r="A12784" t="s">
        <v>266</v>
      </c>
      <c r="B12784">
        <v>28405</v>
      </c>
      <c r="C12784" s="385">
        <v>7.0000000000000007E-2</v>
      </c>
    </row>
    <row r="12785" spans="1:3" x14ac:dyDescent="0.25">
      <c r="A12785" t="s">
        <v>266</v>
      </c>
      <c r="B12785">
        <v>28406</v>
      </c>
      <c r="C12785" s="385">
        <v>7.0000000000000007E-2</v>
      </c>
    </row>
    <row r="12786" spans="1:3" x14ac:dyDescent="0.25">
      <c r="A12786" t="s">
        <v>266</v>
      </c>
      <c r="B12786">
        <v>28407</v>
      </c>
      <c r="C12786" s="385">
        <v>7.0000000000000007E-2</v>
      </c>
    </row>
    <row r="12787" spans="1:3" x14ac:dyDescent="0.25">
      <c r="A12787" t="s">
        <v>266</v>
      </c>
      <c r="B12787">
        <v>28408</v>
      </c>
      <c r="C12787" s="385">
        <v>7.0000000000000007E-2</v>
      </c>
    </row>
    <row r="12788" spans="1:3" x14ac:dyDescent="0.25">
      <c r="A12788" t="s">
        <v>266</v>
      </c>
      <c r="B12788">
        <v>28409</v>
      </c>
      <c r="C12788" s="385">
        <v>7.0000000000000007E-2</v>
      </c>
    </row>
    <row r="12789" spans="1:3" x14ac:dyDescent="0.25">
      <c r="A12789" t="s">
        <v>266</v>
      </c>
      <c r="B12789">
        <v>28410</v>
      </c>
      <c r="C12789" s="385">
        <v>7.0000000000000007E-2</v>
      </c>
    </row>
    <row r="12790" spans="1:3" x14ac:dyDescent="0.25">
      <c r="A12790" t="s">
        <v>266</v>
      </c>
      <c r="B12790">
        <v>28411</v>
      </c>
      <c r="C12790" s="385">
        <v>7.0000000000000007E-2</v>
      </c>
    </row>
    <row r="12791" spans="1:3" x14ac:dyDescent="0.25">
      <c r="A12791" t="s">
        <v>266</v>
      </c>
      <c r="B12791">
        <v>28412</v>
      </c>
      <c r="C12791" s="385">
        <v>7.0000000000000007E-2</v>
      </c>
    </row>
    <row r="12792" spans="1:3" x14ac:dyDescent="0.25">
      <c r="A12792" t="s">
        <v>266</v>
      </c>
      <c r="B12792">
        <v>28420</v>
      </c>
      <c r="C12792" s="385">
        <v>6.7500000000000004E-2</v>
      </c>
    </row>
    <row r="12793" spans="1:3" x14ac:dyDescent="0.25">
      <c r="A12793" t="s">
        <v>266</v>
      </c>
      <c r="B12793">
        <v>28421</v>
      </c>
      <c r="C12793" s="385">
        <v>7.0000000000000007E-2</v>
      </c>
    </row>
    <row r="12794" spans="1:3" x14ac:dyDescent="0.25">
      <c r="A12794" t="s">
        <v>266</v>
      </c>
      <c r="B12794">
        <v>28422</v>
      </c>
      <c r="C12794" s="385">
        <v>6.7500000000000004E-2</v>
      </c>
    </row>
    <row r="12795" spans="1:3" x14ac:dyDescent="0.25">
      <c r="A12795" t="s">
        <v>266</v>
      </c>
      <c r="B12795">
        <v>28423</v>
      </c>
      <c r="C12795" s="385">
        <v>6.7500000000000004E-2</v>
      </c>
    </row>
    <row r="12796" spans="1:3" x14ac:dyDescent="0.25">
      <c r="A12796" t="s">
        <v>266</v>
      </c>
      <c r="B12796">
        <v>28424</v>
      </c>
      <c r="C12796" s="385">
        <v>6.7500000000000004E-2</v>
      </c>
    </row>
    <row r="12797" spans="1:3" x14ac:dyDescent="0.25">
      <c r="A12797" t="s">
        <v>266</v>
      </c>
      <c r="B12797">
        <v>28425</v>
      </c>
      <c r="C12797" s="385">
        <v>6.7500000000000004E-2</v>
      </c>
    </row>
    <row r="12798" spans="1:3" x14ac:dyDescent="0.25">
      <c r="A12798" t="s">
        <v>266</v>
      </c>
      <c r="B12798">
        <v>28428</v>
      </c>
      <c r="C12798" s="385">
        <v>7.0000000000000007E-2</v>
      </c>
    </row>
    <row r="12799" spans="1:3" x14ac:dyDescent="0.25">
      <c r="A12799" t="s">
        <v>266</v>
      </c>
      <c r="B12799">
        <v>28429</v>
      </c>
      <c r="C12799" s="385">
        <v>7.0000000000000007E-2</v>
      </c>
    </row>
    <row r="12800" spans="1:3" x14ac:dyDescent="0.25">
      <c r="A12800" t="s">
        <v>266</v>
      </c>
      <c r="B12800">
        <v>28430</v>
      </c>
      <c r="C12800" s="385">
        <v>6.7500000000000004E-2</v>
      </c>
    </row>
    <row r="12801" spans="1:3" x14ac:dyDescent="0.25">
      <c r="A12801" t="s">
        <v>266</v>
      </c>
      <c r="B12801">
        <v>28431</v>
      </c>
      <c r="C12801" s="385">
        <v>6.7500000000000004E-2</v>
      </c>
    </row>
    <row r="12802" spans="1:3" x14ac:dyDescent="0.25">
      <c r="A12802" t="s">
        <v>266</v>
      </c>
      <c r="B12802">
        <v>28432</v>
      </c>
      <c r="C12802" s="385">
        <v>6.7500000000000004E-2</v>
      </c>
    </row>
    <row r="12803" spans="1:3" x14ac:dyDescent="0.25">
      <c r="A12803" t="s">
        <v>266</v>
      </c>
      <c r="B12803">
        <v>28433</v>
      </c>
      <c r="C12803" s="385">
        <v>6.7500000000000004E-2</v>
      </c>
    </row>
    <row r="12804" spans="1:3" x14ac:dyDescent="0.25">
      <c r="A12804" t="s">
        <v>266</v>
      </c>
      <c r="B12804">
        <v>28434</v>
      </c>
      <c r="C12804" s="385">
        <v>6.7500000000000004E-2</v>
      </c>
    </row>
    <row r="12805" spans="1:3" x14ac:dyDescent="0.25">
      <c r="A12805" t="s">
        <v>266</v>
      </c>
      <c r="B12805">
        <v>28435</v>
      </c>
      <c r="C12805" s="385">
        <v>6.7500000000000004E-2</v>
      </c>
    </row>
    <row r="12806" spans="1:3" x14ac:dyDescent="0.25">
      <c r="A12806" t="s">
        <v>266</v>
      </c>
      <c r="B12806">
        <v>28436</v>
      </c>
      <c r="C12806" s="385">
        <v>6.7500000000000004E-2</v>
      </c>
    </row>
    <row r="12807" spans="1:3" x14ac:dyDescent="0.25">
      <c r="A12807" t="s">
        <v>266</v>
      </c>
      <c r="B12807">
        <v>28438</v>
      </c>
      <c r="C12807" s="385">
        <v>6.7500000000000004E-2</v>
      </c>
    </row>
    <row r="12808" spans="1:3" x14ac:dyDescent="0.25">
      <c r="A12808" t="s">
        <v>266</v>
      </c>
      <c r="B12808">
        <v>28439</v>
      </c>
      <c r="C12808" s="385">
        <v>6.7500000000000004E-2</v>
      </c>
    </row>
    <row r="12809" spans="1:3" x14ac:dyDescent="0.25">
      <c r="A12809" t="s">
        <v>266</v>
      </c>
      <c r="B12809">
        <v>28441</v>
      </c>
      <c r="C12809" s="385">
        <v>7.0000000000000007E-2</v>
      </c>
    </row>
    <row r="12810" spans="1:3" x14ac:dyDescent="0.25">
      <c r="A12810" t="s">
        <v>266</v>
      </c>
      <c r="B12810">
        <v>28442</v>
      </c>
      <c r="C12810" s="385">
        <v>6.7500000000000004E-2</v>
      </c>
    </row>
    <row r="12811" spans="1:3" x14ac:dyDescent="0.25">
      <c r="A12811" t="s">
        <v>266</v>
      </c>
      <c r="B12811">
        <v>28443</v>
      </c>
      <c r="C12811" s="385">
        <v>6.7500000000000004E-2</v>
      </c>
    </row>
    <row r="12812" spans="1:3" x14ac:dyDescent="0.25">
      <c r="A12812" t="s">
        <v>266</v>
      </c>
      <c r="B12812">
        <v>28444</v>
      </c>
      <c r="C12812" s="385">
        <v>7.0000000000000007E-2</v>
      </c>
    </row>
    <row r="12813" spans="1:3" x14ac:dyDescent="0.25">
      <c r="A12813" t="s">
        <v>266</v>
      </c>
      <c r="B12813">
        <v>28445</v>
      </c>
      <c r="C12813" s="385">
        <v>7.0000000000000007E-2</v>
      </c>
    </row>
    <row r="12814" spans="1:3" x14ac:dyDescent="0.25">
      <c r="A12814" t="s">
        <v>266</v>
      </c>
      <c r="B12814">
        <v>28447</v>
      </c>
      <c r="C12814" s="385">
        <v>7.0000000000000007E-2</v>
      </c>
    </row>
    <row r="12815" spans="1:3" x14ac:dyDescent="0.25">
      <c r="A12815" t="s">
        <v>266</v>
      </c>
      <c r="B12815">
        <v>28448</v>
      </c>
      <c r="C12815" s="385">
        <v>6.7500000000000004E-2</v>
      </c>
    </row>
    <row r="12816" spans="1:3" x14ac:dyDescent="0.25">
      <c r="A12816" t="s">
        <v>266</v>
      </c>
      <c r="B12816">
        <v>28449</v>
      </c>
      <c r="C12816" s="385">
        <v>7.0000000000000007E-2</v>
      </c>
    </row>
    <row r="12817" spans="1:3" x14ac:dyDescent="0.25">
      <c r="A12817" t="s">
        <v>266</v>
      </c>
      <c r="B12817">
        <v>28450</v>
      </c>
      <c r="C12817" s="385">
        <v>6.7500000000000004E-2</v>
      </c>
    </row>
    <row r="12818" spans="1:3" x14ac:dyDescent="0.25">
      <c r="A12818" t="s">
        <v>266</v>
      </c>
      <c r="B12818">
        <v>28451</v>
      </c>
      <c r="C12818" s="385">
        <v>6.7500000000000004E-2</v>
      </c>
    </row>
    <row r="12819" spans="1:3" x14ac:dyDescent="0.25">
      <c r="A12819" t="s">
        <v>266</v>
      </c>
      <c r="B12819">
        <v>28452</v>
      </c>
      <c r="C12819" s="385">
        <v>6.7500000000000004E-2</v>
      </c>
    </row>
    <row r="12820" spans="1:3" x14ac:dyDescent="0.25">
      <c r="A12820" t="s">
        <v>266</v>
      </c>
      <c r="B12820">
        <v>28453</v>
      </c>
      <c r="C12820" s="385">
        <v>7.0000000000000007E-2</v>
      </c>
    </row>
    <row r="12821" spans="1:3" x14ac:dyDescent="0.25">
      <c r="A12821" t="s">
        <v>266</v>
      </c>
      <c r="B12821">
        <v>28454</v>
      </c>
      <c r="C12821" s="385">
        <v>7.0000000000000007E-2</v>
      </c>
    </row>
    <row r="12822" spans="1:3" x14ac:dyDescent="0.25">
      <c r="A12822" t="s">
        <v>266</v>
      </c>
      <c r="B12822">
        <v>28455</v>
      </c>
      <c r="C12822" s="385">
        <v>6.7500000000000004E-2</v>
      </c>
    </row>
    <row r="12823" spans="1:3" x14ac:dyDescent="0.25">
      <c r="A12823" t="s">
        <v>266</v>
      </c>
      <c r="B12823">
        <v>28456</v>
      </c>
      <c r="C12823" s="385">
        <v>6.7500000000000004E-2</v>
      </c>
    </row>
    <row r="12824" spans="1:3" x14ac:dyDescent="0.25">
      <c r="A12824" t="s">
        <v>266</v>
      </c>
      <c r="B12824">
        <v>28457</v>
      </c>
      <c r="C12824" s="385">
        <v>6.7500000000000004E-2</v>
      </c>
    </row>
    <row r="12825" spans="1:3" x14ac:dyDescent="0.25">
      <c r="A12825" t="s">
        <v>266</v>
      </c>
      <c r="B12825">
        <v>28458</v>
      </c>
      <c r="C12825" s="385">
        <v>7.0000000000000007E-2</v>
      </c>
    </row>
    <row r="12826" spans="1:3" x14ac:dyDescent="0.25">
      <c r="A12826" t="s">
        <v>266</v>
      </c>
      <c r="B12826">
        <v>28459</v>
      </c>
      <c r="C12826" s="385">
        <v>6.7500000000000004E-2</v>
      </c>
    </row>
    <row r="12827" spans="1:3" x14ac:dyDescent="0.25">
      <c r="A12827" t="s">
        <v>266</v>
      </c>
      <c r="B12827">
        <v>28460</v>
      </c>
      <c r="C12827" s="385">
        <v>7.0000000000000007E-2</v>
      </c>
    </row>
    <row r="12828" spans="1:3" x14ac:dyDescent="0.25">
      <c r="A12828" t="s">
        <v>266</v>
      </c>
      <c r="B12828">
        <v>28461</v>
      </c>
      <c r="C12828" s="385">
        <v>6.7500000000000004E-2</v>
      </c>
    </row>
    <row r="12829" spans="1:3" x14ac:dyDescent="0.25">
      <c r="A12829" t="s">
        <v>266</v>
      </c>
      <c r="B12829">
        <v>28462</v>
      </c>
      <c r="C12829" s="385">
        <v>6.7500000000000004E-2</v>
      </c>
    </row>
    <row r="12830" spans="1:3" x14ac:dyDescent="0.25">
      <c r="A12830" t="s">
        <v>266</v>
      </c>
      <c r="B12830">
        <v>28463</v>
      </c>
      <c r="C12830" s="385">
        <v>6.7500000000000004E-2</v>
      </c>
    </row>
    <row r="12831" spans="1:3" x14ac:dyDescent="0.25">
      <c r="A12831" t="s">
        <v>266</v>
      </c>
      <c r="B12831">
        <v>28464</v>
      </c>
      <c r="C12831" s="385">
        <v>7.0000000000000007E-2</v>
      </c>
    </row>
    <row r="12832" spans="1:3" x14ac:dyDescent="0.25">
      <c r="A12832" t="s">
        <v>266</v>
      </c>
      <c r="B12832">
        <v>28465</v>
      </c>
      <c r="C12832" s="385">
        <v>6.7500000000000004E-2</v>
      </c>
    </row>
    <row r="12833" spans="1:3" x14ac:dyDescent="0.25">
      <c r="A12833" t="s">
        <v>266</v>
      </c>
      <c r="B12833">
        <v>28466</v>
      </c>
      <c r="C12833" s="385">
        <v>7.0000000000000007E-2</v>
      </c>
    </row>
    <row r="12834" spans="1:3" x14ac:dyDescent="0.25">
      <c r="A12834" t="s">
        <v>266</v>
      </c>
      <c r="B12834">
        <v>28467</v>
      </c>
      <c r="C12834" s="385">
        <v>6.7500000000000004E-2</v>
      </c>
    </row>
    <row r="12835" spans="1:3" x14ac:dyDescent="0.25">
      <c r="A12835" t="s">
        <v>266</v>
      </c>
      <c r="B12835">
        <v>28468</v>
      </c>
      <c r="C12835" s="385">
        <v>6.7500000000000004E-2</v>
      </c>
    </row>
    <row r="12836" spans="1:3" x14ac:dyDescent="0.25">
      <c r="A12836" t="s">
        <v>266</v>
      </c>
      <c r="B12836">
        <v>28469</v>
      </c>
      <c r="C12836" s="385">
        <v>6.7500000000000004E-2</v>
      </c>
    </row>
    <row r="12837" spans="1:3" x14ac:dyDescent="0.25">
      <c r="A12837" t="s">
        <v>266</v>
      </c>
      <c r="B12837">
        <v>28470</v>
      </c>
      <c r="C12837" s="385">
        <v>6.7500000000000004E-2</v>
      </c>
    </row>
    <row r="12838" spans="1:3" x14ac:dyDescent="0.25">
      <c r="A12838" t="s">
        <v>266</v>
      </c>
      <c r="B12838">
        <v>28472</v>
      </c>
      <c r="C12838" s="385">
        <v>6.7500000000000004E-2</v>
      </c>
    </row>
    <row r="12839" spans="1:3" x14ac:dyDescent="0.25">
      <c r="A12839" t="s">
        <v>266</v>
      </c>
      <c r="B12839">
        <v>28478</v>
      </c>
      <c r="C12839" s="385">
        <v>7.0000000000000007E-2</v>
      </c>
    </row>
    <row r="12840" spans="1:3" x14ac:dyDescent="0.25">
      <c r="A12840" t="s">
        <v>266</v>
      </c>
      <c r="B12840">
        <v>28479</v>
      </c>
      <c r="C12840" s="385">
        <v>6.7500000000000004E-2</v>
      </c>
    </row>
    <row r="12841" spans="1:3" x14ac:dyDescent="0.25">
      <c r="A12841" t="s">
        <v>266</v>
      </c>
      <c r="B12841">
        <v>28480</v>
      </c>
      <c r="C12841" s="385">
        <v>7.0000000000000007E-2</v>
      </c>
    </row>
    <row r="12842" spans="1:3" x14ac:dyDescent="0.25">
      <c r="A12842" t="s">
        <v>266</v>
      </c>
      <c r="B12842">
        <v>28501</v>
      </c>
      <c r="C12842" s="385">
        <v>7.0000000000000007E-2</v>
      </c>
    </row>
    <row r="12843" spans="1:3" x14ac:dyDescent="0.25">
      <c r="A12843" t="s">
        <v>266</v>
      </c>
      <c r="B12843">
        <v>28502</v>
      </c>
      <c r="C12843" s="385">
        <v>6.7500000000000004E-2</v>
      </c>
    </row>
    <row r="12844" spans="1:3" x14ac:dyDescent="0.25">
      <c r="A12844" t="s">
        <v>266</v>
      </c>
      <c r="B12844">
        <v>28503</v>
      </c>
      <c r="C12844" s="385">
        <v>6.7500000000000004E-2</v>
      </c>
    </row>
    <row r="12845" spans="1:3" x14ac:dyDescent="0.25">
      <c r="A12845" t="s">
        <v>266</v>
      </c>
      <c r="B12845">
        <v>28504</v>
      </c>
      <c r="C12845" s="385">
        <v>7.0000000000000007E-2</v>
      </c>
    </row>
    <row r="12846" spans="1:3" x14ac:dyDescent="0.25">
      <c r="A12846" t="s">
        <v>266</v>
      </c>
      <c r="B12846">
        <v>28508</v>
      </c>
      <c r="C12846" s="385">
        <v>7.0000000000000007E-2</v>
      </c>
    </row>
    <row r="12847" spans="1:3" x14ac:dyDescent="0.25">
      <c r="A12847" t="s">
        <v>266</v>
      </c>
      <c r="B12847">
        <v>28509</v>
      </c>
      <c r="C12847" s="385">
        <v>6.7500000000000004E-2</v>
      </c>
    </row>
    <row r="12848" spans="1:3" x14ac:dyDescent="0.25">
      <c r="A12848" t="s">
        <v>266</v>
      </c>
      <c r="B12848">
        <v>28510</v>
      </c>
      <c r="C12848" s="385">
        <v>6.7500000000000004E-2</v>
      </c>
    </row>
    <row r="12849" spans="1:3" x14ac:dyDescent="0.25">
      <c r="A12849" t="s">
        <v>266</v>
      </c>
      <c r="B12849">
        <v>28511</v>
      </c>
      <c r="C12849" s="385">
        <v>6.7500000000000004E-2</v>
      </c>
    </row>
    <row r="12850" spans="1:3" x14ac:dyDescent="0.25">
      <c r="A12850" t="s">
        <v>266</v>
      </c>
      <c r="B12850">
        <v>28512</v>
      </c>
      <c r="C12850" s="385">
        <v>6.7500000000000004E-2</v>
      </c>
    </row>
    <row r="12851" spans="1:3" x14ac:dyDescent="0.25">
      <c r="A12851" t="s">
        <v>266</v>
      </c>
      <c r="B12851">
        <v>28513</v>
      </c>
      <c r="C12851" s="385">
        <v>7.0000000000000007E-2</v>
      </c>
    </row>
    <row r="12852" spans="1:3" x14ac:dyDescent="0.25">
      <c r="A12852" t="s">
        <v>266</v>
      </c>
      <c r="B12852">
        <v>28515</v>
      </c>
      <c r="C12852" s="385">
        <v>6.7500000000000004E-2</v>
      </c>
    </row>
    <row r="12853" spans="1:3" x14ac:dyDescent="0.25">
      <c r="A12853" t="s">
        <v>266</v>
      </c>
      <c r="B12853">
        <v>28516</v>
      </c>
      <c r="C12853" s="385">
        <v>6.7500000000000004E-2</v>
      </c>
    </row>
    <row r="12854" spans="1:3" x14ac:dyDescent="0.25">
      <c r="A12854" t="s">
        <v>266</v>
      </c>
      <c r="B12854">
        <v>28518</v>
      </c>
      <c r="C12854" s="385">
        <v>7.0000000000000007E-2</v>
      </c>
    </row>
    <row r="12855" spans="1:3" x14ac:dyDescent="0.25">
      <c r="A12855" t="s">
        <v>266</v>
      </c>
      <c r="B12855">
        <v>28519</v>
      </c>
      <c r="C12855" s="385">
        <v>6.7500000000000004E-2</v>
      </c>
    </row>
    <row r="12856" spans="1:3" x14ac:dyDescent="0.25">
      <c r="A12856" t="s">
        <v>266</v>
      </c>
      <c r="B12856">
        <v>28520</v>
      </c>
      <c r="C12856" s="385">
        <v>6.7500000000000004E-2</v>
      </c>
    </row>
    <row r="12857" spans="1:3" x14ac:dyDescent="0.25">
      <c r="A12857" t="s">
        <v>266</v>
      </c>
      <c r="B12857">
        <v>28521</v>
      </c>
      <c r="C12857" s="385">
        <v>7.0000000000000007E-2</v>
      </c>
    </row>
    <row r="12858" spans="1:3" x14ac:dyDescent="0.25">
      <c r="A12858" t="s">
        <v>266</v>
      </c>
      <c r="B12858">
        <v>28522</v>
      </c>
      <c r="C12858" s="385">
        <v>7.0000000000000007E-2</v>
      </c>
    </row>
    <row r="12859" spans="1:3" x14ac:dyDescent="0.25">
      <c r="A12859" t="s">
        <v>266</v>
      </c>
      <c r="B12859">
        <v>28523</v>
      </c>
      <c r="C12859" s="385">
        <v>6.7500000000000004E-2</v>
      </c>
    </row>
    <row r="12860" spans="1:3" x14ac:dyDescent="0.25">
      <c r="A12860" t="s">
        <v>266</v>
      </c>
      <c r="B12860">
        <v>28524</v>
      </c>
      <c r="C12860" s="385">
        <v>6.7500000000000004E-2</v>
      </c>
    </row>
    <row r="12861" spans="1:3" x14ac:dyDescent="0.25">
      <c r="A12861" t="s">
        <v>266</v>
      </c>
      <c r="B12861">
        <v>28525</v>
      </c>
      <c r="C12861" s="385">
        <v>7.0000000000000007E-2</v>
      </c>
    </row>
    <row r="12862" spans="1:3" x14ac:dyDescent="0.25">
      <c r="A12862" t="s">
        <v>266</v>
      </c>
      <c r="B12862">
        <v>28526</v>
      </c>
      <c r="C12862" s="385">
        <v>7.0000000000000007E-2</v>
      </c>
    </row>
    <row r="12863" spans="1:3" x14ac:dyDescent="0.25">
      <c r="A12863" t="s">
        <v>266</v>
      </c>
      <c r="B12863">
        <v>28527</v>
      </c>
      <c r="C12863" s="385">
        <v>6.7500000000000004E-2</v>
      </c>
    </row>
    <row r="12864" spans="1:3" x14ac:dyDescent="0.25">
      <c r="A12864" t="s">
        <v>266</v>
      </c>
      <c r="B12864">
        <v>28528</v>
      </c>
      <c r="C12864" s="385">
        <v>6.7500000000000004E-2</v>
      </c>
    </row>
    <row r="12865" spans="1:3" x14ac:dyDescent="0.25">
      <c r="A12865" t="s">
        <v>266</v>
      </c>
      <c r="B12865">
        <v>28529</v>
      </c>
      <c r="C12865" s="385">
        <v>6.7500000000000004E-2</v>
      </c>
    </row>
    <row r="12866" spans="1:3" x14ac:dyDescent="0.25">
      <c r="A12866" t="s">
        <v>266</v>
      </c>
      <c r="B12866">
        <v>28530</v>
      </c>
      <c r="C12866" s="385">
        <v>7.0000000000000007E-2</v>
      </c>
    </row>
    <row r="12867" spans="1:3" x14ac:dyDescent="0.25">
      <c r="A12867" t="s">
        <v>266</v>
      </c>
      <c r="B12867">
        <v>28531</v>
      </c>
      <c r="C12867" s="385">
        <v>6.7500000000000004E-2</v>
      </c>
    </row>
    <row r="12868" spans="1:3" x14ac:dyDescent="0.25">
      <c r="A12868" t="s">
        <v>266</v>
      </c>
      <c r="B12868">
        <v>28532</v>
      </c>
      <c r="C12868" s="385">
        <v>6.7500000000000004E-2</v>
      </c>
    </row>
    <row r="12869" spans="1:3" x14ac:dyDescent="0.25">
      <c r="A12869" t="s">
        <v>266</v>
      </c>
      <c r="B12869">
        <v>28533</v>
      </c>
      <c r="C12869" s="385">
        <v>6.7500000000000004E-2</v>
      </c>
    </row>
    <row r="12870" spans="1:3" x14ac:dyDescent="0.25">
      <c r="A12870" t="s">
        <v>266</v>
      </c>
      <c r="B12870">
        <v>28537</v>
      </c>
      <c r="C12870" s="385">
        <v>6.7500000000000004E-2</v>
      </c>
    </row>
    <row r="12871" spans="1:3" x14ac:dyDescent="0.25">
      <c r="A12871" t="s">
        <v>266</v>
      </c>
      <c r="B12871">
        <v>28538</v>
      </c>
      <c r="C12871" s="385">
        <v>7.0000000000000007E-2</v>
      </c>
    </row>
    <row r="12872" spans="1:3" x14ac:dyDescent="0.25">
      <c r="A12872" t="s">
        <v>266</v>
      </c>
      <c r="B12872">
        <v>28539</v>
      </c>
      <c r="C12872" s="385">
        <v>7.0000000000000007E-2</v>
      </c>
    </row>
    <row r="12873" spans="1:3" x14ac:dyDescent="0.25">
      <c r="A12873" t="s">
        <v>266</v>
      </c>
      <c r="B12873">
        <v>28540</v>
      </c>
      <c r="C12873" s="385">
        <v>7.0000000000000007E-2</v>
      </c>
    </row>
    <row r="12874" spans="1:3" x14ac:dyDescent="0.25">
      <c r="A12874" t="s">
        <v>266</v>
      </c>
      <c r="B12874">
        <v>28541</v>
      </c>
      <c r="C12874" s="385">
        <v>7.0000000000000007E-2</v>
      </c>
    </row>
    <row r="12875" spans="1:3" x14ac:dyDescent="0.25">
      <c r="A12875" t="s">
        <v>266</v>
      </c>
      <c r="B12875">
        <v>28542</v>
      </c>
      <c r="C12875" s="385">
        <v>7.0000000000000007E-2</v>
      </c>
    </row>
    <row r="12876" spans="1:3" x14ac:dyDescent="0.25">
      <c r="A12876" t="s">
        <v>266</v>
      </c>
      <c r="B12876">
        <v>28543</v>
      </c>
      <c r="C12876" s="385">
        <v>7.0000000000000007E-2</v>
      </c>
    </row>
    <row r="12877" spans="1:3" x14ac:dyDescent="0.25">
      <c r="A12877" t="s">
        <v>266</v>
      </c>
      <c r="B12877">
        <v>28544</v>
      </c>
      <c r="C12877" s="385">
        <v>7.0000000000000007E-2</v>
      </c>
    </row>
    <row r="12878" spans="1:3" x14ac:dyDescent="0.25">
      <c r="A12878" t="s">
        <v>266</v>
      </c>
      <c r="B12878">
        <v>28545</v>
      </c>
      <c r="C12878" s="385">
        <v>7.0000000000000007E-2</v>
      </c>
    </row>
    <row r="12879" spans="1:3" x14ac:dyDescent="0.25">
      <c r="A12879" t="s">
        <v>266</v>
      </c>
      <c r="B12879">
        <v>28546</v>
      </c>
      <c r="C12879" s="385">
        <v>7.0000000000000007E-2</v>
      </c>
    </row>
    <row r="12880" spans="1:3" x14ac:dyDescent="0.25">
      <c r="A12880" t="s">
        <v>266</v>
      </c>
      <c r="B12880">
        <v>28547</v>
      </c>
      <c r="C12880" s="385">
        <v>7.0000000000000007E-2</v>
      </c>
    </row>
    <row r="12881" spans="1:3" x14ac:dyDescent="0.25">
      <c r="A12881" t="s">
        <v>266</v>
      </c>
      <c r="B12881">
        <v>28551</v>
      </c>
      <c r="C12881" s="385">
        <v>7.0000000000000007E-2</v>
      </c>
    </row>
    <row r="12882" spans="1:3" x14ac:dyDescent="0.25">
      <c r="A12882" t="s">
        <v>266</v>
      </c>
      <c r="B12882">
        <v>28552</v>
      </c>
      <c r="C12882" s="385">
        <v>6.7500000000000004E-2</v>
      </c>
    </row>
    <row r="12883" spans="1:3" x14ac:dyDescent="0.25">
      <c r="A12883" t="s">
        <v>266</v>
      </c>
      <c r="B12883">
        <v>28553</v>
      </c>
      <c r="C12883" s="385">
        <v>6.7500000000000004E-2</v>
      </c>
    </row>
    <row r="12884" spans="1:3" x14ac:dyDescent="0.25">
      <c r="A12884" t="s">
        <v>266</v>
      </c>
      <c r="B12884">
        <v>28554</v>
      </c>
      <c r="C12884" s="385">
        <v>7.0000000000000007E-2</v>
      </c>
    </row>
    <row r="12885" spans="1:3" x14ac:dyDescent="0.25">
      <c r="A12885" t="s">
        <v>266</v>
      </c>
      <c r="B12885">
        <v>28555</v>
      </c>
      <c r="C12885" s="385">
        <v>7.0000000000000007E-2</v>
      </c>
    </row>
    <row r="12886" spans="1:3" x14ac:dyDescent="0.25">
      <c r="A12886" t="s">
        <v>266</v>
      </c>
      <c r="B12886">
        <v>28556</v>
      </c>
      <c r="C12886" s="385">
        <v>6.7500000000000004E-2</v>
      </c>
    </row>
    <row r="12887" spans="1:3" x14ac:dyDescent="0.25">
      <c r="A12887" t="s">
        <v>266</v>
      </c>
      <c r="B12887">
        <v>28557</v>
      </c>
      <c r="C12887" s="385">
        <v>6.7500000000000004E-2</v>
      </c>
    </row>
    <row r="12888" spans="1:3" x14ac:dyDescent="0.25">
      <c r="A12888" t="s">
        <v>266</v>
      </c>
      <c r="B12888">
        <v>28560</v>
      </c>
      <c r="C12888" s="385">
        <v>6.7500000000000004E-2</v>
      </c>
    </row>
    <row r="12889" spans="1:3" x14ac:dyDescent="0.25">
      <c r="A12889" t="s">
        <v>266</v>
      </c>
      <c r="B12889">
        <v>28561</v>
      </c>
      <c r="C12889" s="385">
        <v>6.7500000000000004E-2</v>
      </c>
    </row>
    <row r="12890" spans="1:3" x14ac:dyDescent="0.25">
      <c r="A12890" t="s">
        <v>266</v>
      </c>
      <c r="B12890">
        <v>28562</v>
      </c>
      <c r="C12890" s="385">
        <v>7.0000000000000007E-2</v>
      </c>
    </row>
    <row r="12891" spans="1:3" x14ac:dyDescent="0.25">
      <c r="A12891" t="s">
        <v>266</v>
      </c>
      <c r="B12891">
        <v>28563</v>
      </c>
      <c r="C12891" s="385">
        <v>6.7500000000000004E-2</v>
      </c>
    </row>
    <row r="12892" spans="1:3" x14ac:dyDescent="0.25">
      <c r="A12892" t="s">
        <v>266</v>
      </c>
      <c r="B12892">
        <v>28564</v>
      </c>
      <c r="C12892" s="385">
        <v>6.7500000000000004E-2</v>
      </c>
    </row>
    <row r="12893" spans="1:3" x14ac:dyDescent="0.25">
      <c r="A12893" t="s">
        <v>266</v>
      </c>
      <c r="B12893">
        <v>28570</v>
      </c>
      <c r="C12893" s="385">
        <v>6.7500000000000004E-2</v>
      </c>
    </row>
    <row r="12894" spans="1:3" x14ac:dyDescent="0.25">
      <c r="A12894" t="s">
        <v>266</v>
      </c>
      <c r="B12894">
        <v>28571</v>
      </c>
      <c r="C12894" s="385">
        <v>6.7500000000000004E-2</v>
      </c>
    </row>
    <row r="12895" spans="1:3" x14ac:dyDescent="0.25">
      <c r="A12895" t="s">
        <v>266</v>
      </c>
      <c r="B12895">
        <v>28572</v>
      </c>
      <c r="C12895" s="385">
        <v>7.0000000000000007E-2</v>
      </c>
    </row>
    <row r="12896" spans="1:3" x14ac:dyDescent="0.25">
      <c r="A12896" t="s">
        <v>266</v>
      </c>
      <c r="B12896">
        <v>28573</v>
      </c>
      <c r="C12896" s="385">
        <v>7.0000000000000007E-2</v>
      </c>
    </row>
    <row r="12897" spans="1:3" x14ac:dyDescent="0.25">
      <c r="A12897" t="s">
        <v>266</v>
      </c>
      <c r="B12897">
        <v>28574</v>
      </c>
      <c r="C12897" s="385">
        <v>7.0000000000000007E-2</v>
      </c>
    </row>
    <row r="12898" spans="1:3" x14ac:dyDescent="0.25">
      <c r="A12898" t="s">
        <v>266</v>
      </c>
      <c r="B12898">
        <v>28575</v>
      </c>
      <c r="C12898" s="385">
        <v>6.7500000000000004E-2</v>
      </c>
    </row>
    <row r="12899" spans="1:3" x14ac:dyDescent="0.25">
      <c r="A12899" t="s">
        <v>266</v>
      </c>
      <c r="B12899">
        <v>28577</v>
      </c>
      <c r="C12899" s="385">
        <v>6.7500000000000004E-2</v>
      </c>
    </row>
    <row r="12900" spans="1:3" x14ac:dyDescent="0.25">
      <c r="A12900" t="s">
        <v>266</v>
      </c>
      <c r="B12900">
        <v>28578</v>
      </c>
      <c r="C12900" s="385">
        <v>7.0000000000000007E-2</v>
      </c>
    </row>
    <row r="12901" spans="1:3" x14ac:dyDescent="0.25">
      <c r="A12901" t="s">
        <v>266</v>
      </c>
      <c r="B12901">
        <v>28579</v>
      </c>
      <c r="C12901" s="385">
        <v>6.7500000000000004E-2</v>
      </c>
    </row>
    <row r="12902" spans="1:3" x14ac:dyDescent="0.25">
      <c r="A12902" t="s">
        <v>266</v>
      </c>
      <c r="B12902">
        <v>28580</v>
      </c>
      <c r="C12902" s="385">
        <v>7.0000000000000007E-2</v>
      </c>
    </row>
    <row r="12903" spans="1:3" x14ac:dyDescent="0.25">
      <c r="A12903" t="s">
        <v>266</v>
      </c>
      <c r="B12903">
        <v>28581</v>
      </c>
      <c r="C12903" s="385">
        <v>6.7500000000000004E-2</v>
      </c>
    </row>
    <row r="12904" spans="1:3" x14ac:dyDescent="0.25">
      <c r="A12904" t="s">
        <v>266</v>
      </c>
      <c r="B12904">
        <v>28582</v>
      </c>
      <c r="C12904" s="385">
        <v>7.0000000000000007E-2</v>
      </c>
    </row>
    <row r="12905" spans="1:3" x14ac:dyDescent="0.25">
      <c r="A12905" t="s">
        <v>266</v>
      </c>
      <c r="B12905">
        <v>28583</v>
      </c>
      <c r="C12905" s="385">
        <v>6.7500000000000004E-2</v>
      </c>
    </row>
    <row r="12906" spans="1:3" x14ac:dyDescent="0.25">
      <c r="A12906" t="s">
        <v>266</v>
      </c>
      <c r="B12906">
        <v>28584</v>
      </c>
      <c r="C12906" s="385">
        <v>7.0000000000000007E-2</v>
      </c>
    </row>
    <row r="12907" spans="1:3" x14ac:dyDescent="0.25">
      <c r="A12907" t="s">
        <v>266</v>
      </c>
      <c r="B12907">
        <v>28585</v>
      </c>
      <c r="C12907" s="385">
        <v>7.0000000000000007E-2</v>
      </c>
    </row>
    <row r="12908" spans="1:3" x14ac:dyDescent="0.25">
      <c r="A12908" t="s">
        <v>266</v>
      </c>
      <c r="B12908">
        <v>28586</v>
      </c>
      <c r="C12908" s="385">
        <v>7.0000000000000007E-2</v>
      </c>
    </row>
    <row r="12909" spans="1:3" x14ac:dyDescent="0.25">
      <c r="A12909" t="s">
        <v>266</v>
      </c>
      <c r="B12909">
        <v>28587</v>
      </c>
      <c r="C12909" s="385">
        <v>6.7500000000000004E-2</v>
      </c>
    </row>
    <row r="12910" spans="1:3" x14ac:dyDescent="0.25">
      <c r="A12910" t="s">
        <v>266</v>
      </c>
      <c r="B12910">
        <v>28589</v>
      </c>
      <c r="C12910" s="385">
        <v>6.7500000000000004E-2</v>
      </c>
    </row>
    <row r="12911" spans="1:3" x14ac:dyDescent="0.25">
      <c r="A12911" t="s">
        <v>266</v>
      </c>
      <c r="B12911">
        <v>28590</v>
      </c>
      <c r="C12911" s="385">
        <v>7.0000000000000007E-2</v>
      </c>
    </row>
    <row r="12912" spans="1:3" x14ac:dyDescent="0.25">
      <c r="A12912" t="s">
        <v>266</v>
      </c>
      <c r="B12912">
        <v>28594</v>
      </c>
      <c r="C12912" s="385">
        <v>6.7500000000000004E-2</v>
      </c>
    </row>
    <row r="12913" spans="1:3" x14ac:dyDescent="0.25">
      <c r="A12913" t="s">
        <v>266</v>
      </c>
      <c r="B12913">
        <v>28601</v>
      </c>
      <c r="C12913" s="385">
        <v>7.0000000000000007E-2</v>
      </c>
    </row>
    <row r="12914" spans="1:3" x14ac:dyDescent="0.25">
      <c r="A12914" t="s">
        <v>266</v>
      </c>
      <c r="B12914">
        <v>28602</v>
      </c>
      <c r="C12914" s="385">
        <v>7.0000000000000007E-2</v>
      </c>
    </row>
    <row r="12915" spans="1:3" x14ac:dyDescent="0.25">
      <c r="A12915" t="s">
        <v>266</v>
      </c>
      <c r="B12915">
        <v>28603</v>
      </c>
      <c r="C12915" s="385">
        <v>7.0000000000000007E-2</v>
      </c>
    </row>
    <row r="12916" spans="1:3" x14ac:dyDescent="0.25">
      <c r="A12916" t="s">
        <v>266</v>
      </c>
      <c r="B12916">
        <v>28604</v>
      </c>
      <c r="C12916" s="385">
        <v>6.7500000000000004E-2</v>
      </c>
    </row>
    <row r="12917" spans="1:3" x14ac:dyDescent="0.25">
      <c r="A12917" t="s">
        <v>266</v>
      </c>
      <c r="B12917">
        <v>28605</v>
      </c>
      <c r="C12917" s="385">
        <v>6.7500000000000004E-2</v>
      </c>
    </row>
    <row r="12918" spans="1:3" x14ac:dyDescent="0.25">
      <c r="A12918" t="s">
        <v>266</v>
      </c>
      <c r="B12918">
        <v>28606</v>
      </c>
      <c r="C12918" s="385">
        <v>7.0000000000000007E-2</v>
      </c>
    </row>
    <row r="12919" spans="1:3" x14ac:dyDescent="0.25">
      <c r="A12919" t="s">
        <v>266</v>
      </c>
      <c r="B12919">
        <v>28607</v>
      </c>
      <c r="C12919" s="385">
        <v>7.0000000000000007E-2</v>
      </c>
    </row>
    <row r="12920" spans="1:3" x14ac:dyDescent="0.25">
      <c r="A12920" t="s">
        <v>266</v>
      </c>
      <c r="B12920">
        <v>28608</v>
      </c>
      <c r="C12920" s="385">
        <v>6.7500000000000004E-2</v>
      </c>
    </row>
    <row r="12921" spans="1:3" x14ac:dyDescent="0.25">
      <c r="A12921" t="s">
        <v>266</v>
      </c>
      <c r="B12921">
        <v>28609</v>
      </c>
      <c r="C12921" s="385">
        <v>7.0000000000000007E-2</v>
      </c>
    </row>
    <row r="12922" spans="1:3" x14ac:dyDescent="0.25">
      <c r="A12922" t="s">
        <v>266</v>
      </c>
      <c r="B12922">
        <v>28610</v>
      </c>
      <c r="C12922" s="385">
        <v>7.0000000000000007E-2</v>
      </c>
    </row>
    <row r="12923" spans="1:3" x14ac:dyDescent="0.25">
      <c r="A12923" t="s">
        <v>266</v>
      </c>
      <c r="B12923">
        <v>28611</v>
      </c>
      <c r="C12923" s="385">
        <v>6.7500000000000004E-2</v>
      </c>
    </row>
    <row r="12924" spans="1:3" x14ac:dyDescent="0.25">
      <c r="A12924" t="s">
        <v>266</v>
      </c>
      <c r="B12924">
        <v>28612</v>
      </c>
      <c r="C12924" s="385">
        <v>7.0000000000000007E-2</v>
      </c>
    </row>
    <row r="12925" spans="1:3" x14ac:dyDescent="0.25">
      <c r="A12925" t="s">
        <v>266</v>
      </c>
      <c r="B12925">
        <v>28613</v>
      </c>
      <c r="C12925" s="385">
        <v>7.0000000000000007E-2</v>
      </c>
    </row>
    <row r="12926" spans="1:3" x14ac:dyDescent="0.25">
      <c r="A12926" t="s">
        <v>266</v>
      </c>
      <c r="B12926">
        <v>28615</v>
      </c>
      <c r="C12926" s="385">
        <v>7.0000000000000007E-2</v>
      </c>
    </row>
    <row r="12927" spans="1:3" x14ac:dyDescent="0.25">
      <c r="A12927" t="s">
        <v>266</v>
      </c>
      <c r="B12927">
        <v>28616</v>
      </c>
      <c r="C12927" s="385">
        <v>6.7500000000000004E-2</v>
      </c>
    </row>
    <row r="12928" spans="1:3" x14ac:dyDescent="0.25">
      <c r="A12928" t="s">
        <v>266</v>
      </c>
      <c r="B12928">
        <v>28617</v>
      </c>
      <c r="C12928" s="385">
        <v>7.0000000000000007E-2</v>
      </c>
    </row>
    <row r="12929" spans="1:3" x14ac:dyDescent="0.25">
      <c r="A12929" t="s">
        <v>266</v>
      </c>
      <c r="B12929">
        <v>28618</v>
      </c>
      <c r="C12929" s="385">
        <v>7.0000000000000007E-2</v>
      </c>
    </row>
    <row r="12930" spans="1:3" x14ac:dyDescent="0.25">
      <c r="A12930" t="s">
        <v>266</v>
      </c>
      <c r="B12930">
        <v>28619</v>
      </c>
      <c r="C12930" s="385">
        <v>6.7500000000000004E-2</v>
      </c>
    </row>
    <row r="12931" spans="1:3" x14ac:dyDescent="0.25">
      <c r="A12931" t="s">
        <v>266</v>
      </c>
      <c r="B12931">
        <v>28621</v>
      </c>
      <c r="C12931" s="385">
        <v>7.0000000000000007E-2</v>
      </c>
    </row>
    <row r="12932" spans="1:3" x14ac:dyDescent="0.25">
      <c r="A12932" t="s">
        <v>266</v>
      </c>
      <c r="B12932">
        <v>28622</v>
      </c>
      <c r="C12932" s="385">
        <v>6.7500000000000004E-2</v>
      </c>
    </row>
    <row r="12933" spans="1:3" x14ac:dyDescent="0.25">
      <c r="A12933" t="s">
        <v>266</v>
      </c>
      <c r="B12933">
        <v>28623</v>
      </c>
      <c r="C12933" s="385">
        <v>7.0000000000000007E-2</v>
      </c>
    </row>
    <row r="12934" spans="1:3" x14ac:dyDescent="0.25">
      <c r="A12934" t="s">
        <v>266</v>
      </c>
      <c r="B12934">
        <v>28624</v>
      </c>
      <c r="C12934" s="385">
        <v>7.0000000000000007E-2</v>
      </c>
    </row>
    <row r="12935" spans="1:3" x14ac:dyDescent="0.25">
      <c r="A12935" t="s">
        <v>266</v>
      </c>
      <c r="B12935">
        <v>28625</v>
      </c>
      <c r="C12935" s="385">
        <v>7.0000000000000007E-2</v>
      </c>
    </row>
    <row r="12936" spans="1:3" x14ac:dyDescent="0.25">
      <c r="A12936" t="s">
        <v>266</v>
      </c>
      <c r="B12936">
        <v>28626</v>
      </c>
      <c r="C12936" s="385">
        <v>7.0000000000000007E-2</v>
      </c>
    </row>
    <row r="12937" spans="1:3" x14ac:dyDescent="0.25">
      <c r="A12937" t="s">
        <v>266</v>
      </c>
      <c r="B12937">
        <v>28627</v>
      </c>
      <c r="C12937" s="385">
        <v>6.7500000000000004E-2</v>
      </c>
    </row>
    <row r="12938" spans="1:3" x14ac:dyDescent="0.25">
      <c r="A12938" t="s">
        <v>266</v>
      </c>
      <c r="B12938">
        <v>28628</v>
      </c>
      <c r="C12938" s="385">
        <v>6.7500000000000004E-2</v>
      </c>
    </row>
    <row r="12939" spans="1:3" x14ac:dyDescent="0.25">
      <c r="A12939" t="s">
        <v>266</v>
      </c>
      <c r="B12939">
        <v>28629</v>
      </c>
      <c r="C12939" s="385">
        <v>7.0000000000000007E-2</v>
      </c>
    </row>
    <row r="12940" spans="1:3" x14ac:dyDescent="0.25">
      <c r="A12940" t="s">
        <v>266</v>
      </c>
      <c r="B12940">
        <v>28630</v>
      </c>
      <c r="C12940" s="385">
        <v>7.0000000000000007E-2</v>
      </c>
    </row>
    <row r="12941" spans="1:3" x14ac:dyDescent="0.25">
      <c r="A12941" t="s">
        <v>266</v>
      </c>
      <c r="B12941">
        <v>28631</v>
      </c>
      <c r="C12941" s="385">
        <v>7.0000000000000007E-2</v>
      </c>
    </row>
    <row r="12942" spans="1:3" x14ac:dyDescent="0.25">
      <c r="A12942" t="s">
        <v>266</v>
      </c>
      <c r="B12942">
        <v>28633</v>
      </c>
      <c r="C12942" s="385">
        <v>6.7500000000000004E-2</v>
      </c>
    </row>
    <row r="12943" spans="1:3" x14ac:dyDescent="0.25">
      <c r="A12943" t="s">
        <v>266</v>
      </c>
      <c r="B12943">
        <v>28634</v>
      </c>
      <c r="C12943" s="385">
        <v>6.7500000000000004E-2</v>
      </c>
    </row>
    <row r="12944" spans="1:3" x14ac:dyDescent="0.25">
      <c r="A12944" t="s">
        <v>266</v>
      </c>
      <c r="B12944">
        <v>28635</v>
      </c>
      <c r="C12944" s="385">
        <v>7.0000000000000007E-2</v>
      </c>
    </row>
    <row r="12945" spans="1:3" x14ac:dyDescent="0.25">
      <c r="A12945" t="s">
        <v>266</v>
      </c>
      <c r="B12945">
        <v>28636</v>
      </c>
      <c r="C12945" s="385">
        <v>7.0000000000000007E-2</v>
      </c>
    </row>
    <row r="12946" spans="1:3" x14ac:dyDescent="0.25">
      <c r="A12946" t="s">
        <v>266</v>
      </c>
      <c r="B12946">
        <v>28637</v>
      </c>
      <c r="C12946" s="385">
        <v>7.0000000000000007E-2</v>
      </c>
    </row>
    <row r="12947" spans="1:3" x14ac:dyDescent="0.25">
      <c r="A12947" t="s">
        <v>266</v>
      </c>
      <c r="B12947">
        <v>28638</v>
      </c>
      <c r="C12947" s="385">
        <v>6.7500000000000004E-2</v>
      </c>
    </row>
    <row r="12948" spans="1:3" x14ac:dyDescent="0.25">
      <c r="A12948" t="s">
        <v>266</v>
      </c>
      <c r="B12948">
        <v>28640</v>
      </c>
      <c r="C12948" s="385">
        <v>7.0000000000000007E-2</v>
      </c>
    </row>
    <row r="12949" spans="1:3" x14ac:dyDescent="0.25">
      <c r="A12949" t="s">
        <v>266</v>
      </c>
      <c r="B12949">
        <v>28641</v>
      </c>
      <c r="C12949" s="385">
        <v>6.7500000000000004E-2</v>
      </c>
    </row>
    <row r="12950" spans="1:3" x14ac:dyDescent="0.25">
      <c r="A12950" t="s">
        <v>266</v>
      </c>
      <c r="B12950">
        <v>28642</v>
      </c>
      <c r="C12950" s="385">
        <v>7.0000000000000007E-2</v>
      </c>
    </row>
    <row r="12951" spans="1:3" x14ac:dyDescent="0.25">
      <c r="A12951" t="s">
        <v>266</v>
      </c>
      <c r="B12951">
        <v>28643</v>
      </c>
      <c r="C12951" s="385">
        <v>7.0000000000000007E-2</v>
      </c>
    </row>
    <row r="12952" spans="1:3" x14ac:dyDescent="0.25">
      <c r="A12952" t="s">
        <v>266</v>
      </c>
      <c r="B12952">
        <v>28644</v>
      </c>
      <c r="C12952" s="385">
        <v>7.0000000000000007E-2</v>
      </c>
    </row>
    <row r="12953" spans="1:3" x14ac:dyDescent="0.25">
      <c r="A12953" t="s">
        <v>266</v>
      </c>
      <c r="B12953">
        <v>28645</v>
      </c>
      <c r="C12953" s="385">
        <v>7.0000000000000007E-2</v>
      </c>
    </row>
    <row r="12954" spans="1:3" x14ac:dyDescent="0.25">
      <c r="A12954" t="s">
        <v>266</v>
      </c>
      <c r="B12954">
        <v>28646</v>
      </c>
      <c r="C12954" s="385">
        <v>6.7500000000000004E-2</v>
      </c>
    </row>
    <row r="12955" spans="1:3" x14ac:dyDescent="0.25">
      <c r="A12955" t="s">
        <v>266</v>
      </c>
      <c r="B12955">
        <v>28647</v>
      </c>
      <c r="C12955" s="385">
        <v>6.7500000000000004E-2</v>
      </c>
    </row>
    <row r="12956" spans="1:3" x14ac:dyDescent="0.25">
      <c r="A12956" t="s">
        <v>266</v>
      </c>
      <c r="B12956">
        <v>28649</v>
      </c>
      <c r="C12956" s="385">
        <v>7.0000000000000007E-2</v>
      </c>
    </row>
    <row r="12957" spans="1:3" x14ac:dyDescent="0.25">
      <c r="A12957" t="s">
        <v>266</v>
      </c>
      <c r="B12957">
        <v>28650</v>
      </c>
      <c r="C12957" s="385">
        <v>7.0000000000000007E-2</v>
      </c>
    </row>
    <row r="12958" spans="1:3" x14ac:dyDescent="0.25">
      <c r="A12958" t="s">
        <v>266</v>
      </c>
      <c r="B12958">
        <v>28651</v>
      </c>
      <c r="C12958" s="385">
        <v>7.0000000000000007E-2</v>
      </c>
    </row>
    <row r="12959" spans="1:3" x14ac:dyDescent="0.25">
      <c r="A12959" t="s">
        <v>266</v>
      </c>
      <c r="B12959">
        <v>28652</v>
      </c>
      <c r="C12959" s="385">
        <v>6.7500000000000004E-2</v>
      </c>
    </row>
    <row r="12960" spans="1:3" x14ac:dyDescent="0.25">
      <c r="A12960" t="s">
        <v>266</v>
      </c>
      <c r="B12960">
        <v>28653</v>
      </c>
      <c r="C12960" s="385">
        <v>6.7500000000000004E-2</v>
      </c>
    </row>
    <row r="12961" spans="1:3" x14ac:dyDescent="0.25">
      <c r="A12961" t="s">
        <v>266</v>
      </c>
      <c r="B12961">
        <v>28654</v>
      </c>
      <c r="C12961" s="385">
        <v>7.0000000000000007E-2</v>
      </c>
    </row>
    <row r="12962" spans="1:3" x14ac:dyDescent="0.25">
      <c r="A12962" t="s">
        <v>266</v>
      </c>
      <c r="B12962">
        <v>28655</v>
      </c>
      <c r="C12962" s="385">
        <v>7.0000000000000007E-2</v>
      </c>
    </row>
    <row r="12963" spans="1:3" x14ac:dyDescent="0.25">
      <c r="A12963" t="s">
        <v>266</v>
      </c>
      <c r="B12963">
        <v>28656</v>
      </c>
      <c r="C12963" s="385">
        <v>7.0000000000000007E-2</v>
      </c>
    </row>
    <row r="12964" spans="1:3" x14ac:dyDescent="0.25">
      <c r="A12964" t="s">
        <v>266</v>
      </c>
      <c r="B12964">
        <v>28657</v>
      </c>
      <c r="C12964" s="385">
        <v>6.7500000000000004E-2</v>
      </c>
    </row>
    <row r="12965" spans="1:3" x14ac:dyDescent="0.25">
      <c r="A12965" t="s">
        <v>266</v>
      </c>
      <c r="B12965">
        <v>28658</v>
      </c>
      <c r="C12965" s="385">
        <v>7.0000000000000007E-2</v>
      </c>
    </row>
    <row r="12966" spans="1:3" x14ac:dyDescent="0.25">
      <c r="A12966" t="s">
        <v>266</v>
      </c>
      <c r="B12966">
        <v>28659</v>
      </c>
      <c r="C12966" s="385">
        <v>7.0000000000000007E-2</v>
      </c>
    </row>
    <row r="12967" spans="1:3" x14ac:dyDescent="0.25">
      <c r="A12967" t="s">
        <v>266</v>
      </c>
      <c r="B12967">
        <v>28660</v>
      </c>
      <c r="C12967" s="385">
        <v>6.7500000000000004E-2</v>
      </c>
    </row>
    <row r="12968" spans="1:3" x14ac:dyDescent="0.25">
      <c r="A12968" t="s">
        <v>266</v>
      </c>
      <c r="B12968">
        <v>28661</v>
      </c>
      <c r="C12968" s="385">
        <v>6.7500000000000004E-2</v>
      </c>
    </row>
    <row r="12969" spans="1:3" x14ac:dyDescent="0.25">
      <c r="A12969" t="s">
        <v>266</v>
      </c>
      <c r="B12969">
        <v>28662</v>
      </c>
      <c r="C12969" s="385">
        <v>6.7500000000000004E-2</v>
      </c>
    </row>
    <row r="12970" spans="1:3" x14ac:dyDescent="0.25">
      <c r="A12970" t="s">
        <v>266</v>
      </c>
      <c r="B12970">
        <v>28663</v>
      </c>
      <c r="C12970" s="385">
        <v>6.7500000000000004E-2</v>
      </c>
    </row>
    <row r="12971" spans="1:3" x14ac:dyDescent="0.25">
      <c r="A12971" t="s">
        <v>266</v>
      </c>
      <c r="B12971">
        <v>28664</v>
      </c>
      <c r="C12971" s="385">
        <v>6.7500000000000004E-2</v>
      </c>
    </row>
    <row r="12972" spans="1:3" x14ac:dyDescent="0.25">
      <c r="A12972" t="s">
        <v>266</v>
      </c>
      <c r="B12972">
        <v>28665</v>
      </c>
      <c r="C12972" s="385">
        <v>7.0000000000000007E-2</v>
      </c>
    </row>
    <row r="12973" spans="1:3" x14ac:dyDescent="0.25">
      <c r="A12973" t="s">
        <v>266</v>
      </c>
      <c r="B12973">
        <v>28666</v>
      </c>
      <c r="C12973" s="385">
        <v>6.7500000000000004E-2</v>
      </c>
    </row>
    <row r="12974" spans="1:3" x14ac:dyDescent="0.25">
      <c r="A12974" t="s">
        <v>266</v>
      </c>
      <c r="B12974">
        <v>28667</v>
      </c>
      <c r="C12974" s="385">
        <v>6.7500000000000004E-2</v>
      </c>
    </row>
    <row r="12975" spans="1:3" x14ac:dyDescent="0.25">
      <c r="A12975" t="s">
        <v>266</v>
      </c>
      <c r="B12975">
        <v>28668</v>
      </c>
      <c r="C12975" s="385">
        <v>6.7500000000000004E-2</v>
      </c>
    </row>
    <row r="12976" spans="1:3" x14ac:dyDescent="0.25">
      <c r="A12976" t="s">
        <v>266</v>
      </c>
      <c r="B12976">
        <v>28669</v>
      </c>
      <c r="C12976" s="385">
        <v>7.0000000000000007E-2</v>
      </c>
    </row>
    <row r="12977" spans="1:3" x14ac:dyDescent="0.25">
      <c r="A12977" t="s">
        <v>266</v>
      </c>
      <c r="B12977">
        <v>28670</v>
      </c>
      <c r="C12977" s="385">
        <v>7.0000000000000007E-2</v>
      </c>
    </row>
    <row r="12978" spans="1:3" x14ac:dyDescent="0.25">
      <c r="A12978" t="s">
        <v>266</v>
      </c>
      <c r="B12978">
        <v>28671</v>
      </c>
      <c r="C12978" s="385">
        <v>6.7500000000000004E-2</v>
      </c>
    </row>
    <row r="12979" spans="1:3" x14ac:dyDescent="0.25">
      <c r="A12979" t="s">
        <v>266</v>
      </c>
      <c r="B12979">
        <v>28672</v>
      </c>
      <c r="C12979" s="385">
        <v>7.0000000000000007E-2</v>
      </c>
    </row>
    <row r="12980" spans="1:3" x14ac:dyDescent="0.25">
      <c r="A12980" t="s">
        <v>266</v>
      </c>
      <c r="B12980">
        <v>28673</v>
      </c>
      <c r="C12980" s="385">
        <v>7.0000000000000007E-2</v>
      </c>
    </row>
    <row r="12981" spans="1:3" x14ac:dyDescent="0.25">
      <c r="A12981" t="s">
        <v>266</v>
      </c>
      <c r="B12981">
        <v>28675</v>
      </c>
      <c r="C12981" s="385">
        <v>6.7500000000000004E-2</v>
      </c>
    </row>
    <row r="12982" spans="1:3" x14ac:dyDescent="0.25">
      <c r="A12982" t="s">
        <v>266</v>
      </c>
      <c r="B12982">
        <v>28676</v>
      </c>
      <c r="C12982" s="385">
        <v>7.0000000000000007E-2</v>
      </c>
    </row>
    <row r="12983" spans="1:3" x14ac:dyDescent="0.25">
      <c r="A12983" t="s">
        <v>266</v>
      </c>
      <c r="B12983">
        <v>28677</v>
      </c>
      <c r="C12983" s="385">
        <v>7.0000000000000007E-2</v>
      </c>
    </row>
    <row r="12984" spans="1:3" x14ac:dyDescent="0.25">
      <c r="A12984" t="s">
        <v>266</v>
      </c>
      <c r="B12984">
        <v>28678</v>
      </c>
      <c r="C12984" s="385">
        <v>7.0000000000000007E-2</v>
      </c>
    </row>
    <row r="12985" spans="1:3" x14ac:dyDescent="0.25">
      <c r="A12985" t="s">
        <v>266</v>
      </c>
      <c r="B12985">
        <v>28679</v>
      </c>
      <c r="C12985" s="385">
        <v>6.7500000000000004E-2</v>
      </c>
    </row>
    <row r="12986" spans="1:3" x14ac:dyDescent="0.25">
      <c r="A12986" t="s">
        <v>266</v>
      </c>
      <c r="B12986">
        <v>28680</v>
      </c>
      <c r="C12986" s="385">
        <v>6.7500000000000004E-2</v>
      </c>
    </row>
    <row r="12987" spans="1:3" x14ac:dyDescent="0.25">
      <c r="A12987" t="s">
        <v>266</v>
      </c>
      <c r="B12987">
        <v>28681</v>
      </c>
      <c r="C12987" s="385">
        <v>7.0000000000000007E-2</v>
      </c>
    </row>
    <row r="12988" spans="1:3" x14ac:dyDescent="0.25">
      <c r="A12988" t="s">
        <v>266</v>
      </c>
      <c r="B12988">
        <v>28682</v>
      </c>
      <c r="C12988" s="385">
        <v>7.0000000000000007E-2</v>
      </c>
    </row>
    <row r="12989" spans="1:3" x14ac:dyDescent="0.25">
      <c r="A12989" t="s">
        <v>266</v>
      </c>
      <c r="B12989">
        <v>28683</v>
      </c>
      <c r="C12989" s="385">
        <v>7.0000000000000007E-2</v>
      </c>
    </row>
    <row r="12990" spans="1:3" x14ac:dyDescent="0.25">
      <c r="A12990" t="s">
        <v>266</v>
      </c>
      <c r="B12990">
        <v>28684</v>
      </c>
      <c r="C12990" s="385">
        <v>7.0000000000000007E-2</v>
      </c>
    </row>
    <row r="12991" spans="1:3" x14ac:dyDescent="0.25">
      <c r="A12991" t="s">
        <v>266</v>
      </c>
      <c r="B12991">
        <v>28685</v>
      </c>
      <c r="C12991" s="385">
        <v>7.0000000000000007E-2</v>
      </c>
    </row>
    <row r="12992" spans="1:3" x14ac:dyDescent="0.25">
      <c r="A12992" t="s">
        <v>266</v>
      </c>
      <c r="B12992">
        <v>28687</v>
      </c>
      <c r="C12992" s="385">
        <v>6.7500000000000004E-2</v>
      </c>
    </row>
    <row r="12993" spans="1:3" x14ac:dyDescent="0.25">
      <c r="A12993" t="s">
        <v>266</v>
      </c>
      <c r="B12993">
        <v>28688</v>
      </c>
      <c r="C12993" s="385">
        <v>6.7500000000000004E-2</v>
      </c>
    </row>
    <row r="12994" spans="1:3" x14ac:dyDescent="0.25">
      <c r="A12994" t="s">
        <v>266</v>
      </c>
      <c r="B12994">
        <v>28689</v>
      </c>
      <c r="C12994" s="385">
        <v>7.0000000000000007E-2</v>
      </c>
    </row>
    <row r="12995" spans="1:3" x14ac:dyDescent="0.25">
      <c r="A12995" t="s">
        <v>266</v>
      </c>
      <c r="B12995">
        <v>28690</v>
      </c>
      <c r="C12995" s="385">
        <v>6.7500000000000004E-2</v>
      </c>
    </row>
    <row r="12996" spans="1:3" x14ac:dyDescent="0.25">
      <c r="A12996" t="s">
        <v>266</v>
      </c>
      <c r="B12996">
        <v>28691</v>
      </c>
      <c r="C12996" s="385">
        <v>6.7500000000000004E-2</v>
      </c>
    </row>
    <row r="12997" spans="1:3" x14ac:dyDescent="0.25">
      <c r="A12997" t="s">
        <v>266</v>
      </c>
      <c r="B12997">
        <v>28692</v>
      </c>
      <c r="C12997" s="385">
        <v>6.7500000000000004E-2</v>
      </c>
    </row>
    <row r="12998" spans="1:3" x14ac:dyDescent="0.25">
      <c r="A12998" t="s">
        <v>266</v>
      </c>
      <c r="B12998">
        <v>28693</v>
      </c>
      <c r="C12998" s="385">
        <v>7.0000000000000007E-2</v>
      </c>
    </row>
    <row r="12999" spans="1:3" x14ac:dyDescent="0.25">
      <c r="A12999" t="s">
        <v>266</v>
      </c>
      <c r="B12999">
        <v>28694</v>
      </c>
      <c r="C12999" s="385">
        <v>7.0000000000000007E-2</v>
      </c>
    </row>
    <row r="13000" spans="1:3" x14ac:dyDescent="0.25">
      <c r="A13000" t="s">
        <v>266</v>
      </c>
      <c r="B13000">
        <v>28697</v>
      </c>
      <c r="C13000" s="385">
        <v>7.0000000000000007E-2</v>
      </c>
    </row>
    <row r="13001" spans="1:3" x14ac:dyDescent="0.25">
      <c r="A13001" t="s">
        <v>266</v>
      </c>
      <c r="B13001">
        <v>28698</v>
      </c>
      <c r="C13001" s="385">
        <v>7.0000000000000007E-2</v>
      </c>
    </row>
    <row r="13002" spans="1:3" x14ac:dyDescent="0.25">
      <c r="A13002" t="s">
        <v>266</v>
      </c>
      <c r="B13002">
        <v>28699</v>
      </c>
      <c r="C13002" s="385">
        <v>6.7500000000000004E-2</v>
      </c>
    </row>
    <row r="13003" spans="1:3" x14ac:dyDescent="0.25">
      <c r="A13003" t="s">
        <v>266</v>
      </c>
      <c r="B13003">
        <v>28701</v>
      </c>
      <c r="C13003" s="385">
        <v>7.0000000000000007E-2</v>
      </c>
    </row>
    <row r="13004" spans="1:3" x14ac:dyDescent="0.25">
      <c r="A13004" t="s">
        <v>266</v>
      </c>
      <c r="B13004">
        <v>28702</v>
      </c>
      <c r="C13004" s="385">
        <v>7.0000000000000007E-2</v>
      </c>
    </row>
    <row r="13005" spans="1:3" x14ac:dyDescent="0.25">
      <c r="A13005" t="s">
        <v>266</v>
      </c>
      <c r="B13005">
        <v>28704</v>
      </c>
      <c r="C13005" s="385">
        <v>7.0000000000000007E-2</v>
      </c>
    </row>
    <row r="13006" spans="1:3" x14ac:dyDescent="0.25">
      <c r="A13006" t="s">
        <v>266</v>
      </c>
      <c r="B13006">
        <v>28705</v>
      </c>
      <c r="C13006" s="385">
        <v>6.7500000000000004E-2</v>
      </c>
    </row>
    <row r="13007" spans="1:3" x14ac:dyDescent="0.25">
      <c r="A13007" t="s">
        <v>266</v>
      </c>
      <c r="B13007">
        <v>28707</v>
      </c>
      <c r="C13007" s="385">
        <v>7.0000000000000007E-2</v>
      </c>
    </row>
    <row r="13008" spans="1:3" x14ac:dyDescent="0.25">
      <c r="A13008" t="s">
        <v>266</v>
      </c>
      <c r="B13008">
        <v>28708</v>
      </c>
      <c r="C13008" s="385">
        <v>6.7500000000000004E-2</v>
      </c>
    </row>
    <row r="13009" spans="1:3" x14ac:dyDescent="0.25">
      <c r="A13009" t="s">
        <v>266</v>
      </c>
      <c r="B13009">
        <v>28709</v>
      </c>
      <c r="C13009" s="385">
        <v>7.0000000000000007E-2</v>
      </c>
    </row>
    <row r="13010" spans="1:3" x14ac:dyDescent="0.25">
      <c r="A13010" t="s">
        <v>266</v>
      </c>
      <c r="B13010">
        <v>28710</v>
      </c>
      <c r="C13010" s="385">
        <v>6.7500000000000004E-2</v>
      </c>
    </row>
    <row r="13011" spans="1:3" x14ac:dyDescent="0.25">
      <c r="A13011" t="s">
        <v>266</v>
      </c>
      <c r="B13011">
        <v>28711</v>
      </c>
      <c r="C13011" s="385">
        <v>7.0000000000000007E-2</v>
      </c>
    </row>
    <row r="13012" spans="1:3" x14ac:dyDescent="0.25">
      <c r="A13012" t="s">
        <v>266</v>
      </c>
      <c r="B13012">
        <v>28712</v>
      </c>
      <c r="C13012" s="385">
        <v>6.7500000000000004E-2</v>
      </c>
    </row>
    <row r="13013" spans="1:3" x14ac:dyDescent="0.25">
      <c r="A13013" t="s">
        <v>266</v>
      </c>
      <c r="B13013">
        <v>28713</v>
      </c>
      <c r="C13013" s="385">
        <v>7.0000000000000007E-2</v>
      </c>
    </row>
    <row r="13014" spans="1:3" x14ac:dyDescent="0.25">
      <c r="A13014" t="s">
        <v>266</v>
      </c>
      <c r="B13014">
        <v>28714</v>
      </c>
      <c r="C13014" s="385">
        <v>7.0000000000000007E-2</v>
      </c>
    </row>
    <row r="13015" spans="1:3" x14ac:dyDescent="0.25">
      <c r="A13015" t="s">
        <v>266</v>
      </c>
      <c r="B13015">
        <v>28715</v>
      </c>
      <c r="C13015" s="385">
        <v>7.0000000000000007E-2</v>
      </c>
    </row>
    <row r="13016" spans="1:3" x14ac:dyDescent="0.25">
      <c r="A13016" t="s">
        <v>266</v>
      </c>
      <c r="B13016">
        <v>28716</v>
      </c>
      <c r="C13016" s="385">
        <v>7.0000000000000007E-2</v>
      </c>
    </row>
    <row r="13017" spans="1:3" x14ac:dyDescent="0.25">
      <c r="A13017" t="s">
        <v>266</v>
      </c>
      <c r="B13017">
        <v>28717</v>
      </c>
      <c r="C13017" s="385">
        <v>7.0000000000000007E-2</v>
      </c>
    </row>
    <row r="13018" spans="1:3" x14ac:dyDescent="0.25">
      <c r="A13018" t="s">
        <v>266</v>
      </c>
      <c r="B13018">
        <v>28718</v>
      </c>
      <c r="C13018" s="385">
        <v>6.7500000000000004E-2</v>
      </c>
    </row>
    <row r="13019" spans="1:3" x14ac:dyDescent="0.25">
      <c r="A13019" t="s">
        <v>266</v>
      </c>
      <c r="B13019">
        <v>28719</v>
      </c>
      <c r="C13019" s="385">
        <v>7.0000000000000007E-2</v>
      </c>
    </row>
    <row r="13020" spans="1:3" x14ac:dyDescent="0.25">
      <c r="A13020" t="s">
        <v>266</v>
      </c>
      <c r="B13020">
        <v>28720</v>
      </c>
      <c r="C13020" s="385">
        <v>7.0000000000000007E-2</v>
      </c>
    </row>
    <row r="13021" spans="1:3" x14ac:dyDescent="0.25">
      <c r="A13021" t="s">
        <v>266</v>
      </c>
      <c r="B13021">
        <v>28721</v>
      </c>
      <c r="C13021" s="385">
        <v>7.0000000000000007E-2</v>
      </c>
    </row>
    <row r="13022" spans="1:3" x14ac:dyDescent="0.25">
      <c r="A13022" t="s">
        <v>266</v>
      </c>
      <c r="B13022">
        <v>28722</v>
      </c>
      <c r="C13022" s="385">
        <v>6.7500000000000004E-2</v>
      </c>
    </row>
    <row r="13023" spans="1:3" x14ac:dyDescent="0.25">
      <c r="A13023" t="s">
        <v>266</v>
      </c>
      <c r="B13023">
        <v>28723</v>
      </c>
      <c r="C13023" s="385">
        <v>7.0000000000000007E-2</v>
      </c>
    </row>
    <row r="13024" spans="1:3" x14ac:dyDescent="0.25">
      <c r="A13024" t="s">
        <v>266</v>
      </c>
      <c r="B13024">
        <v>28724</v>
      </c>
      <c r="C13024" s="385">
        <v>6.7500000000000004E-2</v>
      </c>
    </row>
    <row r="13025" spans="1:3" x14ac:dyDescent="0.25">
      <c r="A13025" t="s">
        <v>266</v>
      </c>
      <c r="B13025">
        <v>28725</v>
      </c>
      <c r="C13025" s="385">
        <v>7.0000000000000007E-2</v>
      </c>
    </row>
    <row r="13026" spans="1:3" x14ac:dyDescent="0.25">
      <c r="A13026" t="s">
        <v>266</v>
      </c>
      <c r="B13026">
        <v>28726</v>
      </c>
      <c r="C13026" s="385">
        <v>6.7500000000000004E-2</v>
      </c>
    </row>
    <row r="13027" spans="1:3" x14ac:dyDescent="0.25">
      <c r="A13027" t="s">
        <v>266</v>
      </c>
      <c r="B13027">
        <v>28727</v>
      </c>
      <c r="C13027" s="385">
        <v>6.7500000000000004E-2</v>
      </c>
    </row>
    <row r="13028" spans="1:3" x14ac:dyDescent="0.25">
      <c r="A13028" t="s">
        <v>266</v>
      </c>
      <c r="B13028">
        <v>28728</v>
      </c>
      <c r="C13028" s="385">
        <v>7.0000000000000007E-2</v>
      </c>
    </row>
    <row r="13029" spans="1:3" x14ac:dyDescent="0.25">
      <c r="A13029" t="s">
        <v>266</v>
      </c>
      <c r="B13029">
        <v>28729</v>
      </c>
      <c r="C13029" s="385">
        <v>6.7500000000000004E-2</v>
      </c>
    </row>
    <row r="13030" spans="1:3" x14ac:dyDescent="0.25">
      <c r="A13030" t="s">
        <v>266</v>
      </c>
      <c r="B13030">
        <v>28730</v>
      </c>
      <c r="C13030" s="385">
        <v>7.0000000000000007E-2</v>
      </c>
    </row>
    <row r="13031" spans="1:3" x14ac:dyDescent="0.25">
      <c r="A13031" t="s">
        <v>266</v>
      </c>
      <c r="B13031">
        <v>28731</v>
      </c>
      <c r="C13031" s="385">
        <v>6.7500000000000004E-2</v>
      </c>
    </row>
    <row r="13032" spans="1:3" x14ac:dyDescent="0.25">
      <c r="A13032" t="s">
        <v>266</v>
      </c>
      <c r="B13032">
        <v>28732</v>
      </c>
      <c r="C13032" s="385">
        <v>7.0000000000000007E-2</v>
      </c>
    </row>
    <row r="13033" spans="1:3" x14ac:dyDescent="0.25">
      <c r="A13033" t="s">
        <v>266</v>
      </c>
      <c r="B13033">
        <v>28733</v>
      </c>
      <c r="C13033" s="385">
        <v>7.0000000000000007E-2</v>
      </c>
    </row>
    <row r="13034" spans="1:3" x14ac:dyDescent="0.25">
      <c r="A13034" t="s">
        <v>266</v>
      </c>
      <c r="B13034">
        <v>28734</v>
      </c>
      <c r="C13034" s="385">
        <v>7.0000000000000007E-2</v>
      </c>
    </row>
    <row r="13035" spans="1:3" x14ac:dyDescent="0.25">
      <c r="A13035" t="s">
        <v>266</v>
      </c>
      <c r="B13035">
        <v>28735</v>
      </c>
      <c r="C13035" s="385">
        <v>6.7500000000000004E-2</v>
      </c>
    </row>
    <row r="13036" spans="1:3" x14ac:dyDescent="0.25">
      <c r="A13036" t="s">
        <v>266</v>
      </c>
      <c r="B13036">
        <v>28736</v>
      </c>
      <c r="C13036" s="385">
        <v>7.0000000000000007E-2</v>
      </c>
    </row>
    <row r="13037" spans="1:3" x14ac:dyDescent="0.25">
      <c r="A13037" t="s">
        <v>266</v>
      </c>
      <c r="B13037">
        <v>28737</v>
      </c>
      <c r="C13037" s="385">
        <v>6.7500000000000004E-2</v>
      </c>
    </row>
    <row r="13038" spans="1:3" x14ac:dyDescent="0.25">
      <c r="A13038" t="s">
        <v>266</v>
      </c>
      <c r="B13038">
        <v>28738</v>
      </c>
      <c r="C13038" s="385">
        <v>7.0000000000000007E-2</v>
      </c>
    </row>
    <row r="13039" spans="1:3" x14ac:dyDescent="0.25">
      <c r="A13039" t="s">
        <v>266</v>
      </c>
      <c r="B13039">
        <v>28739</v>
      </c>
      <c r="C13039" s="385">
        <v>6.7500000000000004E-2</v>
      </c>
    </row>
    <row r="13040" spans="1:3" x14ac:dyDescent="0.25">
      <c r="A13040" t="s">
        <v>266</v>
      </c>
      <c r="B13040">
        <v>28740</v>
      </c>
      <c r="C13040" s="385">
        <v>6.7500000000000004E-2</v>
      </c>
    </row>
    <row r="13041" spans="1:3" x14ac:dyDescent="0.25">
      <c r="A13041" t="s">
        <v>266</v>
      </c>
      <c r="B13041">
        <v>28741</v>
      </c>
      <c r="C13041" s="385">
        <v>7.0000000000000007E-2</v>
      </c>
    </row>
    <row r="13042" spans="1:3" x14ac:dyDescent="0.25">
      <c r="A13042" t="s">
        <v>266</v>
      </c>
      <c r="B13042">
        <v>28742</v>
      </c>
      <c r="C13042" s="385">
        <v>6.7500000000000004E-2</v>
      </c>
    </row>
    <row r="13043" spans="1:3" x14ac:dyDescent="0.25">
      <c r="A13043" t="s">
        <v>266</v>
      </c>
      <c r="B13043">
        <v>28743</v>
      </c>
      <c r="C13043" s="385">
        <v>7.0000000000000007E-2</v>
      </c>
    </row>
    <row r="13044" spans="1:3" x14ac:dyDescent="0.25">
      <c r="A13044" t="s">
        <v>266</v>
      </c>
      <c r="B13044">
        <v>28744</v>
      </c>
      <c r="C13044" s="385">
        <v>6.7500000000000004E-2</v>
      </c>
    </row>
    <row r="13045" spans="1:3" x14ac:dyDescent="0.25">
      <c r="A13045" t="s">
        <v>266</v>
      </c>
      <c r="B13045">
        <v>28745</v>
      </c>
      <c r="C13045" s="385">
        <v>7.0000000000000007E-2</v>
      </c>
    </row>
    <row r="13046" spans="1:3" x14ac:dyDescent="0.25">
      <c r="A13046" t="s">
        <v>266</v>
      </c>
      <c r="B13046">
        <v>28746</v>
      </c>
      <c r="C13046" s="385">
        <v>7.0000000000000007E-2</v>
      </c>
    </row>
    <row r="13047" spans="1:3" x14ac:dyDescent="0.25">
      <c r="A13047" t="s">
        <v>266</v>
      </c>
      <c r="B13047">
        <v>28747</v>
      </c>
      <c r="C13047" s="385">
        <v>7.0000000000000007E-2</v>
      </c>
    </row>
    <row r="13048" spans="1:3" x14ac:dyDescent="0.25">
      <c r="A13048" t="s">
        <v>266</v>
      </c>
      <c r="B13048">
        <v>28748</v>
      </c>
      <c r="C13048" s="385">
        <v>7.0000000000000007E-2</v>
      </c>
    </row>
    <row r="13049" spans="1:3" x14ac:dyDescent="0.25">
      <c r="A13049" t="s">
        <v>266</v>
      </c>
      <c r="B13049">
        <v>28749</v>
      </c>
      <c r="C13049" s="385">
        <v>6.7500000000000004E-2</v>
      </c>
    </row>
    <row r="13050" spans="1:3" x14ac:dyDescent="0.25">
      <c r="A13050" t="s">
        <v>266</v>
      </c>
      <c r="B13050">
        <v>28750</v>
      </c>
      <c r="C13050" s="385">
        <v>6.7500000000000004E-2</v>
      </c>
    </row>
    <row r="13051" spans="1:3" x14ac:dyDescent="0.25">
      <c r="A13051" t="s">
        <v>266</v>
      </c>
      <c r="B13051">
        <v>28751</v>
      </c>
      <c r="C13051" s="385">
        <v>7.0000000000000007E-2</v>
      </c>
    </row>
    <row r="13052" spans="1:3" x14ac:dyDescent="0.25">
      <c r="A13052" t="s">
        <v>266</v>
      </c>
      <c r="B13052">
        <v>28752</v>
      </c>
      <c r="C13052" s="385">
        <v>7.0000000000000007E-2</v>
      </c>
    </row>
    <row r="13053" spans="1:3" x14ac:dyDescent="0.25">
      <c r="A13053" t="s">
        <v>266</v>
      </c>
      <c r="B13053">
        <v>28753</v>
      </c>
      <c r="C13053" s="385">
        <v>7.0000000000000007E-2</v>
      </c>
    </row>
    <row r="13054" spans="1:3" x14ac:dyDescent="0.25">
      <c r="A13054" t="s">
        <v>266</v>
      </c>
      <c r="B13054">
        <v>28754</v>
      </c>
      <c r="C13054" s="385">
        <v>7.0000000000000007E-2</v>
      </c>
    </row>
    <row r="13055" spans="1:3" x14ac:dyDescent="0.25">
      <c r="A13055" t="s">
        <v>266</v>
      </c>
      <c r="B13055">
        <v>28755</v>
      </c>
      <c r="C13055" s="385">
        <v>6.7500000000000004E-2</v>
      </c>
    </row>
    <row r="13056" spans="1:3" x14ac:dyDescent="0.25">
      <c r="A13056" t="s">
        <v>266</v>
      </c>
      <c r="B13056">
        <v>28756</v>
      </c>
      <c r="C13056" s="385">
        <v>7.0000000000000007E-2</v>
      </c>
    </row>
    <row r="13057" spans="1:3" x14ac:dyDescent="0.25">
      <c r="A13057" t="s">
        <v>266</v>
      </c>
      <c r="B13057">
        <v>28757</v>
      </c>
      <c r="C13057" s="385">
        <v>7.0000000000000007E-2</v>
      </c>
    </row>
    <row r="13058" spans="1:3" x14ac:dyDescent="0.25">
      <c r="A13058" t="s">
        <v>266</v>
      </c>
      <c r="B13058">
        <v>28758</v>
      </c>
      <c r="C13058" s="385">
        <v>6.7500000000000004E-2</v>
      </c>
    </row>
    <row r="13059" spans="1:3" x14ac:dyDescent="0.25">
      <c r="A13059" t="s">
        <v>266</v>
      </c>
      <c r="B13059">
        <v>28759</v>
      </c>
      <c r="C13059" s="385">
        <v>7.0000000000000007E-2</v>
      </c>
    </row>
    <row r="13060" spans="1:3" x14ac:dyDescent="0.25">
      <c r="A13060" t="s">
        <v>266</v>
      </c>
      <c r="B13060">
        <v>28760</v>
      </c>
      <c r="C13060" s="385">
        <v>6.7500000000000004E-2</v>
      </c>
    </row>
    <row r="13061" spans="1:3" x14ac:dyDescent="0.25">
      <c r="A13061" t="s">
        <v>266</v>
      </c>
      <c r="B13061">
        <v>28761</v>
      </c>
      <c r="C13061" s="385">
        <v>7.0000000000000007E-2</v>
      </c>
    </row>
    <row r="13062" spans="1:3" x14ac:dyDescent="0.25">
      <c r="A13062" t="s">
        <v>266</v>
      </c>
      <c r="B13062">
        <v>28762</v>
      </c>
      <c r="C13062" s="385">
        <v>7.0000000000000007E-2</v>
      </c>
    </row>
    <row r="13063" spans="1:3" x14ac:dyDescent="0.25">
      <c r="A13063" t="s">
        <v>266</v>
      </c>
      <c r="B13063">
        <v>28763</v>
      </c>
      <c r="C13063" s="385">
        <v>6.7500000000000004E-2</v>
      </c>
    </row>
    <row r="13064" spans="1:3" x14ac:dyDescent="0.25">
      <c r="A13064" t="s">
        <v>266</v>
      </c>
      <c r="B13064">
        <v>28765</v>
      </c>
      <c r="C13064" s="385">
        <v>6.7500000000000004E-2</v>
      </c>
    </row>
    <row r="13065" spans="1:3" x14ac:dyDescent="0.25">
      <c r="A13065" t="s">
        <v>266</v>
      </c>
      <c r="B13065">
        <v>28766</v>
      </c>
      <c r="C13065" s="385">
        <v>6.7500000000000004E-2</v>
      </c>
    </row>
    <row r="13066" spans="1:3" x14ac:dyDescent="0.25">
      <c r="A13066" t="s">
        <v>266</v>
      </c>
      <c r="B13066">
        <v>28768</v>
      </c>
      <c r="C13066" s="385">
        <v>6.7500000000000004E-2</v>
      </c>
    </row>
    <row r="13067" spans="1:3" x14ac:dyDescent="0.25">
      <c r="A13067" t="s">
        <v>266</v>
      </c>
      <c r="B13067">
        <v>28770</v>
      </c>
      <c r="C13067" s="385">
        <v>7.0000000000000007E-2</v>
      </c>
    </row>
    <row r="13068" spans="1:3" x14ac:dyDescent="0.25">
      <c r="A13068" t="s">
        <v>266</v>
      </c>
      <c r="B13068">
        <v>28771</v>
      </c>
      <c r="C13068" s="385">
        <v>7.0000000000000007E-2</v>
      </c>
    </row>
    <row r="13069" spans="1:3" x14ac:dyDescent="0.25">
      <c r="A13069" t="s">
        <v>266</v>
      </c>
      <c r="B13069">
        <v>28772</v>
      </c>
      <c r="C13069" s="385">
        <v>6.7500000000000004E-2</v>
      </c>
    </row>
    <row r="13070" spans="1:3" x14ac:dyDescent="0.25">
      <c r="A13070" t="s">
        <v>266</v>
      </c>
      <c r="B13070">
        <v>28773</v>
      </c>
      <c r="C13070" s="385">
        <v>6.7500000000000004E-2</v>
      </c>
    </row>
    <row r="13071" spans="1:3" x14ac:dyDescent="0.25">
      <c r="A13071" t="s">
        <v>266</v>
      </c>
      <c r="B13071">
        <v>28774</v>
      </c>
      <c r="C13071" s="385">
        <v>7.0000000000000007E-2</v>
      </c>
    </row>
    <row r="13072" spans="1:3" x14ac:dyDescent="0.25">
      <c r="A13072" t="s">
        <v>266</v>
      </c>
      <c r="B13072">
        <v>28775</v>
      </c>
      <c r="C13072" s="385">
        <v>6.7500000000000004E-2</v>
      </c>
    </row>
    <row r="13073" spans="1:3" x14ac:dyDescent="0.25">
      <c r="A13073" t="s">
        <v>266</v>
      </c>
      <c r="B13073">
        <v>28776</v>
      </c>
      <c r="C13073" s="385">
        <v>7.0000000000000007E-2</v>
      </c>
    </row>
    <row r="13074" spans="1:3" x14ac:dyDescent="0.25">
      <c r="A13074" t="s">
        <v>266</v>
      </c>
      <c r="B13074">
        <v>28777</v>
      </c>
      <c r="C13074" s="385">
        <v>6.7500000000000004E-2</v>
      </c>
    </row>
    <row r="13075" spans="1:3" x14ac:dyDescent="0.25">
      <c r="A13075" t="s">
        <v>266</v>
      </c>
      <c r="B13075">
        <v>28778</v>
      </c>
      <c r="C13075" s="385">
        <v>7.0000000000000007E-2</v>
      </c>
    </row>
    <row r="13076" spans="1:3" x14ac:dyDescent="0.25">
      <c r="A13076" t="s">
        <v>266</v>
      </c>
      <c r="B13076">
        <v>28779</v>
      </c>
      <c r="C13076" s="385">
        <v>7.0000000000000007E-2</v>
      </c>
    </row>
    <row r="13077" spans="1:3" x14ac:dyDescent="0.25">
      <c r="A13077" t="s">
        <v>266</v>
      </c>
      <c r="B13077">
        <v>28781</v>
      </c>
      <c r="C13077" s="385">
        <v>7.0000000000000007E-2</v>
      </c>
    </row>
    <row r="13078" spans="1:3" x14ac:dyDescent="0.25">
      <c r="A13078" t="s">
        <v>266</v>
      </c>
      <c r="B13078">
        <v>28782</v>
      </c>
      <c r="C13078" s="385">
        <v>6.7500000000000004E-2</v>
      </c>
    </row>
    <row r="13079" spans="1:3" x14ac:dyDescent="0.25">
      <c r="A13079" t="s">
        <v>266</v>
      </c>
      <c r="B13079">
        <v>28783</v>
      </c>
      <c r="C13079" s="385">
        <v>7.0000000000000007E-2</v>
      </c>
    </row>
    <row r="13080" spans="1:3" x14ac:dyDescent="0.25">
      <c r="A13080" t="s">
        <v>266</v>
      </c>
      <c r="B13080">
        <v>28784</v>
      </c>
      <c r="C13080" s="385">
        <v>6.7500000000000004E-2</v>
      </c>
    </row>
    <row r="13081" spans="1:3" x14ac:dyDescent="0.25">
      <c r="A13081" t="s">
        <v>266</v>
      </c>
      <c r="B13081">
        <v>28785</v>
      </c>
      <c r="C13081" s="385">
        <v>7.0000000000000007E-2</v>
      </c>
    </row>
    <row r="13082" spans="1:3" x14ac:dyDescent="0.25">
      <c r="A13082" t="s">
        <v>266</v>
      </c>
      <c r="B13082">
        <v>28786</v>
      </c>
      <c r="C13082" s="385">
        <v>7.0000000000000007E-2</v>
      </c>
    </row>
    <row r="13083" spans="1:3" x14ac:dyDescent="0.25">
      <c r="A13083" t="s">
        <v>266</v>
      </c>
      <c r="B13083">
        <v>28787</v>
      </c>
      <c r="C13083" s="385">
        <v>7.0000000000000007E-2</v>
      </c>
    </row>
    <row r="13084" spans="1:3" x14ac:dyDescent="0.25">
      <c r="A13084" t="s">
        <v>266</v>
      </c>
      <c r="B13084">
        <v>28788</v>
      </c>
      <c r="C13084" s="385">
        <v>7.0000000000000007E-2</v>
      </c>
    </row>
    <row r="13085" spans="1:3" x14ac:dyDescent="0.25">
      <c r="A13085" t="s">
        <v>266</v>
      </c>
      <c r="B13085">
        <v>28789</v>
      </c>
      <c r="C13085" s="385">
        <v>7.0000000000000007E-2</v>
      </c>
    </row>
    <row r="13086" spans="1:3" x14ac:dyDescent="0.25">
      <c r="A13086" t="s">
        <v>266</v>
      </c>
      <c r="B13086">
        <v>28790</v>
      </c>
      <c r="C13086" s="385">
        <v>6.7500000000000004E-2</v>
      </c>
    </row>
    <row r="13087" spans="1:3" x14ac:dyDescent="0.25">
      <c r="A13087" t="s">
        <v>266</v>
      </c>
      <c r="B13087">
        <v>28791</v>
      </c>
      <c r="C13087" s="385">
        <v>6.7500000000000004E-2</v>
      </c>
    </row>
    <row r="13088" spans="1:3" x14ac:dyDescent="0.25">
      <c r="A13088" t="s">
        <v>266</v>
      </c>
      <c r="B13088">
        <v>28792</v>
      </c>
      <c r="C13088" s="385">
        <v>7.0000000000000007E-2</v>
      </c>
    </row>
    <row r="13089" spans="1:3" x14ac:dyDescent="0.25">
      <c r="A13089" t="s">
        <v>266</v>
      </c>
      <c r="B13089">
        <v>28793</v>
      </c>
      <c r="C13089" s="385">
        <v>6.7500000000000004E-2</v>
      </c>
    </row>
    <row r="13090" spans="1:3" x14ac:dyDescent="0.25">
      <c r="A13090" t="s">
        <v>266</v>
      </c>
      <c r="B13090">
        <v>28801</v>
      </c>
      <c r="C13090" s="385">
        <v>7.0000000000000007E-2</v>
      </c>
    </row>
    <row r="13091" spans="1:3" x14ac:dyDescent="0.25">
      <c r="A13091" t="s">
        <v>266</v>
      </c>
      <c r="B13091">
        <v>28802</v>
      </c>
      <c r="C13091" s="385">
        <v>7.0000000000000007E-2</v>
      </c>
    </row>
    <row r="13092" spans="1:3" x14ac:dyDescent="0.25">
      <c r="A13092" t="s">
        <v>266</v>
      </c>
      <c r="B13092">
        <v>28803</v>
      </c>
      <c r="C13092" s="385">
        <v>7.0000000000000007E-2</v>
      </c>
    </row>
    <row r="13093" spans="1:3" x14ac:dyDescent="0.25">
      <c r="A13093" t="s">
        <v>266</v>
      </c>
      <c r="B13093">
        <v>28804</v>
      </c>
      <c r="C13093" s="385">
        <v>7.0000000000000007E-2</v>
      </c>
    </row>
    <row r="13094" spans="1:3" x14ac:dyDescent="0.25">
      <c r="A13094" t="s">
        <v>266</v>
      </c>
      <c r="B13094">
        <v>28805</v>
      </c>
      <c r="C13094" s="385">
        <v>7.0000000000000007E-2</v>
      </c>
    </row>
    <row r="13095" spans="1:3" x14ac:dyDescent="0.25">
      <c r="A13095" t="s">
        <v>266</v>
      </c>
      <c r="B13095">
        <v>28806</v>
      </c>
      <c r="C13095" s="385">
        <v>7.0000000000000007E-2</v>
      </c>
    </row>
    <row r="13096" spans="1:3" x14ac:dyDescent="0.25">
      <c r="A13096" t="s">
        <v>266</v>
      </c>
      <c r="B13096">
        <v>28810</v>
      </c>
      <c r="C13096" s="385">
        <v>7.0000000000000007E-2</v>
      </c>
    </row>
    <row r="13097" spans="1:3" x14ac:dyDescent="0.25">
      <c r="A13097" t="s">
        <v>266</v>
      </c>
      <c r="B13097">
        <v>28813</v>
      </c>
      <c r="C13097" s="385">
        <v>7.0000000000000007E-2</v>
      </c>
    </row>
    <row r="13098" spans="1:3" x14ac:dyDescent="0.25">
      <c r="A13098" t="s">
        <v>266</v>
      </c>
      <c r="B13098">
        <v>28814</v>
      </c>
      <c r="C13098" s="385">
        <v>7.0000000000000007E-2</v>
      </c>
    </row>
    <row r="13099" spans="1:3" x14ac:dyDescent="0.25">
      <c r="A13099" t="s">
        <v>266</v>
      </c>
      <c r="B13099">
        <v>28815</v>
      </c>
      <c r="C13099" s="385">
        <v>7.0000000000000007E-2</v>
      </c>
    </row>
    <row r="13100" spans="1:3" x14ac:dyDescent="0.25">
      <c r="A13100" t="s">
        <v>266</v>
      </c>
      <c r="B13100">
        <v>28816</v>
      </c>
      <c r="C13100" s="385">
        <v>7.0000000000000007E-2</v>
      </c>
    </row>
    <row r="13101" spans="1:3" x14ac:dyDescent="0.25">
      <c r="A13101" t="s">
        <v>266</v>
      </c>
      <c r="B13101">
        <v>28901</v>
      </c>
      <c r="C13101" s="385">
        <v>7.0000000000000007E-2</v>
      </c>
    </row>
    <row r="13102" spans="1:3" x14ac:dyDescent="0.25">
      <c r="A13102" t="s">
        <v>266</v>
      </c>
      <c r="B13102">
        <v>28902</v>
      </c>
      <c r="C13102" s="385">
        <v>7.0000000000000007E-2</v>
      </c>
    </row>
    <row r="13103" spans="1:3" x14ac:dyDescent="0.25">
      <c r="A13103" t="s">
        <v>266</v>
      </c>
      <c r="B13103">
        <v>28903</v>
      </c>
      <c r="C13103" s="385">
        <v>7.0000000000000007E-2</v>
      </c>
    </row>
    <row r="13104" spans="1:3" x14ac:dyDescent="0.25">
      <c r="A13104" t="s">
        <v>266</v>
      </c>
      <c r="B13104">
        <v>28904</v>
      </c>
      <c r="C13104" s="385">
        <v>7.0000000000000007E-2</v>
      </c>
    </row>
    <row r="13105" spans="1:3" x14ac:dyDescent="0.25">
      <c r="A13105" t="s">
        <v>266</v>
      </c>
      <c r="B13105">
        <v>28905</v>
      </c>
      <c r="C13105" s="385">
        <v>7.0000000000000007E-2</v>
      </c>
    </row>
    <row r="13106" spans="1:3" x14ac:dyDescent="0.25">
      <c r="A13106" t="s">
        <v>266</v>
      </c>
      <c r="B13106">
        <v>28906</v>
      </c>
      <c r="C13106" s="385">
        <v>7.0000000000000007E-2</v>
      </c>
    </row>
    <row r="13107" spans="1:3" x14ac:dyDescent="0.25">
      <c r="A13107" t="s">
        <v>266</v>
      </c>
      <c r="B13107">
        <v>28909</v>
      </c>
      <c r="C13107" s="385">
        <v>7.0000000000000007E-2</v>
      </c>
    </row>
    <row r="13108" spans="1:3" x14ac:dyDescent="0.25">
      <c r="A13108" t="s">
        <v>266</v>
      </c>
      <c r="B13108">
        <v>30559</v>
      </c>
      <c r="C13108" s="385">
        <v>7.0000000000000007E-2</v>
      </c>
    </row>
    <row r="13109" spans="1:3" x14ac:dyDescent="0.25">
      <c r="A13109" t="s">
        <v>267</v>
      </c>
      <c r="B13109">
        <v>7001</v>
      </c>
      <c r="C13109" s="385">
        <v>6.6250000000000003E-2</v>
      </c>
    </row>
    <row r="13110" spans="1:3" x14ac:dyDescent="0.25">
      <c r="A13110" t="s">
        <v>267</v>
      </c>
      <c r="B13110">
        <v>7002</v>
      </c>
      <c r="C13110" s="385">
        <v>6.6250000000000003E-2</v>
      </c>
    </row>
    <row r="13111" spans="1:3" x14ac:dyDescent="0.25">
      <c r="A13111" t="s">
        <v>267</v>
      </c>
      <c r="B13111">
        <v>7003</v>
      </c>
      <c r="C13111" s="385">
        <v>6.6250000000000003E-2</v>
      </c>
    </row>
    <row r="13112" spans="1:3" x14ac:dyDescent="0.25">
      <c r="A13112" t="s">
        <v>267</v>
      </c>
      <c r="B13112">
        <v>7004</v>
      </c>
      <c r="C13112" s="385">
        <v>6.6250000000000003E-2</v>
      </c>
    </row>
    <row r="13113" spans="1:3" x14ac:dyDescent="0.25">
      <c r="A13113" t="s">
        <v>267</v>
      </c>
      <c r="B13113">
        <v>7005</v>
      </c>
      <c r="C13113" s="385">
        <v>6.6250000000000003E-2</v>
      </c>
    </row>
    <row r="13114" spans="1:3" x14ac:dyDescent="0.25">
      <c r="A13114" t="s">
        <v>267</v>
      </c>
      <c r="B13114">
        <v>7006</v>
      </c>
      <c r="C13114" s="385">
        <v>6.6250000000000003E-2</v>
      </c>
    </row>
    <row r="13115" spans="1:3" x14ac:dyDescent="0.25">
      <c r="A13115" t="s">
        <v>267</v>
      </c>
      <c r="B13115">
        <v>7007</v>
      </c>
      <c r="C13115" s="385">
        <v>6.6250000000000003E-2</v>
      </c>
    </row>
    <row r="13116" spans="1:3" x14ac:dyDescent="0.25">
      <c r="A13116" t="s">
        <v>267</v>
      </c>
      <c r="B13116">
        <v>7008</v>
      </c>
      <c r="C13116" s="385">
        <v>6.6250000000000003E-2</v>
      </c>
    </row>
    <row r="13117" spans="1:3" x14ac:dyDescent="0.25">
      <c r="A13117" t="s">
        <v>267</v>
      </c>
      <c r="B13117">
        <v>7009</v>
      </c>
      <c r="C13117" s="385">
        <v>6.6250000000000003E-2</v>
      </c>
    </row>
    <row r="13118" spans="1:3" x14ac:dyDescent="0.25">
      <c r="A13118" t="s">
        <v>267</v>
      </c>
      <c r="B13118">
        <v>7010</v>
      </c>
      <c r="C13118" s="385">
        <v>6.6250000000000003E-2</v>
      </c>
    </row>
    <row r="13119" spans="1:3" x14ac:dyDescent="0.25">
      <c r="A13119" t="s">
        <v>267</v>
      </c>
      <c r="B13119">
        <v>7011</v>
      </c>
      <c r="C13119" s="385">
        <v>6.6250000000000003E-2</v>
      </c>
    </row>
    <row r="13120" spans="1:3" x14ac:dyDescent="0.25">
      <c r="A13120" t="s">
        <v>267</v>
      </c>
      <c r="B13120">
        <v>7012</v>
      </c>
      <c r="C13120" s="385">
        <v>6.6250000000000003E-2</v>
      </c>
    </row>
    <row r="13121" spans="1:3" x14ac:dyDescent="0.25">
      <c r="A13121" t="s">
        <v>267</v>
      </c>
      <c r="B13121">
        <v>7013</v>
      </c>
      <c r="C13121" s="385">
        <v>6.6250000000000003E-2</v>
      </c>
    </row>
    <row r="13122" spans="1:3" x14ac:dyDescent="0.25">
      <c r="A13122" t="s">
        <v>267</v>
      </c>
      <c r="B13122">
        <v>7014</v>
      </c>
      <c r="C13122" s="385">
        <v>6.6250000000000003E-2</v>
      </c>
    </row>
    <row r="13123" spans="1:3" x14ac:dyDescent="0.25">
      <c r="A13123" t="s">
        <v>267</v>
      </c>
      <c r="B13123">
        <v>7015</v>
      </c>
      <c r="C13123" s="385">
        <v>6.6250000000000003E-2</v>
      </c>
    </row>
    <row r="13124" spans="1:3" x14ac:dyDescent="0.25">
      <c r="A13124" t="s">
        <v>267</v>
      </c>
      <c r="B13124">
        <v>7016</v>
      </c>
      <c r="C13124" s="385">
        <v>6.6250000000000003E-2</v>
      </c>
    </row>
    <row r="13125" spans="1:3" x14ac:dyDescent="0.25">
      <c r="A13125" t="s">
        <v>267</v>
      </c>
      <c r="B13125">
        <v>7017</v>
      </c>
      <c r="C13125" s="385">
        <v>6.6250000000000003E-2</v>
      </c>
    </row>
    <row r="13126" spans="1:3" x14ac:dyDescent="0.25">
      <c r="A13126" t="s">
        <v>267</v>
      </c>
      <c r="B13126">
        <v>7018</v>
      </c>
      <c r="C13126" s="385">
        <v>6.6250000000000003E-2</v>
      </c>
    </row>
    <row r="13127" spans="1:3" x14ac:dyDescent="0.25">
      <c r="A13127" t="s">
        <v>267</v>
      </c>
      <c r="B13127">
        <v>7019</v>
      </c>
      <c r="C13127" s="385">
        <v>6.6250000000000003E-2</v>
      </c>
    </row>
    <row r="13128" spans="1:3" x14ac:dyDescent="0.25">
      <c r="A13128" t="s">
        <v>267</v>
      </c>
      <c r="B13128">
        <v>7020</v>
      </c>
      <c r="C13128" s="385">
        <v>6.6250000000000003E-2</v>
      </c>
    </row>
    <row r="13129" spans="1:3" x14ac:dyDescent="0.25">
      <c r="A13129" t="s">
        <v>267</v>
      </c>
      <c r="B13129">
        <v>7021</v>
      </c>
      <c r="C13129" s="385">
        <v>6.6250000000000003E-2</v>
      </c>
    </row>
    <row r="13130" spans="1:3" x14ac:dyDescent="0.25">
      <c r="A13130" t="s">
        <v>267</v>
      </c>
      <c r="B13130">
        <v>7022</v>
      </c>
      <c r="C13130" s="385">
        <v>6.6250000000000003E-2</v>
      </c>
    </row>
    <row r="13131" spans="1:3" x14ac:dyDescent="0.25">
      <c r="A13131" t="s">
        <v>267</v>
      </c>
      <c r="B13131">
        <v>7023</v>
      </c>
      <c r="C13131" s="385">
        <v>6.6250000000000003E-2</v>
      </c>
    </row>
    <row r="13132" spans="1:3" x14ac:dyDescent="0.25">
      <c r="A13132" t="s">
        <v>267</v>
      </c>
      <c r="B13132">
        <v>7024</v>
      </c>
      <c r="C13132" s="385">
        <v>6.6250000000000003E-2</v>
      </c>
    </row>
    <row r="13133" spans="1:3" x14ac:dyDescent="0.25">
      <c r="A13133" t="s">
        <v>267</v>
      </c>
      <c r="B13133">
        <v>7026</v>
      </c>
      <c r="C13133" s="385">
        <v>6.6250000000000003E-2</v>
      </c>
    </row>
    <row r="13134" spans="1:3" x14ac:dyDescent="0.25">
      <c r="A13134" t="s">
        <v>267</v>
      </c>
      <c r="B13134">
        <v>7027</v>
      </c>
      <c r="C13134" s="385">
        <v>6.6250000000000003E-2</v>
      </c>
    </row>
    <row r="13135" spans="1:3" x14ac:dyDescent="0.25">
      <c r="A13135" t="s">
        <v>267</v>
      </c>
      <c r="B13135">
        <v>7028</v>
      </c>
      <c r="C13135" s="385">
        <v>6.6250000000000003E-2</v>
      </c>
    </row>
    <row r="13136" spans="1:3" x14ac:dyDescent="0.25">
      <c r="A13136" t="s">
        <v>267</v>
      </c>
      <c r="B13136">
        <v>7029</v>
      </c>
      <c r="C13136" s="385">
        <v>6.6250000000000003E-2</v>
      </c>
    </row>
    <row r="13137" spans="1:3" x14ac:dyDescent="0.25">
      <c r="A13137" t="s">
        <v>267</v>
      </c>
      <c r="B13137">
        <v>7030</v>
      </c>
      <c r="C13137" s="385">
        <v>6.6250000000000003E-2</v>
      </c>
    </row>
    <row r="13138" spans="1:3" x14ac:dyDescent="0.25">
      <c r="A13138" t="s">
        <v>267</v>
      </c>
      <c r="B13138">
        <v>7031</v>
      </c>
      <c r="C13138" s="385">
        <v>6.6250000000000003E-2</v>
      </c>
    </row>
    <row r="13139" spans="1:3" x14ac:dyDescent="0.25">
      <c r="A13139" t="s">
        <v>267</v>
      </c>
      <c r="B13139">
        <v>7032</v>
      </c>
      <c r="C13139" s="385">
        <v>6.6250000000000003E-2</v>
      </c>
    </row>
    <row r="13140" spans="1:3" x14ac:dyDescent="0.25">
      <c r="A13140" t="s">
        <v>267</v>
      </c>
      <c r="B13140">
        <v>7033</v>
      </c>
      <c r="C13140" s="385">
        <v>6.6250000000000003E-2</v>
      </c>
    </row>
    <row r="13141" spans="1:3" x14ac:dyDescent="0.25">
      <c r="A13141" t="s">
        <v>267</v>
      </c>
      <c r="B13141">
        <v>7034</v>
      </c>
      <c r="C13141" s="385">
        <v>6.6250000000000003E-2</v>
      </c>
    </row>
    <row r="13142" spans="1:3" x14ac:dyDescent="0.25">
      <c r="A13142" t="s">
        <v>267</v>
      </c>
      <c r="B13142">
        <v>7035</v>
      </c>
      <c r="C13142" s="385">
        <v>6.6250000000000003E-2</v>
      </c>
    </row>
    <row r="13143" spans="1:3" x14ac:dyDescent="0.25">
      <c r="A13143" t="s">
        <v>267</v>
      </c>
      <c r="B13143">
        <v>7036</v>
      </c>
      <c r="C13143" s="385">
        <v>6.6250000000000003E-2</v>
      </c>
    </row>
    <row r="13144" spans="1:3" x14ac:dyDescent="0.25">
      <c r="A13144" t="s">
        <v>267</v>
      </c>
      <c r="B13144">
        <v>7039</v>
      </c>
      <c r="C13144" s="385">
        <v>6.6250000000000003E-2</v>
      </c>
    </row>
    <row r="13145" spans="1:3" x14ac:dyDescent="0.25">
      <c r="A13145" t="s">
        <v>267</v>
      </c>
      <c r="B13145">
        <v>7040</v>
      </c>
      <c r="C13145" s="385">
        <v>6.6250000000000003E-2</v>
      </c>
    </row>
    <row r="13146" spans="1:3" x14ac:dyDescent="0.25">
      <c r="A13146" t="s">
        <v>267</v>
      </c>
      <c r="B13146">
        <v>7041</v>
      </c>
      <c r="C13146" s="385">
        <v>6.6250000000000003E-2</v>
      </c>
    </row>
    <row r="13147" spans="1:3" x14ac:dyDescent="0.25">
      <c r="A13147" t="s">
        <v>267</v>
      </c>
      <c r="B13147">
        <v>7042</v>
      </c>
      <c r="C13147" s="385">
        <v>6.6250000000000003E-2</v>
      </c>
    </row>
    <row r="13148" spans="1:3" x14ac:dyDescent="0.25">
      <c r="A13148" t="s">
        <v>267</v>
      </c>
      <c r="B13148">
        <v>7043</v>
      </c>
      <c r="C13148" s="385">
        <v>6.6250000000000003E-2</v>
      </c>
    </row>
    <row r="13149" spans="1:3" x14ac:dyDescent="0.25">
      <c r="A13149" t="s">
        <v>267</v>
      </c>
      <c r="B13149">
        <v>7044</v>
      </c>
      <c r="C13149" s="385">
        <v>6.6250000000000003E-2</v>
      </c>
    </row>
    <row r="13150" spans="1:3" x14ac:dyDescent="0.25">
      <c r="A13150" t="s">
        <v>267</v>
      </c>
      <c r="B13150">
        <v>7045</v>
      </c>
      <c r="C13150" s="385">
        <v>6.6250000000000003E-2</v>
      </c>
    </row>
    <row r="13151" spans="1:3" x14ac:dyDescent="0.25">
      <c r="A13151" t="s">
        <v>267</v>
      </c>
      <c r="B13151">
        <v>7046</v>
      </c>
      <c r="C13151" s="385">
        <v>6.6250000000000003E-2</v>
      </c>
    </row>
    <row r="13152" spans="1:3" x14ac:dyDescent="0.25">
      <c r="A13152" t="s">
        <v>267</v>
      </c>
      <c r="B13152">
        <v>7047</v>
      </c>
      <c r="C13152" s="385">
        <v>6.6250000000000003E-2</v>
      </c>
    </row>
    <row r="13153" spans="1:3" x14ac:dyDescent="0.25">
      <c r="A13153" t="s">
        <v>267</v>
      </c>
      <c r="B13153">
        <v>7050</v>
      </c>
      <c r="C13153" s="385">
        <v>6.6250000000000003E-2</v>
      </c>
    </row>
    <row r="13154" spans="1:3" x14ac:dyDescent="0.25">
      <c r="A13154" t="s">
        <v>267</v>
      </c>
      <c r="B13154">
        <v>7051</v>
      </c>
      <c r="C13154" s="385">
        <v>6.6250000000000003E-2</v>
      </c>
    </row>
    <row r="13155" spans="1:3" x14ac:dyDescent="0.25">
      <c r="A13155" t="s">
        <v>267</v>
      </c>
      <c r="B13155">
        <v>7052</v>
      </c>
      <c r="C13155" s="385">
        <v>6.6250000000000003E-2</v>
      </c>
    </row>
    <row r="13156" spans="1:3" x14ac:dyDescent="0.25">
      <c r="A13156" t="s">
        <v>267</v>
      </c>
      <c r="B13156">
        <v>7054</v>
      </c>
      <c r="C13156" s="385">
        <v>6.6250000000000003E-2</v>
      </c>
    </row>
    <row r="13157" spans="1:3" x14ac:dyDescent="0.25">
      <c r="A13157" t="s">
        <v>267</v>
      </c>
      <c r="B13157">
        <v>7055</v>
      </c>
      <c r="C13157" s="385">
        <v>6.6250000000000003E-2</v>
      </c>
    </row>
    <row r="13158" spans="1:3" x14ac:dyDescent="0.25">
      <c r="A13158" t="s">
        <v>267</v>
      </c>
      <c r="B13158">
        <v>7057</v>
      </c>
      <c r="C13158" s="385">
        <v>6.6250000000000003E-2</v>
      </c>
    </row>
    <row r="13159" spans="1:3" x14ac:dyDescent="0.25">
      <c r="A13159" t="s">
        <v>267</v>
      </c>
      <c r="B13159">
        <v>7058</v>
      </c>
      <c r="C13159" s="385">
        <v>6.6250000000000003E-2</v>
      </c>
    </row>
    <row r="13160" spans="1:3" x14ac:dyDescent="0.25">
      <c r="A13160" t="s">
        <v>267</v>
      </c>
      <c r="B13160">
        <v>7059</v>
      </c>
      <c r="C13160" s="385">
        <v>6.6250000000000003E-2</v>
      </c>
    </row>
    <row r="13161" spans="1:3" x14ac:dyDescent="0.25">
      <c r="A13161" t="s">
        <v>267</v>
      </c>
      <c r="B13161">
        <v>7060</v>
      </c>
      <c r="C13161" s="385">
        <v>6.6250000000000003E-2</v>
      </c>
    </row>
    <row r="13162" spans="1:3" x14ac:dyDescent="0.25">
      <c r="A13162" t="s">
        <v>267</v>
      </c>
      <c r="B13162">
        <v>7061</v>
      </c>
      <c r="C13162" s="385">
        <v>6.6250000000000003E-2</v>
      </c>
    </row>
    <row r="13163" spans="1:3" x14ac:dyDescent="0.25">
      <c r="A13163" t="s">
        <v>267</v>
      </c>
      <c r="B13163">
        <v>7062</v>
      </c>
      <c r="C13163" s="385">
        <v>6.6250000000000003E-2</v>
      </c>
    </row>
    <row r="13164" spans="1:3" x14ac:dyDescent="0.25">
      <c r="A13164" t="s">
        <v>267</v>
      </c>
      <c r="B13164">
        <v>7063</v>
      </c>
      <c r="C13164" s="385">
        <v>6.6250000000000003E-2</v>
      </c>
    </row>
    <row r="13165" spans="1:3" x14ac:dyDescent="0.25">
      <c r="A13165" t="s">
        <v>267</v>
      </c>
      <c r="B13165">
        <v>7064</v>
      </c>
      <c r="C13165" s="385">
        <v>6.6250000000000003E-2</v>
      </c>
    </row>
    <row r="13166" spans="1:3" x14ac:dyDescent="0.25">
      <c r="A13166" t="s">
        <v>267</v>
      </c>
      <c r="B13166">
        <v>7065</v>
      </c>
      <c r="C13166" s="385">
        <v>6.6250000000000003E-2</v>
      </c>
    </row>
    <row r="13167" spans="1:3" x14ac:dyDescent="0.25">
      <c r="A13167" t="s">
        <v>267</v>
      </c>
      <c r="B13167">
        <v>7066</v>
      </c>
      <c r="C13167" s="385">
        <v>6.6250000000000003E-2</v>
      </c>
    </row>
    <row r="13168" spans="1:3" x14ac:dyDescent="0.25">
      <c r="A13168" t="s">
        <v>267</v>
      </c>
      <c r="B13168">
        <v>7067</v>
      </c>
      <c r="C13168" s="385">
        <v>6.6250000000000003E-2</v>
      </c>
    </row>
    <row r="13169" spans="1:3" x14ac:dyDescent="0.25">
      <c r="A13169" t="s">
        <v>267</v>
      </c>
      <c r="B13169">
        <v>7068</v>
      </c>
      <c r="C13169" s="385">
        <v>6.6250000000000003E-2</v>
      </c>
    </row>
    <row r="13170" spans="1:3" x14ac:dyDescent="0.25">
      <c r="A13170" t="s">
        <v>267</v>
      </c>
      <c r="B13170">
        <v>7069</v>
      </c>
      <c r="C13170" s="385">
        <v>6.6250000000000003E-2</v>
      </c>
    </row>
    <row r="13171" spans="1:3" x14ac:dyDescent="0.25">
      <c r="A13171" t="s">
        <v>267</v>
      </c>
      <c r="B13171">
        <v>7070</v>
      </c>
      <c r="C13171" s="385">
        <v>6.6250000000000003E-2</v>
      </c>
    </row>
    <row r="13172" spans="1:3" x14ac:dyDescent="0.25">
      <c r="A13172" t="s">
        <v>267</v>
      </c>
      <c r="B13172">
        <v>7071</v>
      </c>
      <c r="C13172" s="385">
        <v>6.6250000000000003E-2</v>
      </c>
    </row>
    <row r="13173" spans="1:3" x14ac:dyDescent="0.25">
      <c r="A13173" t="s">
        <v>267</v>
      </c>
      <c r="B13173">
        <v>7072</v>
      </c>
      <c r="C13173" s="385">
        <v>6.6250000000000003E-2</v>
      </c>
    </row>
    <row r="13174" spans="1:3" x14ac:dyDescent="0.25">
      <c r="A13174" t="s">
        <v>267</v>
      </c>
      <c r="B13174">
        <v>7073</v>
      </c>
      <c r="C13174" s="385">
        <v>6.6250000000000003E-2</v>
      </c>
    </row>
    <row r="13175" spans="1:3" x14ac:dyDescent="0.25">
      <c r="A13175" t="s">
        <v>267</v>
      </c>
      <c r="B13175">
        <v>7074</v>
      </c>
      <c r="C13175" s="385">
        <v>6.6250000000000003E-2</v>
      </c>
    </row>
    <row r="13176" spans="1:3" x14ac:dyDescent="0.25">
      <c r="A13176" t="s">
        <v>267</v>
      </c>
      <c r="B13176">
        <v>7075</v>
      </c>
      <c r="C13176" s="385">
        <v>6.6250000000000003E-2</v>
      </c>
    </row>
    <row r="13177" spans="1:3" x14ac:dyDescent="0.25">
      <c r="A13177" t="s">
        <v>267</v>
      </c>
      <c r="B13177">
        <v>7076</v>
      </c>
      <c r="C13177" s="385">
        <v>6.6250000000000003E-2</v>
      </c>
    </row>
    <row r="13178" spans="1:3" x14ac:dyDescent="0.25">
      <c r="A13178" t="s">
        <v>267</v>
      </c>
      <c r="B13178">
        <v>7077</v>
      </c>
      <c r="C13178" s="385">
        <v>6.6250000000000003E-2</v>
      </c>
    </row>
    <row r="13179" spans="1:3" x14ac:dyDescent="0.25">
      <c r="A13179" t="s">
        <v>267</v>
      </c>
      <c r="B13179">
        <v>7078</v>
      </c>
      <c r="C13179" s="385">
        <v>6.6250000000000003E-2</v>
      </c>
    </row>
    <row r="13180" spans="1:3" x14ac:dyDescent="0.25">
      <c r="A13180" t="s">
        <v>267</v>
      </c>
      <c r="B13180">
        <v>7079</v>
      </c>
      <c r="C13180" s="385">
        <v>6.6250000000000003E-2</v>
      </c>
    </row>
    <row r="13181" spans="1:3" x14ac:dyDescent="0.25">
      <c r="A13181" t="s">
        <v>267</v>
      </c>
      <c r="B13181">
        <v>7080</v>
      </c>
      <c r="C13181" s="385">
        <v>6.6250000000000003E-2</v>
      </c>
    </row>
    <row r="13182" spans="1:3" x14ac:dyDescent="0.25">
      <c r="A13182" t="s">
        <v>267</v>
      </c>
      <c r="B13182">
        <v>7081</v>
      </c>
      <c r="C13182" s="385">
        <v>6.6250000000000003E-2</v>
      </c>
    </row>
    <row r="13183" spans="1:3" x14ac:dyDescent="0.25">
      <c r="A13183" t="s">
        <v>267</v>
      </c>
      <c r="B13183">
        <v>7082</v>
      </c>
      <c r="C13183" s="385">
        <v>6.6250000000000003E-2</v>
      </c>
    </row>
    <row r="13184" spans="1:3" x14ac:dyDescent="0.25">
      <c r="A13184" t="s">
        <v>267</v>
      </c>
      <c r="B13184">
        <v>7083</v>
      </c>
      <c r="C13184" s="385">
        <v>6.6250000000000003E-2</v>
      </c>
    </row>
    <row r="13185" spans="1:3" x14ac:dyDescent="0.25">
      <c r="A13185" t="s">
        <v>267</v>
      </c>
      <c r="B13185">
        <v>7086</v>
      </c>
      <c r="C13185" s="385">
        <v>6.6250000000000003E-2</v>
      </c>
    </row>
    <row r="13186" spans="1:3" x14ac:dyDescent="0.25">
      <c r="A13186" t="s">
        <v>267</v>
      </c>
      <c r="B13186">
        <v>7087</v>
      </c>
      <c r="C13186" s="385">
        <v>6.6250000000000003E-2</v>
      </c>
    </row>
    <row r="13187" spans="1:3" x14ac:dyDescent="0.25">
      <c r="A13187" t="s">
        <v>267</v>
      </c>
      <c r="B13187">
        <v>7088</v>
      </c>
      <c r="C13187" s="385">
        <v>6.6250000000000003E-2</v>
      </c>
    </row>
    <row r="13188" spans="1:3" x14ac:dyDescent="0.25">
      <c r="A13188" t="s">
        <v>267</v>
      </c>
      <c r="B13188">
        <v>7090</v>
      </c>
      <c r="C13188" s="385">
        <v>6.6250000000000003E-2</v>
      </c>
    </row>
    <row r="13189" spans="1:3" x14ac:dyDescent="0.25">
      <c r="A13189" t="s">
        <v>267</v>
      </c>
      <c r="B13189">
        <v>7091</v>
      </c>
      <c r="C13189" s="385">
        <v>6.6250000000000003E-2</v>
      </c>
    </row>
    <row r="13190" spans="1:3" x14ac:dyDescent="0.25">
      <c r="A13190" t="s">
        <v>267</v>
      </c>
      <c r="B13190">
        <v>7092</v>
      </c>
      <c r="C13190" s="385">
        <v>6.6250000000000003E-2</v>
      </c>
    </row>
    <row r="13191" spans="1:3" x14ac:dyDescent="0.25">
      <c r="A13191" t="s">
        <v>267</v>
      </c>
      <c r="B13191">
        <v>7093</v>
      </c>
      <c r="C13191" s="385">
        <v>6.6250000000000003E-2</v>
      </c>
    </row>
    <row r="13192" spans="1:3" x14ac:dyDescent="0.25">
      <c r="A13192" t="s">
        <v>267</v>
      </c>
      <c r="B13192">
        <v>7094</v>
      </c>
      <c r="C13192" s="385">
        <v>6.6250000000000003E-2</v>
      </c>
    </row>
    <row r="13193" spans="1:3" x14ac:dyDescent="0.25">
      <c r="A13193" t="s">
        <v>267</v>
      </c>
      <c r="B13193">
        <v>7095</v>
      </c>
      <c r="C13193" s="385">
        <v>6.6250000000000003E-2</v>
      </c>
    </row>
    <row r="13194" spans="1:3" x14ac:dyDescent="0.25">
      <c r="A13194" t="s">
        <v>267</v>
      </c>
      <c r="B13194">
        <v>7096</v>
      </c>
      <c r="C13194" s="385">
        <v>6.6250000000000003E-2</v>
      </c>
    </row>
    <row r="13195" spans="1:3" x14ac:dyDescent="0.25">
      <c r="A13195" t="s">
        <v>267</v>
      </c>
      <c r="B13195">
        <v>7097</v>
      </c>
      <c r="C13195" s="385">
        <v>6.6250000000000003E-2</v>
      </c>
    </row>
    <row r="13196" spans="1:3" x14ac:dyDescent="0.25">
      <c r="A13196" t="s">
        <v>267</v>
      </c>
      <c r="B13196">
        <v>7099</v>
      </c>
      <c r="C13196" s="385">
        <v>6.6250000000000003E-2</v>
      </c>
    </row>
    <row r="13197" spans="1:3" x14ac:dyDescent="0.25">
      <c r="A13197" t="s">
        <v>267</v>
      </c>
      <c r="B13197">
        <v>7101</v>
      </c>
      <c r="C13197" s="385">
        <v>6.6250000000000003E-2</v>
      </c>
    </row>
    <row r="13198" spans="1:3" x14ac:dyDescent="0.25">
      <c r="A13198" t="s">
        <v>267</v>
      </c>
      <c r="B13198">
        <v>7102</v>
      </c>
      <c r="C13198" s="385">
        <v>6.6250000000000003E-2</v>
      </c>
    </row>
    <row r="13199" spans="1:3" x14ac:dyDescent="0.25">
      <c r="A13199" t="s">
        <v>267</v>
      </c>
      <c r="B13199">
        <v>7103</v>
      </c>
      <c r="C13199" s="385">
        <v>6.6250000000000003E-2</v>
      </c>
    </row>
    <row r="13200" spans="1:3" x14ac:dyDescent="0.25">
      <c r="A13200" t="s">
        <v>267</v>
      </c>
      <c r="B13200">
        <v>7104</v>
      </c>
      <c r="C13200" s="385">
        <v>6.6250000000000003E-2</v>
      </c>
    </row>
    <row r="13201" spans="1:3" x14ac:dyDescent="0.25">
      <c r="A13201" t="s">
        <v>267</v>
      </c>
      <c r="B13201">
        <v>7105</v>
      </c>
      <c r="C13201" s="385">
        <v>6.6250000000000003E-2</v>
      </c>
    </row>
    <row r="13202" spans="1:3" x14ac:dyDescent="0.25">
      <c r="A13202" t="s">
        <v>267</v>
      </c>
      <c r="B13202">
        <v>7106</v>
      </c>
      <c r="C13202" s="385">
        <v>6.6250000000000003E-2</v>
      </c>
    </row>
    <row r="13203" spans="1:3" x14ac:dyDescent="0.25">
      <c r="A13203" t="s">
        <v>267</v>
      </c>
      <c r="B13203">
        <v>7107</v>
      </c>
      <c r="C13203" s="385">
        <v>6.6250000000000003E-2</v>
      </c>
    </row>
    <row r="13204" spans="1:3" x14ac:dyDescent="0.25">
      <c r="A13204" t="s">
        <v>267</v>
      </c>
      <c r="B13204">
        <v>7108</v>
      </c>
      <c r="C13204" s="385">
        <v>6.6250000000000003E-2</v>
      </c>
    </row>
    <row r="13205" spans="1:3" x14ac:dyDescent="0.25">
      <c r="A13205" t="s">
        <v>267</v>
      </c>
      <c r="B13205">
        <v>7109</v>
      </c>
      <c r="C13205" s="385">
        <v>6.6250000000000003E-2</v>
      </c>
    </row>
    <row r="13206" spans="1:3" x14ac:dyDescent="0.25">
      <c r="A13206" t="s">
        <v>267</v>
      </c>
      <c r="B13206">
        <v>7110</v>
      </c>
      <c r="C13206" s="385">
        <v>6.6250000000000003E-2</v>
      </c>
    </row>
    <row r="13207" spans="1:3" x14ac:dyDescent="0.25">
      <c r="A13207" t="s">
        <v>267</v>
      </c>
      <c r="B13207">
        <v>7111</v>
      </c>
      <c r="C13207" s="385">
        <v>6.6250000000000003E-2</v>
      </c>
    </row>
    <row r="13208" spans="1:3" x14ac:dyDescent="0.25">
      <c r="A13208" t="s">
        <v>267</v>
      </c>
      <c r="B13208">
        <v>7112</v>
      </c>
      <c r="C13208" s="385">
        <v>6.6250000000000003E-2</v>
      </c>
    </row>
    <row r="13209" spans="1:3" x14ac:dyDescent="0.25">
      <c r="A13209" t="s">
        <v>267</v>
      </c>
      <c r="B13209">
        <v>7114</v>
      </c>
      <c r="C13209" s="385">
        <v>6.6250000000000003E-2</v>
      </c>
    </row>
    <row r="13210" spans="1:3" x14ac:dyDescent="0.25">
      <c r="A13210" t="s">
        <v>267</v>
      </c>
      <c r="B13210">
        <v>7175</v>
      </c>
      <c r="C13210" s="385">
        <v>6.6250000000000003E-2</v>
      </c>
    </row>
    <row r="13211" spans="1:3" x14ac:dyDescent="0.25">
      <c r="A13211" t="s">
        <v>267</v>
      </c>
      <c r="B13211">
        <v>7184</v>
      </c>
      <c r="C13211" s="385">
        <v>6.6250000000000003E-2</v>
      </c>
    </row>
    <row r="13212" spans="1:3" x14ac:dyDescent="0.25">
      <c r="A13212" t="s">
        <v>267</v>
      </c>
      <c r="B13212">
        <v>7188</v>
      </c>
      <c r="C13212" s="385">
        <v>6.6250000000000003E-2</v>
      </c>
    </row>
    <row r="13213" spans="1:3" x14ac:dyDescent="0.25">
      <c r="A13213" t="s">
        <v>267</v>
      </c>
      <c r="B13213">
        <v>7189</v>
      </c>
      <c r="C13213" s="385">
        <v>6.6250000000000003E-2</v>
      </c>
    </row>
    <row r="13214" spans="1:3" x14ac:dyDescent="0.25">
      <c r="A13214" t="s">
        <v>267</v>
      </c>
      <c r="B13214">
        <v>7191</v>
      </c>
      <c r="C13214" s="385">
        <v>6.6250000000000003E-2</v>
      </c>
    </row>
    <row r="13215" spans="1:3" x14ac:dyDescent="0.25">
      <c r="A13215" t="s">
        <v>267</v>
      </c>
      <c r="B13215">
        <v>7192</v>
      </c>
      <c r="C13215" s="385">
        <v>6.6250000000000003E-2</v>
      </c>
    </row>
    <row r="13216" spans="1:3" x14ac:dyDescent="0.25">
      <c r="A13216" t="s">
        <v>267</v>
      </c>
      <c r="B13216">
        <v>7193</v>
      </c>
      <c r="C13216" s="385">
        <v>6.6250000000000003E-2</v>
      </c>
    </row>
    <row r="13217" spans="1:3" x14ac:dyDescent="0.25">
      <c r="A13217" t="s">
        <v>267</v>
      </c>
      <c r="B13217">
        <v>7195</v>
      </c>
      <c r="C13217" s="385">
        <v>6.6250000000000003E-2</v>
      </c>
    </row>
    <row r="13218" spans="1:3" x14ac:dyDescent="0.25">
      <c r="A13218" t="s">
        <v>267</v>
      </c>
      <c r="B13218">
        <v>7198</v>
      </c>
      <c r="C13218" s="385">
        <v>6.6250000000000003E-2</v>
      </c>
    </row>
    <row r="13219" spans="1:3" x14ac:dyDescent="0.25">
      <c r="A13219" t="s">
        <v>267</v>
      </c>
      <c r="B13219">
        <v>7199</v>
      </c>
      <c r="C13219" s="385">
        <v>6.6250000000000003E-2</v>
      </c>
    </row>
    <row r="13220" spans="1:3" x14ac:dyDescent="0.25">
      <c r="A13220" t="s">
        <v>267</v>
      </c>
      <c r="B13220">
        <v>7201</v>
      </c>
      <c r="C13220" s="385">
        <v>6.6250000000000003E-2</v>
      </c>
    </row>
    <row r="13221" spans="1:3" x14ac:dyDescent="0.25">
      <c r="A13221" t="s">
        <v>267</v>
      </c>
      <c r="B13221">
        <v>7202</v>
      </c>
      <c r="C13221" s="385">
        <v>6.6250000000000003E-2</v>
      </c>
    </row>
    <row r="13222" spans="1:3" x14ac:dyDescent="0.25">
      <c r="A13222" t="s">
        <v>267</v>
      </c>
      <c r="B13222">
        <v>7203</v>
      </c>
      <c r="C13222" s="385">
        <v>6.6250000000000003E-2</v>
      </c>
    </row>
    <row r="13223" spans="1:3" x14ac:dyDescent="0.25">
      <c r="A13223" t="s">
        <v>267</v>
      </c>
      <c r="B13223">
        <v>7204</v>
      </c>
      <c r="C13223" s="385">
        <v>6.6250000000000003E-2</v>
      </c>
    </row>
    <row r="13224" spans="1:3" x14ac:dyDescent="0.25">
      <c r="A13224" t="s">
        <v>267</v>
      </c>
      <c r="B13224">
        <v>7205</v>
      </c>
      <c r="C13224" s="385">
        <v>6.6250000000000003E-2</v>
      </c>
    </row>
    <row r="13225" spans="1:3" x14ac:dyDescent="0.25">
      <c r="A13225" t="s">
        <v>267</v>
      </c>
      <c r="B13225">
        <v>7206</v>
      </c>
      <c r="C13225" s="385">
        <v>6.6250000000000003E-2</v>
      </c>
    </row>
    <row r="13226" spans="1:3" x14ac:dyDescent="0.25">
      <c r="A13226" t="s">
        <v>267</v>
      </c>
      <c r="B13226">
        <v>7207</v>
      </c>
      <c r="C13226" s="385">
        <v>6.6250000000000003E-2</v>
      </c>
    </row>
    <row r="13227" spans="1:3" x14ac:dyDescent="0.25">
      <c r="A13227" t="s">
        <v>267</v>
      </c>
      <c r="B13227">
        <v>7208</v>
      </c>
      <c r="C13227" s="385">
        <v>6.6250000000000003E-2</v>
      </c>
    </row>
    <row r="13228" spans="1:3" x14ac:dyDescent="0.25">
      <c r="A13228" t="s">
        <v>267</v>
      </c>
      <c r="B13228">
        <v>7302</v>
      </c>
      <c r="C13228" s="385">
        <v>6.6250000000000003E-2</v>
      </c>
    </row>
    <row r="13229" spans="1:3" x14ac:dyDescent="0.25">
      <c r="A13229" t="s">
        <v>267</v>
      </c>
      <c r="B13229">
        <v>7303</v>
      </c>
      <c r="C13229" s="385">
        <v>6.6250000000000003E-2</v>
      </c>
    </row>
    <row r="13230" spans="1:3" x14ac:dyDescent="0.25">
      <c r="A13230" t="s">
        <v>267</v>
      </c>
      <c r="B13230">
        <v>7304</v>
      </c>
      <c r="C13230" s="385">
        <v>6.6250000000000003E-2</v>
      </c>
    </row>
    <row r="13231" spans="1:3" x14ac:dyDescent="0.25">
      <c r="A13231" t="s">
        <v>267</v>
      </c>
      <c r="B13231">
        <v>7305</v>
      </c>
      <c r="C13231" s="385">
        <v>6.6250000000000003E-2</v>
      </c>
    </row>
    <row r="13232" spans="1:3" x14ac:dyDescent="0.25">
      <c r="A13232" t="s">
        <v>267</v>
      </c>
      <c r="B13232">
        <v>7306</v>
      </c>
      <c r="C13232" s="385">
        <v>6.6250000000000003E-2</v>
      </c>
    </row>
    <row r="13233" spans="1:3" x14ac:dyDescent="0.25">
      <c r="A13233" t="s">
        <v>267</v>
      </c>
      <c r="B13233">
        <v>7307</v>
      </c>
      <c r="C13233" s="385">
        <v>6.6250000000000003E-2</v>
      </c>
    </row>
    <row r="13234" spans="1:3" x14ac:dyDescent="0.25">
      <c r="A13234" t="s">
        <v>267</v>
      </c>
      <c r="B13234">
        <v>7308</v>
      </c>
      <c r="C13234" s="385">
        <v>6.6250000000000003E-2</v>
      </c>
    </row>
    <row r="13235" spans="1:3" x14ac:dyDescent="0.25">
      <c r="A13235" t="s">
        <v>267</v>
      </c>
      <c r="B13235">
        <v>7310</v>
      </c>
      <c r="C13235" s="385">
        <v>6.6250000000000003E-2</v>
      </c>
    </row>
    <row r="13236" spans="1:3" x14ac:dyDescent="0.25">
      <c r="A13236" t="s">
        <v>267</v>
      </c>
      <c r="B13236">
        <v>7311</v>
      </c>
      <c r="C13236" s="385">
        <v>6.6250000000000003E-2</v>
      </c>
    </row>
    <row r="13237" spans="1:3" x14ac:dyDescent="0.25">
      <c r="A13237" t="s">
        <v>267</v>
      </c>
      <c r="B13237">
        <v>7395</v>
      </c>
      <c r="C13237" s="385">
        <v>6.6250000000000003E-2</v>
      </c>
    </row>
    <row r="13238" spans="1:3" x14ac:dyDescent="0.25">
      <c r="A13238" t="s">
        <v>267</v>
      </c>
      <c r="B13238">
        <v>7399</v>
      </c>
      <c r="C13238" s="385">
        <v>6.6250000000000003E-2</v>
      </c>
    </row>
    <row r="13239" spans="1:3" x14ac:dyDescent="0.25">
      <c r="A13239" t="s">
        <v>267</v>
      </c>
      <c r="B13239">
        <v>7401</v>
      </c>
      <c r="C13239" s="385">
        <v>6.6250000000000003E-2</v>
      </c>
    </row>
    <row r="13240" spans="1:3" x14ac:dyDescent="0.25">
      <c r="A13240" t="s">
        <v>267</v>
      </c>
      <c r="B13240">
        <v>7403</v>
      </c>
      <c r="C13240" s="385">
        <v>6.6250000000000003E-2</v>
      </c>
    </row>
    <row r="13241" spans="1:3" x14ac:dyDescent="0.25">
      <c r="A13241" t="s">
        <v>267</v>
      </c>
      <c r="B13241">
        <v>7405</v>
      </c>
      <c r="C13241" s="385">
        <v>6.6250000000000003E-2</v>
      </c>
    </row>
    <row r="13242" spans="1:3" x14ac:dyDescent="0.25">
      <c r="A13242" t="s">
        <v>267</v>
      </c>
      <c r="B13242">
        <v>7407</v>
      </c>
      <c r="C13242" s="385">
        <v>6.6250000000000003E-2</v>
      </c>
    </row>
    <row r="13243" spans="1:3" x14ac:dyDescent="0.25">
      <c r="A13243" t="s">
        <v>267</v>
      </c>
      <c r="B13243">
        <v>7410</v>
      </c>
      <c r="C13243" s="385">
        <v>6.6250000000000003E-2</v>
      </c>
    </row>
    <row r="13244" spans="1:3" x14ac:dyDescent="0.25">
      <c r="A13244" t="s">
        <v>267</v>
      </c>
      <c r="B13244">
        <v>7416</v>
      </c>
      <c r="C13244" s="385">
        <v>6.6250000000000003E-2</v>
      </c>
    </row>
    <row r="13245" spans="1:3" x14ac:dyDescent="0.25">
      <c r="A13245" t="s">
        <v>267</v>
      </c>
      <c r="B13245">
        <v>7417</v>
      </c>
      <c r="C13245" s="385">
        <v>6.6250000000000003E-2</v>
      </c>
    </row>
    <row r="13246" spans="1:3" x14ac:dyDescent="0.25">
      <c r="A13246" t="s">
        <v>267</v>
      </c>
      <c r="B13246">
        <v>7418</v>
      </c>
      <c r="C13246" s="385">
        <v>6.6250000000000003E-2</v>
      </c>
    </row>
    <row r="13247" spans="1:3" x14ac:dyDescent="0.25">
      <c r="A13247" t="s">
        <v>267</v>
      </c>
      <c r="B13247">
        <v>7419</v>
      </c>
      <c r="C13247" s="385">
        <v>6.6250000000000003E-2</v>
      </c>
    </row>
    <row r="13248" spans="1:3" x14ac:dyDescent="0.25">
      <c r="A13248" t="s">
        <v>267</v>
      </c>
      <c r="B13248">
        <v>7420</v>
      </c>
      <c r="C13248" s="385">
        <v>6.6250000000000003E-2</v>
      </c>
    </row>
    <row r="13249" spans="1:3" x14ac:dyDescent="0.25">
      <c r="A13249" t="s">
        <v>267</v>
      </c>
      <c r="B13249">
        <v>7421</v>
      </c>
      <c r="C13249" s="385">
        <v>6.6250000000000003E-2</v>
      </c>
    </row>
    <row r="13250" spans="1:3" x14ac:dyDescent="0.25">
      <c r="A13250" t="s">
        <v>267</v>
      </c>
      <c r="B13250">
        <v>7422</v>
      </c>
      <c r="C13250" s="385">
        <v>6.6250000000000003E-2</v>
      </c>
    </row>
    <row r="13251" spans="1:3" x14ac:dyDescent="0.25">
      <c r="A13251" t="s">
        <v>267</v>
      </c>
      <c r="B13251">
        <v>7423</v>
      </c>
      <c r="C13251" s="385">
        <v>6.6250000000000003E-2</v>
      </c>
    </row>
    <row r="13252" spans="1:3" x14ac:dyDescent="0.25">
      <c r="A13252" t="s">
        <v>267</v>
      </c>
      <c r="B13252">
        <v>7424</v>
      </c>
      <c r="C13252" s="385">
        <v>6.6250000000000003E-2</v>
      </c>
    </row>
    <row r="13253" spans="1:3" x14ac:dyDescent="0.25">
      <c r="A13253" t="s">
        <v>267</v>
      </c>
      <c r="B13253">
        <v>7428</v>
      </c>
      <c r="C13253" s="385">
        <v>6.6250000000000003E-2</v>
      </c>
    </row>
    <row r="13254" spans="1:3" x14ac:dyDescent="0.25">
      <c r="A13254" t="s">
        <v>267</v>
      </c>
      <c r="B13254">
        <v>7430</v>
      </c>
      <c r="C13254" s="385">
        <v>6.6250000000000003E-2</v>
      </c>
    </row>
    <row r="13255" spans="1:3" x14ac:dyDescent="0.25">
      <c r="A13255" t="s">
        <v>267</v>
      </c>
      <c r="B13255">
        <v>7432</v>
      </c>
      <c r="C13255" s="385">
        <v>6.6250000000000003E-2</v>
      </c>
    </row>
    <row r="13256" spans="1:3" x14ac:dyDescent="0.25">
      <c r="A13256" t="s">
        <v>267</v>
      </c>
      <c r="B13256">
        <v>7435</v>
      </c>
      <c r="C13256" s="385">
        <v>6.6250000000000003E-2</v>
      </c>
    </row>
    <row r="13257" spans="1:3" x14ac:dyDescent="0.25">
      <c r="A13257" t="s">
        <v>267</v>
      </c>
      <c r="B13257">
        <v>7436</v>
      </c>
      <c r="C13257" s="385">
        <v>6.6250000000000003E-2</v>
      </c>
    </row>
    <row r="13258" spans="1:3" x14ac:dyDescent="0.25">
      <c r="A13258" t="s">
        <v>267</v>
      </c>
      <c r="B13258">
        <v>7438</v>
      </c>
      <c r="C13258" s="385">
        <v>6.6250000000000003E-2</v>
      </c>
    </row>
    <row r="13259" spans="1:3" x14ac:dyDescent="0.25">
      <c r="A13259" t="s">
        <v>267</v>
      </c>
      <c r="B13259">
        <v>7439</v>
      </c>
      <c r="C13259" s="385">
        <v>6.6250000000000003E-2</v>
      </c>
    </row>
    <row r="13260" spans="1:3" x14ac:dyDescent="0.25">
      <c r="A13260" t="s">
        <v>267</v>
      </c>
      <c r="B13260">
        <v>7440</v>
      </c>
      <c r="C13260" s="385">
        <v>6.6250000000000003E-2</v>
      </c>
    </row>
    <row r="13261" spans="1:3" x14ac:dyDescent="0.25">
      <c r="A13261" t="s">
        <v>267</v>
      </c>
      <c r="B13261">
        <v>7442</v>
      </c>
      <c r="C13261" s="385">
        <v>6.6250000000000003E-2</v>
      </c>
    </row>
    <row r="13262" spans="1:3" x14ac:dyDescent="0.25">
      <c r="A13262" t="s">
        <v>267</v>
      </c>
      <c r="B13262">
        <v>7444</v>
      </c>
      <c r="C13262" s="385">
        <v>6.6250000000000003E-2</v>
      </c>
    </row>
    <row r="13263" spans="1:3" x14ac:dyDescent="0.25">
      <c r="A13263" t="s">
        <v>267</v>
      </c>
      <c r="B13263">
        <v>7446</v>
      </c>
      <c r="C13263" s="385">
        <v>6.6250000000000003E-2</v>
      </c>
    </row>
    <row r="13264" spans="1:3" x14ac:dyDescent="0.25">
      <c r="A13264" t="s">
        <v>267</v>
      </c>
      <c r="B13264">
        <v>7450</v>
      </c>
      <c r="C13264" s="385">
        <v>6.6250000000000003E-2</v>
      </c>
    </row>
    <row r="13265" spans="1:3" x14ac:dyDescent="0.25">
      <c r="A13265" t="s">
        <v>267</v>
      </c>
      <c r="B13265">
        <v>7451</v>
      </c>
      <c r="C13265" s="385">
        <v>6.6250000000000003E-2</v>
      </c>
    </row>
    <row r="13266" spans="1:3" x14ac:dyDescent="0.25">
      <c r="A13266" t="s">
        <v>267</v>
      </c>
      <c r="B13266">
        <v>7452</v>
      </c>
      <c r="C13266" s="385">
        <v>6.6250000000000003E-2</v>
      </c>
    </row>
    <row r="13267" spans="1:3" x14ac:dyDescent="0.25">
      <c r="A13267" t="s">
        <v>267</v>
      </c>
      <c r="B13267">
        <v>7456</v>
      </c>
      <c r="C13267" s="385">
        <v>6.6250000000000003E-2</v>
      </c>
    </row>
    <row r="13268" spans="1:3" x14ac:dyDescent="0.25">
      <c r="A13268" t="s">
        <v>267</v>
      </c>
      <c r="B13268">
        <v>7457</v>
      </c>
      <c r="C13268" s="385">
        <v>6.6250000000000003E-2</v>
      </c>
    </row>
    <row r="13269" spans="1:3" x14ac:dyDescent="0.25">
      <c r="A13269" t="s">
        <v>267</v>
      </c>
      <c r="B13269">
        <v>7458</v>
      </c>
      <c r="C13269" s="385">
        <v>6.6250000000000003E-2</v>
      </c>
    </row>
    <row r="13270" spans="1:3" x14ac:dyDescent="0.25">
      <c r="A13270" t="s">
        <v>267</v>
      </c>
      <c r="B13270">
        <v>7460</v>
      </c>
      <c r="C13270" s="385">
        <v>6.6250000000000003E-2</v>
      </c>
    </row>
    <row r="13271" spans="1:3" x14ac:dyDescent="0.25">
      <c r="A13271" t="s">
        <v>267</v>
      </c>
      <c r="B13271">
        <v>7461</v>
      </c>
      <c r="C13271" s="385">
        <v>6.6250000000000003E-2</v>
      </c>
    </row>
    <row r="13272" spans="1:3" x14ac:dyDescent="0.25">
      <c r="A13272" t="s">
        <v>267</v>
      </c>
      <c r="B13272">
        <v>7462</v>
      </c>
      <c r="C13272" s="385">
        <v>6.6250000000000003E-2</v>
      </c>
    </row>
    <row r="13273" spans="1:3" x14ac:dyDescent="0.25">
      <c r="A13273" t="s">
        <v>267</v>
      </c>
      <c r="B13273">
        <v>7463</v>
      </c>
      <c r="C13273" s="385">
        <v>6.6250000000000003E-2</v>
      </c>
    </row>
    <row r="13274" spans="1:3" x14ac:dyDescent="0.25">
      <c r="A13274" t="s">
        <v>267</v>
      </c>
      <c r="B13274">
        <v>7465</v>
      </c>
      <c r="C13274" s="385">
        <v>6.6250000000000003E-2</v>
      </c>
    </row>
    <row r="13275" spans="1:3" x14ac:dyDescent="0.25">
      <c r="A13275" t="s">
        <v>267</v>
      </c>
      <c r="B13275">
        <v>7470</v>
      </c>
      <c r="C13275" s="385">
        <v>6.6250000000000003E-2</v>
      </c>
    </row>
    <row r="13276" spans="1:3" x14ac:dyDescent="0.25">
      <c r="A13276" t="s">
        <v>267</v>
      </c>
      <c r="B13276">
        <v>7474</v>
      </c>
      <c r="C13276" s="385">
        <v>6.6250000000000003E-2</v>
      </c>
    </row>
    <row r="13277" spans="1:3" x14ac:dyDescent="0.25">
      <c r="A13277" t="s">
        <v>267</v>
      </c>
      <c r="B13277">
        <v>7480</v>
      </c>
      <c r="C13277" s="385">
        <v>6.6250000000000003E-2</v>
      </c>
    </row>
    <row r="13278" spans="1:3" x14ac:dyDescent="0.25">
      <c r="A13278" t="s">
        <v>267</v>
      </c>
      <c r="B13278">
        <v>7481</v>
      </c>
      <c r="C13278" s="385">
        <v>6.6250000000000003E-2</v>
      </c>
    </row>
    <row r="13279" spans="1:3" x14ac:dyDescent="0.25">
      <c r="A13279" t="s">
        <v>267</v>
      </c>
      <c r="B13279">
        <v>7495</v>
      </c>
      <c r="C13279" s="385">
        <v>6.6250000000000003E-2</v>
      </c>
    </row>
    <row r="13280" spans="1:3" x14ac:dyDescent="0.25">
      <c r="A13280" t="s">
        <v>267</v>
      </c>
      <c r="B13280">
        <v>7501</v>
      </c>
      <c r="C13280" s="385">
        <v>6.6250000000000003E-2</v>
      </c>
    </row>
    <row r="13281" spans="1:3" x14ac:dyDescent="0.25">
      <c r="A13281" t="s">
        <v>267</v>
      </c>
      <c r="B13281">
        <v>7502</v>
      </c>
      <c r="C13281" s="385">
        <v>6.6250000000000003E-2</v>
      </c>
    </row>
    <row r="13282" spans="1:3" x14ac:dyDescent="0.25">
      <c r="A13282" t="s">
        <v>267</v>
      </c>
      <c r="B13282">
        <v>7503</v>
      </c>
      <c r="C13282" s="385">
        <v>6.6250000000000003E-2</v>
      </c>
    </row>
    <row r="13283" spans="1:3" x14ac:dyDescent="0.25">
      <c r="A13283" t="s">
        <v>267</v>
      </c>
      <c r="B13283">
        <v>7504</v>
      </c>
      <c r="C13283" s="385">
        <v>6.6250000000000003E-2</v>
      </c>
    </row>
    <row r="13284" spans="1:3" x14ac:dyDescent="0.25">
      <c r="A13284" t="s">
        <v>267</v>
      </c>
      <c r="B13284">
        <v>7505</v>
      </c>
      <c r="C13284" s="385">
        <v>6.6250000000000003E-2</v>
      </c>
    </row>
    <row r="13285" spans="1:3" x14ac:dyDescent="0.25">
      <c r="A13285" t="s">
        <v>267</v>
      </c>
      <c r="B13285">
        <v>7506</v>
      </c>
      <c r="C13285" s="385">
        <v>6.6250000000000003E-2</v>
      </c>
    </row>
    <row r="13286" spans="1:3" x14ac:dyDescent="0.25">
      <c r="A13286" t="s">
        <v>267</v>
      </c>
      <c r="B13286">
        <v>7507</v>
      </c>
      <c r="C13286" s="385">
        <v>6.6250000000000003E-2</v>
      </c>
    </row>
    <row r="13287" spans="1:3" x14ac:dyDescent="0.25">
      <c r="A13287" t="s">
        <v>267</v>
      </c>
      <c r="B13287">
        <v>7508</v>
      </c>
      <c r="C13287" s="385">
        <v>6.6250000000000003E-2</v>
      </c>
    </row>
    <row r="13288" spans="1:3" x14ac:dyDescent="0.25">
      <c r="A13288" t="s">
        <v>267</v>
      </c>
      <c r="B13288">
        <v>7509</v>
      </c>
      <c r="C13288" s="385">
        <v>6.6250000000000003E-2</v>
      </c>
    </row>
    <row r="13289" spans="1:3" x14ac:dyDescent="0.25">
      <c r="A13289" t="s">
        <v>267</v>
      </c>
      <c r="B13289">
        <v>7510</v>
      </c>
      <c r="C13289" s="385">
        <v>6.6250000000000003E-2</v>
      </c>
    </row>
    <row r="13290" spans="1:3" x14ac:dyDescent="0.25">
      <c r="A13290" t="s">
        <v>267</v>
      </c>
      <c r="B13290">
        <v>7511</v>
      </c>
      <c r="C13290" s="385">
        <v>6.6250000000000003E-2</v>
      </c>
    </row>
    <row r="13291" spans="1:3" x14ac:dyDescent="0.25">
      <c r="A13291" t="s">
        <v>267</v>
      </c>
      <c r="B13291">
        <v>7512</v>
      </c>
      <c r="C13291" s="385">
        <v>6.6250000000000003E-2</v>
      </c>
    </row>
    <row r="13292" spans="1:3" x14ac:dyDescent="0.25">
      <c r="A13292" t="s">
        <v>267</v>
      </c>
      <c r="B13292">
        <v>7513</v>
      </c>
      <c r="C13292" s="385">
        <v>6.6250000000000003E-2</v>
      </c>
    </row>
    <row r="13293" spans="1:3" x14ac:dyDescent="0.25">
      <c r="A13293" t="s">
        <v>267</v>
      </c>
      <c r="B13293">
        <v>7514</v>
      </c>
      <c r="C13293" s="385">
        <v>6.6250000000000003E-2</v>
      </c>
    </row>
    <row r="13294" spans="1:3" x14ac:dyDescent="0.25">
      <c r="A13294" t="s">
        <v>267</v>
      </c>
      <c r="B13294">
        <v>7522</v>
      </c>
      <c r="C13294" s="385">
        <v>6.6250000000000003E-2</v>
      </c>
    </row>
    <row r="13295" spans="1:3" x14ac:dyDescent="0.25">
      <c r="A13295" t="s">
        <v>267</v>
      </c>
      <c r="B13295">
        <v>7524</v>
      </c>
      <c r="C13295" s="385">
        <v>6.6250000000000003E-2</v>
      </c>
    </row>
    <row r="13296" spans="1:3" x14ac:dyDescent="0.25">
      <c r="A13296" t="s">
        <v>267</v>
      </c>
      <c r="B13296">
        <v>7533</v>
      </c>
      <c r="C13296" s="385">
        <v>6.6250000000000003E-2</v>
      </c>
    </row>
    <row r="13297" spans="1:3" x14ac:dyDescent="0.25">
      <c r="A13297" t="s">
        <v>267</v>
      </c>
      <c r="B13297">
        <v>7538</v>
      </c>
      <c r="C13297" s="385">
        <v>6.6250000000000003E-2</v>
      </c>
    </row>
    <row r="13298" spans="1:3" x14ac:dyDescent="0.25">
      <c r="A13298" t="s">
        <v>267</v>
      </c>
      <c r="B13298">
        <v>7543</v>
      </c>
      <c r="C13298" s="385">
        <v>6.6250000000000003E-2</v>
      </c>
    </row>
    <row r="13299" spans="1:3" x14ac:dyDescent="0.25">
      <c r="A13299" t="s">
        <v>267</v>
      </c>
      <c r="B13299">
        <v>7544</v>
      </c>
      <c r="C13299" s="385">
        <v>6.6250000000000003E-2</v>
      </c>
    </row>
    <row r="13300" spans="1:3" x14ac:dyDescent="0.25">
      <c r="A13300" t="s">
        <v>267</v>
      </c>
      <c r="B13300">
        <v>7601</v>
      </c>
      <c r="C13300" s="385">
        <v>6.6250000000000003E-2</v>
      </c>
    </row>
    <row r="13301" spans="1:3" x14ac:dyDescent="0.25">
      <c r="A13301" t="s">
        <v>267</v>
      </c>
      <c r="B13301">
        <v>7602</v>
      </c>
      <c r="C13301" s="385">
        <v>6.6250000000000003E-2</v>
      </c>
    </row>
    <row r="13302" spans="1:3" x14ac:dyDescent="0.25">
      <c r="A13302" t="s">
        <v>267</v>
      </c>
      <c r="B13302">
        <v>7603</v>
      </c>
      <c r="C13302" s="385">
        <v>6.6250000000000003E-2</v>
      </c>
    </row>
    <row r="13303" spans="1:3" x14ac:dyDescent="0.25">
      <c r="A13303" t="s">
        <v>267</v>
      </c>
      <c r="B13303">
        <v>7604</v>
      </c>
      <c r="C13303" s="385">
        <v>6.6250000000000003E-2</v>
      </c>
    </row>
    <row r="13304" spans="1:3" x14ac:dyDescent="0.25">
      <c r="A13304" t="s">
        <v>267</v>
      </c>
      <c r="B13304">
        <v>7605</v>
      </c>
      <c r="C13304" s="385">
        <v>6.6250000000000003E-2</v>
      </c>
    </row>
    <row r="13305" spans="1:3" x14ac:dyDescent="0.25">
      <c r="A13305" t="s">
        <v>267</v>
      </c>
      <c r="B13305">
        <v>7606</v>
      </c>
      <c r="C13305" s="385">
        <v>6.6250000000000003E-2</v>
      </c>
    </row>
    <row r="13306" spans="1:3" x14ac:dyDescent="0.25">
      <c r="A13306" t="s">
        <v>267</v>
      </c>
      <c r="B13306">
        <v>7607</v>
      </c>
      <c r="C13306" s="385">
        <v>6.6250000000000003E-2</v>
      </c>
    </row>
    <row r="13307" spans="1:3" x14ac:dyDescent="0.25">
      <c r="A13307" t="s">
        <v>267</v>
      </c>
      <c r="B13307">
        <v>7608</v>
      </c>
      <c r="C13307" s="385">
        <v>6.6250000000000003E-2</v>
      </c>
    </row>
    <row r="13308" spans="1:3" x14ac:dyDescent="0.25">
      <c r="A13308" t="s">
        <v>267</v>
      </c>
      <c r="B13308">
        <v>7620</v>
      </c>
      <c r="C13308" s="385">
        <v>6.6250000000000003E-2</v>
      </c>
    </row>
    <row r="13309" spans="1:3" x14ac:dyDescent="0.25">
      <c r="A13309" t="s">
        <v>267</v>
      </c>
      <c r="B13309">
        <v>7621</v>
      </c>
      <c r="C13309" s="385">
        <v>6.6250000000000003E-2</v>
      </c>
    </row>
    <row r="13310" spans="1:3" x14ac:dyDescent="0.25">
      <c r="A13310" t="s">
        <v>267</v>
      </c>
      <c r="B13310">
        <v>7624</v>
      </c>
      <c r="C13310" s="385">
        <v>6.6250000000000003E-2</v>
      </c>
    </row>
    <row r="13311" spans="1:3" x14ac:dyDescent="0.25">
      <c r="A13311" t="s">
        <v>267</v>
      </c>
      <c r="B13311">
        <v>7626</v>
      </c>
      <c r="C13311" s="385">
        <v>6.6250000000000003E-2</v>
      </c>
    </row>
    <row r="13312" spans="1:3" x14ac:dyDescent="0.25">
      <c r="A13312" t="s">
        <v>267</v>
      </c>
      <c r="B13312">
        <v>7627</v>
      </c>
      <c r="C13312" s="385">
        <v>6.6250000000000003E-2</v>
      </c>
    </row>
    <row r="13313" spans="1:3" x14ac:dyDescent="0.25">
      <c r="A13313" t="s">
        <v>267</v>
      </c>
      <c r="B13313">
        <v>7628</v>
      </c>
      <c r="C13313" s="385">
        <v>6.6250000000000003E-2</v>
      </c>
    </row>
    <row r="13314" spans="1:3" x14ac:dyDescent="0.25">
      <c r="A13314" t="s">
        <v>267</v>
      </c>
      <c r="B13314">
        <v>7630</v>
      </c>
      <c r="C13314" s="385">
        <v>6.6250000000000003E-2</v>
      </c>
    </row>
    <row r="13315" spans="1:3" x14ac:dyDescent="0.25">
      <c r="A13315" t="s">
        <v>267</v>
      </c>
      <c r="B13315">
        <v>7631</v>
      </c>
      <c r="C13315" s="385">
        <v>6.6250000000000003E-2</v>
      </c>
    </row>
    <row r="13316" spans="1:3" x14ac:dyDescent="0.25">
      <c r="A13316" t="s">
        <v>267</v>
      </c>
      <c r="B13316">
        <v>7632</v>
      </c>
      <c r="C13316" s="385">
        <v>6.6250000000000003E-2</v>
      </c>
    </row>
    <row r="13317" spans="1:3" x14ac:dyDescent="0.25">
      <c r="A13317" t="s">
        <v>267</v>
      </c>
      <c r="B13317">
        <v>7640</v>
      </c>
      <c r="C13317" s="385">
        <v>6.6250000000000003E-2</v>
      </c>
    </row>
    <row r="13318" spans="1:3" x14ac:dyDescent="0.25">
      <c r="A13318" t="s">
        <v>267</v>
      </c>
      <c r="B13318">
        <v>7641</v>
      </c>
      <c r="C13318" s="385">
        <v>6.6250000000000003E-2</v>
      </c>
    </row>
    <row r="13319" spans="1:3" x14ac:dyDescent="0.25">
      <c r="A13319" t="s">
        <v>267</v>
      </c>
      <c r="B13319">
        <v>7642</v>
      </c>
      <c r="C13319" s="385">
        <v>6.6250000000000003E-2</v>
      </c>
    </row>
    <row r="13320" spans="1:3" x14ac:dyDescent="0.25">
      <c r="A13320" t="s">
        <v>267</v>
      </c>
      <c r="B13320">
        <v>7643</v>
      </c>
      <c r="C13320" s="385">
        <v>6.6250000000000003E-2</v>
      </c>
    </row>
    <row r="13321" spans="1:3" x14ac:dyDescent="0.25">
      <c r="A13321" t="s">
        <v>267</v>
      </c>
      <c r="B13321">
        <v>7644</v>
      </c>
      <c r="C13321" s="385">
        <v>6.6250000000000003E-2</v>
      </c>
    </row>
    <row r="13322" spans="1:3" x14ac:dyDescent="0.25">
      <c r="A13322" t="s">
        <v>267</v>
      </c>
      <c r="B13322">
        <v>7645</v>
      </c>
      <c r="C13322" s="385">
        <v>6.6250000000000003E-2</v>
      </c>
    </row>
    <row r="13323" spans="1:3" x14ac:dyDescent="0.25">
      <c r="A13323" t="s">
        <v>267</v>
      </c>
      <c r="B13323">
        <v>7646</v>
      </c>
      <c r="C13323" s="385">
        <v>6.6250000000000003E-2</v>
      </c>
    </row>
    <row r="13324" spans="1:3" x14ac:dyDescent="0.25">
      <c r="A13324" t="s">
        <v>267</v>
      </c>
      <c r="B13324">
        <v>7647</v>
      </c>
      <c r="C13324" s="385">
        <v>6.6250000000000003E-2</v>
      </c>
    </row>
    <row r="13325" spans="1:3" x14ac:dyDescent="0.25">
      <c r="A13325" t="s">
        <v>267</v>
      </c>
      <c r="B13325">
        <v>7648</v>
      </c>
      <c r="C13325" s="385">
        <v>6.6250000000000003E-2</v>
      </c>
    </row>
    <row r="13326" spans="1:3" x14ac:dyDescent="0.25">
      <c r="A13326" t="s">
        <v>267</v>
      </c>
      <c r="B13326">
        <v>7649</v>
      </c>
      <c r="C13326" s="385">
        <v>6.6250000000000003E-2</v>
      </c>
    </row>
    <row r="13327" spans="1:3" x14ac:dyDescent="0.25">
      <c r="A13327" t="s">
        <v>267</v>
      </c>
      <c r="B13327">
        <v>7650</v>
      </c>
      <c r="C13327" s="385">
        <v>6.6250000000000003E-2</v>
      </c>
    </row>
    <row r="13328" spans="1:3" x14ac:dyDescent="0.25">
      <c r="A13328" t="s">
        <v>267</v>
      </c>
      <c r="B13328">
        <v>7652</v>
      </c>
      <c r="C13328" s="385">
        <v>6.6250000000000003E-2</v>
      </c>
    </row>
    <row r="13329" spans="1:3" x14ac:dyDescent="0.25">
      <c r="A13329" t="s">
        <v>267</v>
      </c>
      <c r="B13329">
        <v>7653</v>
      </c>
      <c r="C13329" s="385">
        <v>6.6250000000000003E-2</v>
      </c>
    </row>
    <row r="13330" spans="1:3" x14ac:dyDescent="0.25">
      <c r="A13330" t="s">
        <v>267</v>
      </c>
      <c r="B13330">
        <v>7656</v>
      </c>
      <c r="C13330" s="385">
        <v>6.6250000000000003E-2</v>
      </c>
    </row>
    <row r="13331" spans="1:3" x14ac:dyDescent="0.25">
      <c r="A13331" t="s">
        <v>267</v>
      </c>
      <c r="B13331">
        <v>7657</v>
      </c>
      <c r="C13331" s="385">
        <v>6.6250000000000003E-2</v>
      </c>
    </row>
    <row r="13332" spans="1:3" x14ac:dyDescent="0.25">
      <c r="A13332" t="s">
        <v>267</v>
      </c>
      <c r="B13332">
        <v>7660</v>
      </c>
      <c r="C13332" s="385">
        <v>6.6250000000000003E-2</v>
      </c>
    </row>
    <row r="13333" spans="1:3" x14ac:dyDescent="0.25">
      <c r="A13333" t="s">
        <v>267</v>
      </c>
      <c r="B13333">
        <v>7661</v>
      </c>
      <c r="C13333" s="385">
        <v>6.6250000000000003E-2</v>
      </c>
    </row>
    <row r="13334" spans="1:3" x14ac:dyDescent="0.25">
      <c r="A13334" t="s">
        <v>267</v>
      </c>
      <c r="B13334">
        <v>7662</v>
      </c>
      <c r="C13334" s="385">
        <v>6.6250000000000003E-2</v>
      </c>
    </row>
    <row r="13335" spans="1:3" x14ac:dyDescent="0.25">
      <c r="A13335" t="s">
        <v>267</v>
      </c>
      <c r="B13335">
        <v>7663</v>
      </c>
      <c r="C13335" s="385">
        <v>6.6250000000000003E-2</v>
      </c>
    </row>
    <row r="13336" spans="1:3" x14ac:dyDescent="0.25">
      <c r="A13336" t="s">
        <v>267</v>
      </c>
      <c r="B13336">
        <v>7666</v>
      </c>
      <c r="C13336" s="385">
        <v>6.6250000000000003E-2</v>
      </c>
    </row>
    <row r="13337" spans="1:3" x14ac:dyDescent="0.25">
      <c r="A13337" t="s">
        <v>267</v>
      </c>
      <c r="B13337">
        <v>7670</v>
      </c>
      <c r="C13337" s="385">
        <v>6.6250000000000003E-2</v>
      </c>
    </row>
    <row r="13338" spans="1:3" x14ac:dyDescent="0.25">
      <c r="A13338" t="s">
        <v>267</v>
      </c>
      <c r="B13338">
        <v>7675</v>
      </c>
      <c r="C13338" s="385">
        <v>6.6250000000000003E-2</v>
      </c>
    </row>
    <row r="13339" spans="1:3" x14ac:dyDescent="0.25">
      <c r="A13339" t="s">
        <v>267</v>
      </c>
      <c r="B13339">
        <v>7676</v>
      </c>
      <c r="C13339" s="385">
        <v>6.6250000000000003E-2</v>
      </c>
    </row>
    <row r="13340" spans="1:3" x14ac:dyDescent="0.25">
      <c r="A13340" t="s">
        <v>267</v>
      </c>
      <c r="B13340">
        <v>7677</v>
      </c>
      <c r="C13340" s="385">
        <v>6.6250000000000003E-2</v>
      </c>
    </row>
    <row r="13341" spans="1:3" x14ac:dyDescent="0.25">
      <c r="A13341" t="s">
        <v>267</v>
      </c>
      <c r="B13341">
        <v>7699</v>
      </c>
      <c r="C13341" s="385">
        <v>6.6250000000000003E-2</v>
      </c>
    </row>
    <row r="13342" spans="1:3" x14ac:dyDescent="0.25">
      <c r="A13342" t="s">
        <v>267</v>
      </c>
      <c r="B13342">
        <v>7701</v>
      </c>
      <c r="C13342" s="385">
        <v>6.6250000000000003E-2</v>
      </c>
    </row>
    <row r="13343" spans="1:3" x14ac:dyDescent="0.25">
      <c r="A13343" t="s">
        <v>267</v>
      </c>
      <c r="B13343">
        <v>7702</v>
      </c>
      <c r="C13343" s="385">
        <v>6.6250000000000003E-2</v>
      </c>
    </row>
    <row r="13344" spans="1:3" x14ac:dyDescent="0.25">
      <c r="A13344" t="s">
        <v>267</v>
      </c>
      <c r="B13344">
        <v>7703</v>
      </c>
      <c r="C13344" s="385">
        <v>6.6250000000000003E-2</v>
      </c>
    </row>
    <row r="13345" spans="1:3" x14ac:dyDescent="0.25">
      <c r="A13345" t="s">
        <v>267</v>
      </c>
      <c r="B13345">
        <v>7704</v>
      </c>
      <c r="C13345" s="385">
        <v>6.6250000000000003E-2</v>
      </c>
    </row>
    <row r="13346" spans="1:3" x14ac:dyDescent="0.25">
      <c r="A13346" t="s">
        <v>267</v>
      </c>
      <c r="B13346">
        <v>7710</v>
      </c>
      <c r="C13346" s="385">
        <v>6.6250000000000003E-2</v>
      </c>
    </row>
    <row r="13347" spans="1:3" x14ac:dyDescent="0.25">
      <c r="A13347" t="s">
        <v>267</v>
      </c>
      <c r="B13347">
        <v>7711</v>
      </c>
      <c r="C13347" s="385">
        <v>6.6250000000000003E-2</v>
      </c>
    </row>
    <row r="13348" spans="1:3" x14ac:dyDescent="0.25">
      <c r="A13348" t="s">
        <v>267</v>
      </c>
      <c r="B13348">
        <v>7712</v>
      </c>
      <c r="C13348" s="385">
        <v>6.6250000000000003E-2</v>
      </c>
    </row>
    <row r="13349" spans="1:3" x14ac:dyDescent="0.25">
      <c r="A13349" t="s">
        <v>267</v>
      </c>
      <c r="B13349">
        <v>7715</v>
      </c>
      <c r="C13349" s="385">
        <v>6.6250000000000003E-2</v>
      </c>
    </row>
    <row r="13350" spans="1:3" x14ac:dyDescent="0.25">
      <c r="A13350" t="s">
        <v>267</v>
      </c>
      <c r="B13350">
        <v>7716</v>
      </c>
      <c r="C13350" s="385">
        <v>6.6250000000000003E-2</v>
      </c>
    </row>
    <row r="13351" spans="1:3" x14ac:dyDescent="0.25">
      <c r="A13351" t="s">
        <v>267</v>
      </c>
      <c r="B13351">
        <v>7717</v>
      </c>
      <c r="C13351" s="385">
        <v>6.6250000000000003E-2</v>
      </c>
    </row>
    <row r="13352" spans="1:3" x14ac:dyDescent="0.25">
      <c r="A13352" t="s">
        <v>267</v>
      </c>
      <c r="B13352">
        <v>7718</v>
      </c>
      <c r="C13352" s="385">
        <v>6.6250000000000003E-2</v>
      </c>
    </row>
    <row r="13353" spans="1:3" x14ac:dyDescent="0.25">
      <c r="A13353" t="s">
        <v>267</v>
      </c>
      <c r="B13353">
        <v>7719</v>
      </c>
      <c r="C13353" s="385">
        <v>6.6250000000000003E-2</v>
      </c>
    </row>
    <row r="13354" spans="1:3" x14ac:dyDescent="0.25">
      <c r="A13354" t="s">
        <v>267</v>
      </c>
      <c r="B13354">
        <v>7720</v>
      </c>
      <c r="C13354" s="385">
        <v>6.6250000000000003E-2</v>
      </c>
    </row>
    <row r="13355" spans="1:3" x14ac:dyDescent="0.25">
      <c r="A13355" t="s">
        <v>267</v>
      </c>
      <c r="B13355">
        <v>7721</v>
      </c>
      <c r="C13355" s="385">
        <v>6.6250000000000003E-2</v>
      </c>
    </row>
    <row r="13356" spans="1:3" x14ac:dyDescent="0.25">
      <c r="A13356" t="s">
        <v>267</v>
      </c>
      <c r="B13356">
        <v>7722</v>
      </c>
      <c r="C13356" s="385">
        <v>6.6250000000000003E-2</v>
      </c>
    </row>
    <row r="13357" spans="1:3" x14ac:dyDescent="0.25">
      <c r="A13357" t="s">
        <v>267</v>
      </c>
      <c r="B13357">
        <v>7723</v>
      </c>
      <c r="C13357" s="385">
        <v>6.6250000000000003E-2</v>
      </c>
    </row>
    <row r="13358" spans="1:3" x14ac:dyDescent="0.25">
      <c r="A13358" t="s">
        <v>267</v>
      </c>
      <c r="B13358">
        <v>7724</v>
      </c>
      <c r="C13358" s="385">
        <v>6.6250000000000003E-2</v>
      </c>
    </row>
    <row r="13359" spans="1:3" x14ac:dyDescent="0.25">
      <c r="A13359" t="s">
        <v>267</v>
      </c>
      <c r="B13359">
        <v>7726</v>
      </c>
      <c r="C13359" s="385">
        <v>6.6250000000000003E-2</v>
      </c>
    </row>
    <row r="13360" spans="1:3" x14ac:dyDescent="0.25">
      <c r="A13360" t="s">
        <v>267</v>
      </c>
      <c r="B13360">
        <v>7727</v>
      </c>
      <c r="C13360" s="385">
        <v>6.6250000000000003E-2</v>
      </c>
    </row>
    <row r="13361" spans="1:3" x14ac:dyDescent="0.25">
      <c r="A13361" t="s">
        <v>267</v>
      </c>
      <c r="B13361">
        <v>7728</v>
      </c>
      <c r="C13361" s="385">
        <v>6.6250000000000003E-2</v>
      </c>
    </row>
    <row r="13362" spans="1:3" x14ac:dyDescent="0.25">
      <c r="A13362" t="s">
        <v>267</v>
      </c>
      <c r="B13362">
        <v>7730</v>
      </c>
      <c r="C13362" s="385">
        <v>6.6250000000000003E-2</v>
      </c>
    </row>
    <row r="13363" spans="1:3" x14ac:dyDescent="0.25">
      <c r="A13363" t="s">
        <v>267</v>
      </c>
      <c r="B13363">
        <v>7731</v>
      </c>
      <c r="C13363" s="385">
        <v>6.6250000000000003E-2</v>
      </c>
    </row>
    <row r="13364" spans="1:3" x14ac:dyDescent="0.25">
      <c r="A13364" t="s">
        <v>267</v>
      </c>
      <c r="B13364">
        <v>7732</v>
      </c>
      <c r="C13364" s="385">
        <v>6.6250000000000003E-2</v>
      </c>
    </row>
    <row r="13365" spans="1:3" x14ac:dyDescent="0.25">
      <c r="A13365" t="s">
        <v>267</v>
      </c>
      <c r="B13365">
        <v>7733</v>
      </c>
      <c r="C13365" s="385">
        <v>6.6250000000000003E-2</v>
      </c>
    </row>
    <row r="13366" spans="1:3" x14ac:dyDescent="0.25">
      <c r="A13366" t="s">
        <v>267</v>
      </c>
      <c r="B13366">
        <v>7734</v>
      </c>
      <c r="C13366" s="385">
        <v>6.6250000000000003E-2</v>
      </c>
    </row>
    <row r="13367" spans="1:3" x14ac:dyDescent="0.25">
      <c r="A13367" t="s">
        <v>267</v>
      </c>
      <c r="B13367">
        <v>7735</v>
      </c>
      <c r="C13367" s="385">
        <v>6.6250000000000003E-2</v>
      </c>
    </row>
    <row r="13368" spans="1:3" x14ac:dyDescent="0.25">
      <c r="A13368" t="s">
        <v>267</v>
      </c>
      <c r="B13368">
        <v>7737</v>
      </c>
      <c r="C13368" s="385">
        <v>6.6250000000000003E-2</v>
      </c>
    </row>
    <row r="13369" spans="1:3" x14ac:dyDescent="0.25">
      <c r="A13369" t="s">
        <v>267</v>
      </c>
      <c r="B13369">
        <v>7738</v>
      </c>
      <c r="C13369" s="385">
        <v>6.6250000000000003E-2</v>
      </c>
    </row>
    <row r="13370" spans="1:3" x14ac:dyDescent="0.25">
      <c r="A13370" t="s">
        <v>267</v>
      </c>
      <c r="B13370">
        <v>7739</v>
      </c>
      <c r="C13370" s="385">
        <v>6.6250000000000003E-2</v>
      </c>
    </row>
    <row r="13371" spans="1:3" x14ac:dyDescent="0.25">
      <c r="A13371" t="s">
        <v>267</v>
      </c>
      <c r="B13371">
        <v>7740</v>
      </c>
      <c r="C13371" s="385">
        <v>6.6250000000000003E-2</v>
      </c>
    </row>
    <row r="13372" spans="1:3" x14ac:dyDescent="0.25">
      <c r="A13372" t="s">
        <v>267</v>
      </c>
      <c r="B13372">
        <v>7746</v>
      </c>
      <c r="C13372" s="385">
        <v>6.6250000000000003E-2</v>
      </c>
    </row>
    <row r="13373" spans="1:3" x14ac:dyDescent="0.25">
      <c r="A13373" t="s">
        <v>267</v>
      </c>
      <c r="B13373">
        <v>7747</v>
      </c>
      <c r="C13373" s="385">
        <v>6.6250000000000003E-2</v>
      </c>
    </row>
    <row r="13374" spans="1:3" x14ac:dyDescent="0.25">
      <c r="A13374" t="s">
        <v>267</v>
      </c>
      <c r="B13374">
        <v>7748</v>
      </c>
      <c r="C13374" s="385">
        <v>6.6250000000000003E-2</v>
      </c>
    </row>
    <row r="13375" spans="1:3" x14ac:dyDescent="0.25">
      <c r="A13375" t="s">
        <v>267</v>
      </c>
      <c r="B13375">
        <v>7750</v>
      </c>
      <c r="C13375" s="385">
        <v>6.6250000000000003E-2</v>
      </c>
    </row>
    <row r="13376" spans="1:3" x14ac:dyDescent="0.25">
      <c r="A13376" t="s">
        <v>267</v>
      </c>
      <c r="B13376">
        <v>7751</v>
      </c>
      <c r="C13376" s="385">
        <v>6.6250000000000003E-2</v>
      </c>
    </row>
    <row r="13377" spans="1:3" x14ac:dyDescent="0.25">
      <c r="A13377" t="s">
        <v>267</v>
      </c>
      <c r="B13377">
        <v>7752</v>
      </c>
      <c r="C13377" s="385">
        <v>6.6250000000000003E-2</v>
      </c>
    </row>
    <row r="13378" spans="1:3" x14ac:dyDescent="0.25">
      <c r="A13378" t="s">
        <v>267</v>
      </c>
      <c r="B13378">
        <v>7753</v>
      </c>
      <c r="C13378" s="385">
        <v>6.6250000000000003E-2</v>
      </c>
    </row>
    <row r="13379" spans="1:3" x14ac:dyDescent="0.25">
      <c r="A13379" t="s">
        <v>267</v>
      </c>
      <c r="B13379">
        <v>7754</v>
      </c>
      <c r="C13379" s="385">
        <v>6.6250000000000003E-2</v>
      </c>
    </row>
    <row r="13380" spans="1:3" x14ac:dyDescent="0.25">
      <c r="A13380" t="s">
        <v>267</v>
      </c>
      <c r="B13380">
        <v>7755</v>
      </c>
      <c r="C13380" s="385">
        <v>6.6250000000000003E-2</v>
      </c>
    </row>
    <row r="13381" spans="1:3" x14ac:dyDescent="0.25">
      <c r="A13381" t="s">
        <v>267</v>
      </c>
      <c r="B13381">
        <v>7756</v>
      </c>
      <c r="C13381" s="385">
        <v>6.6250000000000003E-2</v>
      </c>
    </row>
    <row r="13382" spans="1:3" x14ac:dyDescent="0.25">
      <c r="A13382" t="s">
        <v>267</v>
      </c>
      <c r="B13382">
        <v>7757</v>
      </c>
      <c r="C13382" s="385">
        <v>6.6250000000000003E-2</v>
      </c>
    </row>
    <row r="13383" spans="1:3" x14ac:dyDescent="0.25">
      <c r="A13383" t="s">
        <v>267</v>
      </c>
      <c r="B13383">
        <v>7758</v>
      </c>
      <c r="C13383" s="385">
        <v>6.6250000000000003E-2</v>
      </c>
    </row>
    <row r="13384" spans="1:3" x14ac:dyDescent="0.25">
      <c r="A13384" t="s">
        <v>267</v>
      </c>
      <c r="B13384">
        <v>7760</v>
      </c>
      <c r="C13384" s="385">
        <v>6.6250000000000003E-2</v>
      </c>
    </row>
    <row r="13385" spans="1:3" x14ac:dyDescent="0.25">
      <c r="A13385" t="s">
        <v>267</v>
      </c>
      <c r="B13385">
        <v>7762</v>
      </c>
      <c r="C13385" s="385">
        <v>6.6250000000000003E-2</v>
      </c>
    </row>
    <row r="13386" spans="1:3" x14ac:dyDescent="0.25">
      <c r="A13386" t="s">
        <v>267</v>
      </c>
      <c r="B13386">
        <v>7763</v>
      </c>
      <c r="C13386" s="385">
        <v>6.6250000000000003E-2</v>
      </c>
    </row>
    <row r="13387" spans="1:3" x14ac:dyDescent="0.25">
      <c r="A13387" t="s">
        <v>267</v>
      </c>
      <c r="B13387">
        <v>7764</v>
      </c>
      <c r="C13387" s="385">
        <v>6.6250000000000003E-2</v>
      </c>
    </row>
    <row r="13388" spans="1:3" x14ac:dyDescent="0.25">
      <c r="A13388" t="s">
        <v>267</v>
      </c>
      <c r="B13388">
        <v>7765</v>
      </c>
      <c r="C13388" s="385">
        <v>6.6250000000000003E-2</v>
      </c>
    </row>
    <row r="13389" spans="1:3" x14ac:dyDescent="0.25">
      <c r="A13389" t="s">
        <v>267</v>
      </c>
      <c r="B13389">
        <v>7799</v>
      </c>
      <c r="C13389" s="385">
        <v>6.6250000000000003E-2</v>
      </c>
    </row>
    <row r="13390" spans="1:3" x14ac:dyDescent="0.25">
      <c r="A13390" t="s">
        <v>267</v>
      </c>
      <c r="B13390">
        <v>7801</v>
      </c>
      <c r="C13390" s="385">
        <v>6.6250000000000003E-2</v>
      </c>
    </row>
    <row r="13391" spans="1:3" x14ac:dyDescent="0.25">
      <c r="A13391" t="s">
        <v>267</v>
      </c>
      <c r="B13391">
        <v>7802</v>
      </c>
      <c r="C13391" s="385">
        <v>6.6250000000000003E-2</v>
      </c>
    </row>
    <row r="13392" spans="1:3" x14ac:dyDescent="0.25">
      <c r="A13392" t="s">
        <v>267</v>
      </c>
      <c r="B13392">
        <v>7803</v>
      </c>
      <c r="C13392" s="385">
        <v>6.6250000000000003E-2</v>
      </c>
    </row>
    <row r="13393" spans="1:3" x14ac:dyDescent="0.25">
      <c r="A13393" t="s">
        <v>267</v>
      </c>
      <c r="B13393">
        <v>7806</v>
      </c>
      <c r="C13393" s="385">
        <v>6.6250000000000003E-2</v>
      </c>
    </row>
    <row r="13394" spans="1:3" x14ac:dyDescent="0.25">
      <c r="A13394" t="s">
        <v>267</v>
      </c>
      <c r="B13394">
        <v>7820</v>
      </c>
      <c r="C13394" s="385">
        <v>6.6250000000000003E-2</v>
      </c>
    </row>
    <row r="13395" spans="1:3" x14ac:dyDescent="0.25">
      <c r="A13395" t="s">
        <v>267</v>
      </c>
      <c r="B13395">
        <v>7821</v>
      </c>
      <c r="C13395" s="385">
        <v>6.6250000000000003E-2</v>
      </c>
    </row>
    <row r="13396" spans="1:3" x14ac:dyDescent="0.25">
      <c r="A13396" t="s">
        <v>267</v>
      </c>
      <c r="B13396">
        <v>7822</v>
      </c>
      <c r="C13396" s="385">
        <v>6.6250000000000003E-2</v>
      </c>
    </row>
    <row r="13397" spans="1:3" x14ac:dyDescent="0.25">
      <c r="A13397" t="s">
        <v>267</v>
      </c>
      <c r="B13397">
        <v>7823</v>
      </c>
      <c r="C13397" s="385">
        <v>6.6250000000000003E-2</v>
      </c>
    </row>
    <row r="13398" spans="1:3" x14ac:dyDescent="0.25">
      <c r="A13398" t="s">
        <v>267</v>
      </c>
      <c r="B13398">
        <v>7825</v>
      </c>
      <c r="C13398" s="385">
        <v>6.6250000000000003E-2</v>
      </c>
    </row>
    <row r="13399" spans="1:3" x14ac:dyDescent="0.25">
      <c r="A13399" t="s">
        <v>267</v>
      </c>
      <c r="B13399">
        <v>7826</v>
      </c>
      <c r="C13399" s="385">
        <v>6.6250000000000003E-2</v>
      </c>
    </row>
    <row r="13400" spans="1:3" x14ac:dyDescent="0.25">
      <c r="A13400" t="s">
        <v>267</v>
      </c>
      <c r="B13400">
        <v>7827</v>
      </c>
      <c r="C13400" s="385">
        <v>6.6250000000000003E-2</v>
      </c>
    </row>
    <row r="13401" spans="1:3" x14ac:dyDescent="0.25">
      <c r="A13401" t="s">
        <v>267</v>
      </c>
      <c r="B13401">
        <v>7828</v>
      </c>
      <c r="C13401" s="385">
        <v>6.6250000000000003E-2</v>
      </c>
    </row>
    <row r="13402" spans="1:3" x14ac:dyDescent="0.25">
      <c r="A13402" t="s">
        <v>267</v>
      </c>
      <c r="B13402">
        <v>7829</v>
      </c>
      <c r="C13402" s="385">
        <v>6.6250000000000003E-2</v>
      </c>
    </row>
    <row r="13403" spans="1:3" x14ac:dyDescent="0.25">
      <c r="A13403" t="s">
        <v>267</v>
      </c>
      <c r="B13403">
        <v>7830</v>
      </c>
      <c r="C13403" s="385">
        <v>6.6250000000000003E-2</v>
      </c>
    </row>
    <row r="13404" spans="1:3" x14ac:dyDescent="0.25">
      <c r="A13404" t="s">
        <v>267</v>
      </c>
      <c r="B13404">
        <v>7831</v>
      </c>
      <c r="C13404" s="385">
        <v>6.6250000000000003E-2</v>
      </c>
    </row>
    <row r="13405" spans="1:3" x14ac:dyDescent="0.25">
      <c r="A13405" t="s">
        <v>267</v>
      </c>
      <c r="B13405">
        <v>7832</v>
      </c>
      <c r="C13405" s="385">
        <v>6.6250000000000003E-2</v>
      </c>
    </row>
    <row r="13406" spans="1:3" x14ac:dyDescent="0.25">
      <c r="A13406" t="s">
        <v>267</v>
      </c>
      <c r="B13406">
        <v>7833</v>
      </c>
      <c r="C13406" s="385">
        <v>6.6250000000000003E-2</v>
      </c>
    </row>
    <row r="13407" spans="1:3" x14ac:dyDescent="0.25">
      <c r="A13407" t="s">
        <v>267</v>
      </c>
      <c r="B13407">
        <v>7834</v>
      </c>
      <c r="C13407" s="385">
        <v>6.6250000000000003E-2</v>
      </c>
    </row>
    <row r="13408" spans="1:3" x14ac:dyDescent="0.25">
      <c r="A13408" t="s">
        <v>267</v>
      </c>
      <c r="B13408">
        <v>7836</v>
      </c>
      <c r="C13408" s="385">
        <v>6.6250000000000003E-2</v>
      </c>
    </row>
    <row r="13409" spans="1:3" x14ac:dyDescent="0.25">
      <c r="A13409" t="s">
        <v>267</v>
      </c>
      <c r="B13409">
        <v>7837</v>
      </c>
      <c r="C13409" s="385">
        <v>6.6250000000000003E-2</v>
      </c>
    </row>
    <row r="13410" spans="1:3" x14ac:dyDescent="0.25">
      <c r="A13410" t="s">
        <v>267</v>
      </c>
      <c r="B13410">
        <v>7838</v>
      </c>
      <c r="C13410" s="385">
        <v>6.6250000000000003E-2</v>
      </c>
    </row>
    <row r="13411" spans="1:3" x14ac:dyDescent="0.25">
      <c r="A13411" t="s">
        <v>267</v>
      </c>
      <c r="B13411">
        <v>7839</v>
      </c>
      <c r="C13411" s="385">
        <v>6.6250000000000003E-2</v>
      </c>
    </row>
    <row r="13412" spans="1:3" x14ac:dyDescent="0.25">
      <c r="A13412" t="s">
        <v>267</v>
      </c>
      <c r="B13412">
        <v>7840</v>
      </c>
      <c r="C13412" s="385">
        <v>6.6250000000000003E-2</v>
      </c>
    </row>
    <row r="13413" spans="1:3" x14ac:dyDescent="0.25">
      <c r="A13413" t="s">
        <v>267</v>
      </c>
      <c r="B13413">
        <v>7842</v>
      </c>
      <c r="C13413" s="385">
        <v>6.6250000000000003E-2</v>
      </c>
    </row>
    <row r="13414" spans="1:3" x14ac:dyDescent="0.25">
      <c r="A13414" t="s">
        <v>267</v>
      </c>
      <c r="B13414">
        <v>7843</v>
      </c>
      <c r="C13414" s="385">
        <v>6.6250000000000003E-2</v>
      </c>
    </row>
    <row r="13415" spans="1:3" x14ac:dyDescent="0.25">
      <c r="A13415" t="s">
        <v>267</v>
      </c>
      <c r="B13415">
        <v>7844</v>
      </c>
      <c r="C13415" s="385">
        <v>6.6250000000000003E-2</v>
      </c>
    </row>
    <row r="13416" spans="1:3" x14ac:dyDescent="0.25">
      <c r="A13416" t="s">
        <v>267</v>
      </c>
      <c r="B13416">
        <v>7845</v>
      </c>
      <c r="C13416" s="385">
        <v>6.6250000000000003E-2</v>
      </c>
    </row>
    <row r="13417" spans="1:3" x14ac:dyDescent="0.25">
      <c r="A13417" t="s">
        <v>267</v>
      </c>
      <c r="B13417">
        <v>7846</v>
      </c>
      <c r="C13417" s="385">
        <v>6.6250000000000003E-2</v>
      </c>
    </row>
    <row r="13418" spans="1:3" x14ac:dyDescent="0.25">
      <c r="A13418" t="s">
        <v>267</v>
      </c>
      <c r="B13418">
        <v>7847</v>
      </c>
      <c r="C13418" s="385">
        <v>6.6250000000000003E-2</v>
      </c>
    </row>
    <row r="13419" spans="1:3" x14ac:dyDescent="0.25">
      <c r="A13419" t="s">
        <v>267</v>
      </c>
      <c r="B13419">
        <v>7848</v>
      </c>
      <c r="C13419" s="385">
        <v>6.6250000000000003E-2</v>
      </c>
    </row>
    <row r="13420" spans="1:3" x14ac:dyDescent="0.25">
      <c r="A13420" t="s">
        <v>267</v>
      </c>
      <c r="B13420">
        <v>7849</v>
      </c>
      <c r="C13420" s="385">
        <v>6.6250000000000003E-2</v>
      </c>
    </row>
    <row r="13421" spans="1:3" x14ac:dyDescent="0.25">
      <c r="A13421" t="s">
        <v>267</v>
      </c>
      <c r="B13421">
        <v>7850</v>
      </c>
      <c r="C13421" s="385">
        <v>6.6250000000000003E-2</v>
      </c>
    </row>
    <row r="13422" spans="1:3" x14ac:dyDescent="0.25">
      <c r="A13422" t="s">
        <v>267</v>
      </c>
      <c r="B13422">
        <v>7851</v>
      </c>
      <c r="C13422" s="385">
        <v>6.6250000000000003E-2</v>
      </c>
    </row>
    <row r="13423" spans="1:3" x14ac:dyDescent="0.25">
      <c r="A13423" t="s">
        <v>267</v>
      </c>
      <c r="B13423">
        <v>7852</v>
      </c>
      <c r="C13423" s="385">
        <v>6.6250000000000003E-2</v>
      </c>
    </row>
    <row r="13424" spans="1:3" x14ac:dyDescent="0.25">
      <c r="A13424" t="s">
        <v>267</v>
      </c>
      <c r="B13424">
        <v>7853</v>
      </c>
      <c r="C13424" s="385">
        <v>6.6250000000000003E-2</v>
      </c>
    </row>
    <row r="13425" spans="1:3" x14ac:dyDescent="0.25">
      <c r="A13425" t="s">
        <v>267</v>
      </c>
      <c r="B13425">
        <v>7855</v>
      </c>
      <c r="C13425" s="385">
        <v>6.6250000000000003E-2</v>
      </c>
    </row>
    <row r="13426" spans="1:3" x14ac:dyDescent="0.25">
      <c r="A13426" t="s">
        <v>267</v>
      </c>
      <c r="B13426">
        <v>7856</v>
      </c>
      <c r="C13426" s="385">
        <v>6.6250000000000003E-2</v>
      </c>
    </row>
    <row r="13427" spans="1:3" x14ac:dyDescent="0.25">
      <c r="A13427" t="s">
        <v>267</v>
      </c>
      <c r="B13427">
        <v>7857</v>
      </c>
      <c r="C13427" s="385">
        <v>6.6250000000000003E-2</v>
      </c>
    </row>
    <row r="13428" spans="1:3" x14ac:dyDescent="0.25">
      <c r="A13428" t="s">
        <v>267</v>
      </c>
      <c r="B13428">
        <v>7860</v>
      </c>
      <c r="C13428" s="385">
        <v>6.6250000000000003E-2</v>
      </c>
    </row>
    <row r="13429" spans="1:3" x14ac:dyDescent="0.25">
      <c r="A13429" t="s">
        <v>267</v>
      </c>
      <c r="B13429">
        <v>7863</v>
      </c>
      <c r="C13429" s="385">
        <v>6.6250000000000003E-2</v>
      </c>
    </row>
    <row r="13430" spans="1:3" x14ac:dyDescent="0.25">
      <c r="A13430" t="s">
        <v>267</v>
      </c>
      <c r="B13430">
        <v>7865</v>
      </c>
      <c r="C13430" s="385">
        <v>6.6250000000000003E-2</v>
      </c>
    </row>
    <row r="13431" spans="1:3" x14ac:dyDescent="0.25">
      <c r="A13431" t="s">
        <v>267</v>
      </c>
      <c r="B13431">
        <v>7866</v>
      </c>
      <c r="C13431" s="385">
        <v>6.6250000000000003E-2</v>
      </c>
    </row>
    <row r="13432" spans="1:3" x14ac:dyDescent="0.25">
      <c r="A13432" t="s">
        <v>267</v>
      </c>
      <c r="B13432">
        <v>7869</v>
      </c>
      <c r="C13432" s="385">
        <v>6.6250000000000003E-2</v>
      </c>
    </row>
    <row r="13433" spans="1:3" x14ac:dyDescent="0.25">
      <c r="A13433" t="s">
        <v>267</v>
      </c>
      <c r="B13433">
        <v>7870</v>
      </c>
      <c r="C13433" s="385">
        <v>6.6250000000000003E-2</v>
      </c>
    </row>
    <row r="13434" spans="1:3" x14ac:dyDescent="0.25">
      <c r="A13434" t="s">
        <v>267</v>
      </c>
      <c r="B13434">
        <v>7871</v>
      </c>
      <c r="C13434" s="385">
        <v>6.6250000000000003E-2</v>
      </c>
    </row>
    <row r="13435" spans="1:3" x14ac:dyDescent="0.25">
      <c r="A13435" t="s">
        <v>267</v>
      </c>
      <c r="B13435">
        <v>7874</v>
      </c>
      <c r="C13435" s="385">
        <v>6.6250000000000003E-2</v>
      </c>
    </row>
    <row r="13436" spans="1:3" x14ac:dyDescent="0.25">
      <c r="A13436" t="s">
        <v>267</v>
      </c>
      <c r="B13436">
        <v>7875</v>
      </c>
      <c r="C13436" s="385">
        <v>6.6250000000000003E-2</v>
      </c>
    </row>
    <row r="13437" spans="1:3" x14ac:dyDescent="0.25">
      <c r="A13437" t="s">
        <v>267</v>
      </c>
      <c r="B13437">
        <v>7876</v>
      </c>
      <c r="C13437" s="385">
        <v>6.6250000000000003E-2</v>
      </c>
    </row>
    <row r="13438" spans="1:3" x14ac:dyDescent="0.25">
      <c r="A13438" t="s">
        <v>267</v>
      </c>
      <c r="B13438">
        <v>7877</v>
      </c>
      <c r="C13438" s="385">
        <v>6.6250000000000003E-2</v>
      </c>
    </row>
    <row r="13439" spans="1:3" x14ac:dyDescent="0.25">
      <c r="A13439" t="s">
        <v>267</v>
      </c>
      <c r="B13439">
        <v>7878</v>
      </c>
      <c r="C13439" s="385">
        <v>6.6250000000000003E-2</v>
      </c>
    </row>
    <row r="13440" spans="1:3" x14ac:dyDescent="0.25">
      <c r="A13440" t="s">
        <v>267</v>
      </c>
      <c r="B13440">
        <v>7879</v>
      </c>
      <c r="C13440" s="385">
        <v>6.6250000000000003E-2</v>
      </c>
    </row>
    <row r="13441" spans="1:3" x14ac:dyDescent="0.25">
      <c r="A13441" t="s">
        <v>267</v>
      </c>
      <c r="B13441">
        <v>7880</v>
      </c>
      <c r="C13441" s="385">
        <v>6.6250000000000003E-2</v>
      </c>
    </row>
    <row r="13442" spans="1:3" x14ac:dyDescent="0.25">
      <c r="A13442" t="s">
        <v>267</v>
      </c>
      <c r="B13442">
        <v>7881</v>
      </c>
      <c r="C13442" s="385">
        <v>6.6250000000000003E-2</v>
      </c>
    </row>
    <row r="13443" spans="1:3" x14ac:dyDescent="0.25">
      <c r="A13443" t="s">
        <v>267</v>
      </c>
      <c r="B13443">
        <v>7882</v>
      </c>
      <c r="C13443" s="385">
        <v>6.6250000000000003E-2</v>
      </c>
    </row>
    <row r="13444" spans="1:3" x14ac:dyDescent="0.25">
      <c r="A13444" t="s">
        <v>267</v>
      </c>
      <c r="B13444">
        <v>7885</v>
      </c>
      <c r="C13444" s="385">
        <v>6.6250000000000003E-2</v>
      </c>
    </row>
    <row r="13445" spans="1:3" x14ac:dyDescent="0.25">
      <c r="A13445" t="s">
        <v>267</v>
      </c>
      <c r="B13445">
        <v>7890</v>
      </c>
      <c r="C13445" s="385">
        <v>6.6250000000000003E-2</v>
      </c>
    </row>
    <row r="13446" spans="1:3" x14ac:dyDescent="0.25">
      <c r="A13446" t="s">
        <v>267</v>
      </c>
      <c r="B13446">
        <v>7901</v>
      </c>
      <c r="C13446" s="385">
        <v>6.6250000000000003E-2</v>
      </c>
    </row>
    <row r="13447" spans="1:3" x14ac:dyDescent="0.25">
      <c r="A13447" t="s">
        <v>267</v>
      </c>
      <c r="B13447">
        <v>7902</v>
      </c>
      <c r="C13447" s="385">
        <v>6.6250000000000003E-2</v>
      </c>
    </row>
    <row r="13448" spans="1:3" x14ac:dyDescent="0.25">
      <c r="A13448" t="s">
        <v>267</v>
      </c>
      <c r="B13448">
        <v>7920</v>
      </c>
      <c r="C13448" s="385">
        <v>6.6250000000000003E-2</v>
      </c>
    </row>
    <row r="13449" spans="1:3" x14ac:dyDescent="0.25">
      <c r="A13449" t="s">
        <v>267</v>
      </c>
      <c r="B13449">
        <v>7921</v>
      </c>
      <c r="C13449" s="385">
        <v>6.6250000000000003E-2</v>
      </c>
    </row>
    <row r="13450" spans="1:3" x14ac:dyDescent="0.25">
      <c r="A13450" t="s">
        <v>267</v>
      </c>
      <c r="B13450">
        <v>7922</v>
      </c>
      <c r="C13450" s="385">
        <v>6.6250000000000003E-2</v>
      </c>
    </row>
    <row r="13451" spans="1:3" x14ac:dyDescent="0.25">
      <c r="A13451" t="s">
        <v>267</v>
      </c>
      <c r="B13451">
        <v>7924</v>
      </c>
      <c r="C13451" s="385">
        <v>6.6250000000000003E-2</v>
      </c>
    </row>
    <row r="13452" spans="1:3" x14ac:dyDescent="0.25">
      <c r="A13452" t="s">
        <v>267</v>
      </c>
      <c r="B13452">
        <v>7926</v>
      </c>
      <c r="C13452" s="385">
        <v>6.6250000000000003E-2</v>
      </c>
    </row>
    <row r="13453" spans="1:3" x14ac:dyDescent="0.25">
      <c r="A13453" t="s">
        <v>267</v>
      </c>
      <c r="B13453">
        <v>7927</v>
      </c>
      <c r="C13453" s="385">
        <v>6.6250000000000003E-2</v>
      </c>
    </row>
    <row r="13454" spans="1:3" x14ac:dyDescent="0.25">
      <c r="A13454" t="s">
        <v>267</v>
      </c>
      <c r="B13454">
        <v>7928</v>
      </c>
      <c r="C13454" s="385">
        <v>6.6250000000000003E-2</v>
      </c>
    </row>
    <row r="13455" spans="1:3" x14ac:dyDescent="0.25">
      <c r="A13455" t="s">
        <v>267</v>
      </c>
      <c r="B13455">
        <v>7930</v>
      </c>
      <c r="C13455" s="385">
        <v>6.6250000000000003E-2</v>
      </c>
    </row>
    <row r="13456" spans="1:3" x14ac:dyDescent="0.25">
      <c r="A13456" t="s">
        <v>267</v>
      </c>
      <c r="B13456">
        <v>7931</v>
      </c>
      <c r="C13456" s="385">
        <v>6.6250000000000003E-2</v>
      </c>
    </row>
    <row r="13457" spans="1:3" x14ac:dyDescent="0.25">
      <c r="A13457" t="s">
        <v>267</v>
      </c>
      <c r="B13457">
        <v>7932</v>
      </c>
      <c r="C13457" s="385">
        <v>6.6250000000000003E-2</v>
      </c>
    </row>
    <row r="13458" spans="1:3" x14ac:dyDescent="0.25">
      <c r="A13458" t="s">
        <v>267</v>
      </c>
      <c r="B13458">
        <v>7933</v>
      </c>
      <c r="C13458" s="385">
        <v>6.6250000000000003E-2</v>
      </c>
    </row>
    <row r="13459" spans="1:3" x14ac:dyDescent="0.25">
      <c r="A13459" t="s">
        <v>267</v>
      </c>
      <c r="B13459">
        <v>7934</v>
      </c>
      <c r="C13459" s="385">
        <v>6.6250000000000003E-2</v>
      </c>
    </row>
    <row r="13460" spans="1:3" x14ac:dyDescent="0.25">
      <c r="A13460" t="s">
        <v>267</v>
      </c>
      <c r="B13460">
        <v>7935</v>
      </c>
      <c r="C13460" s="385">
        <v>6.6250000000000003E-2</v>
      </c>
    </row>
    <row r="13461" spans="1:3" x14ac:dyDescent="0.25">
      <c r="A13461" t="s">
        <v>267</v>
      </c>
      <c r="B13461">
        <v>7936</v>
      </c>
      <c r="C13461" s="385">
        <v>6.6250000000000003E-2</v>
      </c>
    </row>
    <row r="13462" spans="1:3" x14ac:dyDescent="0.25">
      <c r="A13462" t="s">
        <v>267</v>
      </c>
      <c r="B13462">
        <v>7938</v>
      </c>
      <c r="C13462" s="385">
        <v>6.6250000000000003E-2</v>
      </c>
    </row>
    <row r="13463" spans="1:3" x14ac:dyDescent="0.25">
      <c r="A13463" t="s">
        <v>267</v>
      </c>
      <c r="B13463">
        <v>7939</v>
      </c>
      <c r="C13463" s="385">
        <v>6.6250000000000003E-2</v>
      </c>
    </row>
    <row r="13464" spans="1:3" x14ac:dyDescent="0.25">
      <c r="A13464" t="s">
        <v>267</v>
      </c>
      <c r="B13464">
        <v>7940</v>
      </c>
      <c r="C13464" s="385">
        <v>6.6250000000000003E-2</v>
      </c>
    </row>
    <row r="13465" spans="1:3" x14ac:dyDescent="0.25">
      <c r="A13465" t="s">
        <v>267</v>
      </c>
      <c r="B13465">
        <v>7945</v>
      </c>
      <c r="C13465" s="385">
        <v>6.6250000000000003E-2</v>
      </c>
    </row>
    <row r="13466" spans="1:3" x14ac:dyDescent="0.25">
      <c r="A13466" t="s">
        <v>267</v>
      </c>
      <c r="B13466">
        <v>7946</v>
      </c>
      <c r="C13466" s="385">
        <v>6.6250000000000003E-2</v>
      </c>
    </row>
    <row r="13467" spans="1:3" x14ac:dyDescent="0.25">
      <c r="A13467" t="s">
        <v>267</v>
      </c>
      <c r="B13467">
        <v>7950</v>
      </c>
      <c r="C13467" s="385">
        <v>6.6250000000000003E-2</v>
      </c>
    </row>
    <row r="13468" spans="1:3" x14ac:dyDescent="0.25">
      <c r="A13468" t="s">
        <v>267</v>
      </c>
      <c r="B13468">
        <v>7960</v>
      </c>
      <c r="C13468" s="385">
        <v>6.6250000000000003E-2</v>
      </c>
    </row>
    <row r="13469" spans="1:3" x14ac:dyDescent="0.25">
      <c r="A13469" t="s">
        <v>267</v>
      </c>
      <c r="B13469">
        <v>7961</v>
      </c>
      <c r="C13469" s="385">
        <v>6.6250000000000003E-2</v>
      </c>
    </row>
    <row r="13470" spans="1:3" x14ac:dyDescent="0.25">
      <c r="A13470" t="s">
        <v>267</v>
      </c>
      <c r="B13470">
        <v>7962</v>
      </c>
      <c r="C13470" s="385">
        <v>6.6250000000000003E-2</v>
      </c>
    </row>
    <row r="13471" spans="1:3" x14ac:dyDescent="0.25">
      <c r="A13471" t="s">
        <v>267</v>
      </c>
      <c r="B13471">
        <v>7963</v>
      </c>
      <c r="C13471" s="385">
        <v>6.6250000000000003E-2</v>
      </c>
    </row>
    <row r="13472" spans="1:3" x14ac:dyDescent="0.25">
      <c r="A13472" t="s">
        <v>267</v>
      </c>
      <c r="B13472">
        <v>7970</v>
      </c>
      <c r="C13472" s="385">
        <v>6.6250000000000003E-2</v>
      </c>
    </row>
    <row r="13473" spans="1:3" x14ac:dyDescent="0.25">
      <c r="A13473" t="s">
        <v>267</v>
      </c>
      <c r="B13473">
        <v>7974</v>
      </c>
      <c r="C13473" s="385">
        <v>6.6250000000000003E-2</v>
      </c>
    </row>
    <row r="13474" spans="1:3" x14ac:dyDescent="0.25">
      <c r="A13474" t="s">
        <v>267</v>
      </c>
      <c r="B13474">
        <v>7976</v>
      </c>
      <c r="C13474" s="385">
        <v>6.6250000000000003E-2</v>
      </c>
    </row>
    <row r="13475" spans="1:3" x14ac:dyDescent="0.25">
      <c r="A13475" t="s">
        <v>267</v>
      </c>
      <c r="B13475">
        <v>7977</v>
      </c>
      <c r="C13475" s="385">
        <v>6.6250000000000003E-2</v>
      </c>
    </row>
    <row r="13476" spans="1:3" x14ac:dyDescent="0.25">
      <c r="A13476" t="s">
        <v>267</v>
      </c>
      <c r="B13476">
        <v>7978</v>
      </c>
      <c r="C13476" s="385">
        <v>6.6250000000000003E-2</v>
      </c>
    </row>
    <row r="13477" spans="1:3" x14ac:dyDescent="0.25">
      <c r="A13477" t="s">
        <v>267</v>
      </c>
      <c r="B13477">
        <v>7979</v>
      </c>
      <c r="C13477" s="385">
        <v>6.6250000000000003E-2</v>
      </c>
    </row>
    <row r="13478" spans="1:3" x14ac:dyDescent="0.25">
      <c r="A13478" t="s">
        <v>267</v>
      </c>
      <c r="B13478">
        <v>7980</v>
      </c>
      <c r="C13478" s="385">
        <v>6.6250000000000003E-2</v>
      </c>
    </row>
    <row r="13479" spans="1:3" x14ac:dyDescent="0.25">
      <c r="A13479" t="s">
        <v>267</v>
      </c>
      <c r="B13479">
        <v>7981</v>
      </c>
      <c r="C13479" s="385">
        <v>6.6250000000000003E-2</v>
      </c>
    </row>
    <row r="13480" spans="1:3" x14ac:dyDescent="0.25">
      <c r="A13480" t="s">
        <v>267</v>
      </c>
      <c r="B13480">
        <v>7999</v>
      </c>
      <c r="C13480" s="385">
        <v>6.6250000000000003E-2</v>
      </c>
    </row>
    <row r="13481" spans="1:3" x14ac:dyDescent="0.25">
      <c r="A13481" t="s">
        <v>267</v>
      </c>
      <c r="B13481">
        <v>8001</v>
      </c>
      <c r="C13481" s="385">
        <v>6.6250000000000003E-2</v>
      </c>
    </row>
    <row r="13482" spans="1:3" x14ac:dyDescent="0.25">
      <c r="A13482" t="s">
        <v>267</v>
      </c>
      <c r="B13482">
        <v>8002</v>
      </c>
      <c r="C13482" s="385">
        <v>6.6250000000000003E-2</v>
      </c>
    </row>
    <row r="13483" spans="1:3" x14ac:dyDescent="0.25">
      <c r="A13483" t="s">
        <v>267</v>
      </c>
      <c r="B13483">
        <v>8003</v>
      </c>
      <c r="C13483" s="385">
        <v>6.6250000000000003E-2</v>
      </c>
    </row>
    <row r="13484" spans="1:3" x14ac:dyDescent="0.25">
      <c r="A13484" t="s">
        <v>267</v>
      </c>
      <c r="B13484">
        <v>8004</v>
      </c>
      <c r="C13484" s="385">
        <v>6.6250000000000003E-2</v>
      </c>
    </row>
    <row r="13485" spans="1:3" x14ac:dyDescent="0.25">
      <c r="A13485" t="s">
        <v>267</v>
      </c>
      <c r="B13485">
        <v>8005</v>
      </c>
      <c r="C13485" s="385">
        <v>6.6250000000000003E-2</v>
      </c>
    </row>
    <row r="13486" spans="1:3" x14ac:dyDescent="0.25">
      <c r="A13486" t="s">
        <v>267</v>
      </c>
      <c r="B13486">
        <v>8006</v>
      </c>
      <c r="C13486" s="385">
        <v>6.6250000000000003E-2</v>
      </c>
    </row>
    <row r="13487" spans="1:3" x14ac:dyDescent="0.25">
      <c r="A13487" t="s">
        <v>267</v>
      </c>
      <c r="B13487">
        <v>8007</v>
      </c>
      <c r="C13487" s="385">
        <v>6.6250000000000003E-2</v>
      </c>
    </row>
    <row r="13488" spans="1:3" x14ac:dyDescent="0.25">
      <c r="A13488" t="s">
        <v>267</v>
      </c>
      <c r="B13488">
        <v>8008</v>
      </c>
      <c r="C13488" s="385">
        <v>6.6250000000000003E-2</v>
      </c>
    </row>
    <row r="13489" spans="1:3" x14ac:dyDescent="0.25">
      <c r="A13489" t="s">
        <v>267</v>
      </c>
      <c r="B13489">
        <v>8009</v>
      </c>
      <c r="C13489" s="385">
        <v>6.6250000000000003E-2</v>
      </c>
    </row>
    <row r="13490" spans="1:3" x14ac:dyDescent="0.25">
      <c r="A13490" t="s">
        <v>267</v>
      </c>
      <c r="B13490">
        <v>8010</v>
      </c>
      <c r="C13490" s="385">
        <v>6.6250000000000003E-2</v>
      </c>
    </row>
    <row r="13491" spans="1:3" x14ac:dyDescent="0.25">
      <c r="A13491" t="s">
        <v>267</v>
      </c>
      <c r="B13491">
        <v>8011</v>
      </c>
      <c r="C13491" s="385">
        <v>6.6250000000000003E-2</v>
      </c>
    </row>
    <row r="13492" spans="1:3" x14ac:dyDescent="0.25">
      <c r="A13492" t="s">
        <v>267</v>
      </c>
      <c r="B13492">
        <v>8012</v>
      </c>
      <c r="C13492" s="385">
        <v>6.6250000000000003E-2</v>
      </c>
    </row>
    <row r="13493" spans="1:3" x14ac:dyDescent="0.25">
      <c r="A13493" t="s">
        <v>267</v>
      </c>
      <c r="B13493">
        <v>8014</v>
      </c>
      <c r="C13493" s="385">
        <v>6.6250000000000003E-2</v>
      </c>
    </row>
    <row r="13494" spans="1:3" x14ac:dyDescent="0.25">
      <c r="A13494" t="s">
        <v>267</v>
      </c>
      <c r="B13494">
        <v>8015</v>
      </c>
      <c r="C13494" s="385">
        <v>6.6250000000000003E-2</v>
      </c>
    </row>
    <row r="13495" spans="1:3" x14ac:dyDescent="0.25">
      <c r="A13495" t="s">
        <v>267</v>
      </c>
      <c r="B13495">
        <v>8016</v>
      </c>
      <c r="C13495" s="385">
        <v>6.6250000000000003E-2</v>
      </c>
    </row>
    <row r="13496" spans="1:3" x14ac:dyDescent="0.25">
      <c r="A13496" t="s">
        <v>267</v>
      </c>
      <c r="B13496">
        <v>8018</v>
      </c>
      <c r="C13496" s="385">
        <v>6.6250000000000003E-2</v>
      </c>
    </row>
    <row r="13497" spans="1:3" x14ac:dyDescent="0.25">
      <c r="A13497" t="s">
        <v>267</v>
      </c>
      <c r="B13497">
        <v>8019</v>
      </c>
      <c r="C13497" s="385">
        <v>6.6250000000000003E-2</v>
      </c>
    </row>
    <row r="13498" spans="1:3" x14ac:dyDescent="0.25">
      <c r="A13498" t="s">
        <v>267</v>
      </c>
      <c r="B13498">
        <v>8020</v>
      </c>
      <c r="C13498" s="385">
        <v>6.6250000000000003E-2</v>
      </c>
    </row>
    <row r="13499" spans="1:3" x14ac:dyDescent="0.25">
      <c r="A13499" t="s">
        <v>267</v>
      </c>
      <c r="B13499">
        <v>8021</v>
      </c>
      <c r="C13499" s="385">
        <v>6.6250000000000003E-2</v>
      </c>
    </row>
    <row r="13500" spans="1:3" x14ac:dyDescent="0.25">
      <c r="A13500" t="s">
        <v>267</v>
      </c>
      <c r="B13500">
        <v>8022</v>
      </c>
      <c r="C13500" s="385">
        <v>6.6250000000000003E-2</v>
      </c>
    </row>
    <row r="13501" spans="1:3" x14ac:dyDescent="0.25">
      <c r="A13501" t="s">
        <v>267</v>
      </c>
      <c r="B13501">
        <v>8023</v>
      </c>
      <c r="C13501" s="385">
        <v>6.6250000000000003E-2</v>
      </c>
    </row>
    <row r="13502" spans="1:3" x14ac:dyDescent="0.25">
      <c r="A13502" t="s">
        <v>267</v>
      </c>
      <c r="B13502">
        <v>8025</v>
      </c>
      <c r="C13502" s="385">
        <v>6.6250000000000003E-2</v>
      </c>
    </row>
    <row r="13503" spans="1:3" x14ac:dyDescent="0.25">
      <c r="A13503" t="s">
        <v>267</v>
      </c>
      <c r="B13503">
        <v>8026</v>
      </c>
      <c r="C13503" s="385">
        <v>6.6250000000000003E-2</v>
      </c>
    </row>
    <row r="13504" spans="1:3" x14ac:dyDescent="0.25">
      <c r="A13504" t="s">
        <v>267</v>
      </c>
      <c r="B13504">
        <v>8027</v>
      </c>
      <c r="C13504" s="385">
        <v>6.6250000000000003E-2</v>
      </c>
    </row>
    <row r="13505" spans="1:3" x14ac:dyDescent="0.25">
      <c r="A13505" t="s">
        <v>267</v>
      </c>
      <c r="B13505">
        <v>8028</v>
      </c>
      <c r="C13505" s="385">
        <v>6.6250000000000003E-2</v>
      </c>
    </row>
    <row r="13506" spans="1:3" x14ac:dyDescent="0.25">
      <c r="A13506" t="s">
        <v>267</v>
      </c>
      <c r="B13506">
        <v>8029</v>
      </c>
      <c r="C13506" s="385">
        <v>6.6250000000000003E-2</v>
      </c>
    </row>
    <row r="13507" spans="1:3" x14ac:dyDescent="0.25">
      <c r="A13507" t="s">
        <v>267</v>
      </c>
      <c r="B13507">
        <v>8030</v>
      </c>
      <c r="C13507" s="385">
        <v>6.6250000000000003E-2</v>
      </c>
    </row>
    <row r="13508" spans="1:3" x14ac:dyDescent="0.25">
      <c r="A13508" t="s">
        <v>267</v>
      </c>
      <c r="B13508">
        <v>8031</v>
      </c>
      <c r="C13508" s="385">
        <v>6.6250000000000003E-2</v>
      </c>
    </row>
    <row r="13509" spans="1:3" x14ac:dyDescent="0.25">
      <c r="A13509" t="s">
        <v>267</v>
      </c>
      <c r="B13509">
        <v>8032</v>
      </c>
      <c r="C13509" s="385">
        <v>6.6250000000000003E-2</v>
      </c>
    </row>
    <row r="13510" spans="1:3" x14ac:dyDescent="0.25">
      <c r="A13510" t="s">
        <v>267</v>
      </c>
      <c r="B13510">
        <v>8033</v>
      </c>
      <c r="C13510" s="385">
        <v>6.6250000000000003E-2</v>
      </c>
    </row>
    <row r="13511" spans="1:3" x14ac:dyDescent="0.25">
      <c r="A13511" t="s">
        <v>267</v>
      </c>
      <c r="B13511">
        <v>8034</v>
      </c>
      <c r="C13511" s="385">
        <v>6.6250000000000003E-2</v>
      </c>
    </row>
    <row r="13512" spans="1:3" x14ac:dyDescent="0.25">
      <c r="A13512" t="s">
        <v>267</v>
      </c>
      <c r="B13512">
        <v>8035</v>
      </c>
      <c r="C13512" s="385">
        <v>6.6250000000000003E-2</v>
      </c>
    </row>
    <row r="13513" spans="1:3" x14ac:dyDescent="0.25">
      <c r="A13513" t="s">
        <v>267</v>
      </c>
      <c r="B13513">
        <v>8036</v>
      </c>
      <c r="C13513" s="385">
        <v>6.6250000000000003E-2</v>
      </c>
    </row>
    <row r="13514" spans="1:3" x14ac:dyDescent="0.25">
      <c r="A13514" t="s">
        <v>267</v>
      </c>
      <c r="B13514">
        <v>8037</v>
      </c>
      <c r="C13514" s="385">
        <v>6.6250000000000003E-2</v>
      </c>
    </row>
    <row r="13515" spans="1:3" x14ac:dyDescent="0.25">
      <c r="A13515" t="s">
        <v>267</v>
      </c>
      <c r="B13515">
        <v>8038</v>
      </c>
      <c r="C13515" s="385">
        <v>6.6250000000000003E-2</v>
      </c>
    </row>
    <row r="13516" spans="1:3" x14ac:dyDescent="0.25">
      <c r="A13516" t="s">
        <v>267</v>
      </c>
      <c r="B13516">
        <v>8039</v>
      </c>
      <c r="C13516" s="385">
        <v>6.6250000000000003E-2</v>
      </c>
    </row>
    <row r="13517" spans="1:3" x14ac:dyDescent="0.25">
      <c r="A13517" t="s">
        <v>267</v>
      </c>
      <c r="B13517">
        <v>8041</v>
      </c>
      <c r="C13517" s="385">
        <v>6.6250000000000003E-2</v>
      </c>
    </row>
    <row r="13518" spans="1:3" x14ac:dyDescent="0.25">
      <c r="A13518" t="s">
        <v>267</v>
      </c>
      <c r="B13518">
        <v>8042</v>
      </c>
      <c r="C13518" s="385">
        <v>6.6250000000000003E-2</v>
      </c>
    </row>
    <row r="13519" spans="1:3" x14ac:dyDescent="0.25">
      <c r="A13519" t="s">
        <v>267</v>
      </c>
      <c r="B13519">
        <v>8043</v>
      </c>
      <c r="C13519" s="385">
        <v>6.6250000000000003E-2</v>
      </c>
    </row>
    <row r="13520" spans="1:3" x14ac:dyDescent="0.25">
      <c r="A13520" t="s">
        <v>267</v>
      </c>
      <c r="B13520">
        <v>8045</v>
      </c>
      <c r="C13520" s="385">
        <v>6.6250000000000003E-2</v>
      </c>
    </row>
    <row r="13521" spans="1:3" x14ac:dyDescent="0.25">
      <c r="A13521" t="s">
        <v>267</v>
      </c>
      <c r="B13521">
        <v>8046</v>
      </c>
      <c r="C13521" s="385">
        <v>6.6250000000000003E-2</v>
      </c>
    </row>
    <row r="13522" spans="1:3" x14ac:dyDescent="0.25">
      <c r="A13522" t="s">
        <v>267</v>
      </c>
      <c r="B13522">
        <v>8048</v>
      </c>
      <c r="C13522" s="385">
        <v>6.6250000000000003E-2</v>
      </c>
    </row>
    <row r="13523" spans="1:3" x14ac:dyDescent="0.25">
      <c r="A13523" t="s">
        <v>267</v>
      </c>
      <c r="B13523">
        <v>8049</v>
      </c>
      <c r="C13523" s="385">
        <v>6.6250000000000003E-2</v>
      </c>
    </row>
    <row r="13524" spans="1:3" x14ac:dyDescent="0.25">
      <c r="A13524" t="s">
        <v>267</v>
      </c>
      <c r="B13524">
        <v>8050</v>
      </c>
      <c r="C13524" s="385">
        <v>6.6250000000000003E-2</v>
      </c>
    </row>
    <row r="13525" spans="1:3" x14ac:dyDescent="0.25">
      <c r="A13525" t="s">
        <v>267</v>
      </c>
      <c r="B13525">
        <v>8051</v>
      </c>
      <c r="C13525" s="385">
        <v>6.6250000000000003E-2</v>
      </c>
    </row>
    <row r="13526" spans="1:3" x14ac:dyDescent="0.25">
      <c r="A13526" t="s">
        <v>267</v>
      </c>
      <c r="B13526">
        <v>8052</v>
      </c>
      <c r="C13526" s="385">
        <v>6.6250000000000003E-2</v>
      </c>
    </row>
    <row r="13527" spans="1:3" x14ac:dyDescent="0.25">
      <c r="A13527" t="s">
        <v>267</v>
      </c>
      <c r="B13527">
        <v>8053</v>
      </c>
      <c r="C13527" s="385">
        <v>6.6250000000000003E-2</v>
      </c>
    </row>
    <row r="13528" spans="1:3" x14ac:dyDescent="0.25">
      <c r="A13528" t="s">
        <v>267</v>
      </c>
      <c r="B13528">
        <v>8054</v>
      </c>
      <c r="C13528" s="385">
        <v>6.6250000000000003E-2</v>
      </c>
    </row>
    <row r="13529" spans="1:3" x14ac:dyDescent="0.25">
      <c r="A13529" t="s">
        <v>267</v>
      </c>
      <c r="B13529">
        <v>8055</v>
      </c>
      <c r="C13529" s="385">
        <v>6.6250000000000003E-2</v>
      </c>
    </row>
    <row r="13530" spans="1:3" x14ac:dyDescent="0.25">
      <c r="A13530" t="s">
        <v>267</v>
      </c>
      <c r="B13530">
        <v>8056</v>
      </c>
      <c r="C13530" s="385">
        <v>6.6250000000000003E-2</v>
      </c>
    </row>
    <row r="13531" spans="1:3" x14ac:dyDescent="0.25">
      <c r="A13531" t="s">
        <v>267</v>
      </c>
      <c r="B13531">
        <v>8057</v>
      </c>
      <c r="C13531" s="385">
        <v>6.6250000000000003E-2</v>
      </c>
    </row>
    <row r="13532" spans="1:3" x14ac:dyDescent="0.25">
      <c r="A13532" t="s">
        <v>267</v>
      </c>
      <c r="B13532">
        <v>8059</v>
      </c>
      <c r="C13532" s="385">
        <v>6.6250000000000003E-2</v>
      </c>
    </row>
    <row r="13533" spans="1:3" x14ac:dyDescent="0.25">
      <c r="A13533" t="s">
        <v>267</v>
      </c>
      <c r="B13533">
        <v>8060</v>
      </c>
      <c r="C13533" s="385">
        <v>6.6250000000000003E-2</v>
      </c>
    </row>
    <row r="13534" spans="1:3" x14ac:dyDescent="0.25">
      <c r="A13534" t="s">
        <v>267</v>
      </c>
      <c r="B13534">
        <v>8061</v>
      </c>
      <c r="C13534" s="385">
        <v>6.6250000000000003E-2</v>
      </c>
    </row>
    <row r="13535" spans="1:3" x14ac:dyDescent="0.25">
      <c r="A13535" t="s">
        <v>267</v>
      </c>
      <c r="B13535">
        <v>8062</v>
      </c>
      <c r="C13535" s="385">
        <v>6.6250000000000003E-2</v>
      </c>
    </row>
    <row r="13536" spans="1:3" x14ac:dyDescent="0.25">
      <c r="A13536" t="s">
        <v>267</v>
      </c>
      <c r="B13536">
        <v>8063</v>
      </c>
      <c r="C13536" s="385">
        <v>6.6250000000000003E-2</v>
      </c>
    </row>
    <row r="13537" spans="1:3" x14ac:dyDescent="0.25">
      <c r="A13537" t="s">
        <v>267</v>
      </c>
      <c r="B13537">
        <v>8064</v>
      </c>
      <c r="C13537" s="385">
        <v>6.6250000000000003E-2</v>
      </c>
    </row>
    <row r="13538" spans="1:3" x14ac:dyDescent="0.25">
      <c r="A13538" t="s">
        <v>267</v>
      </c>
      <c r="B13538">
        <v>8065</v>
      </c>
      <c r="C13538" s="385">
        <v>6.6250000000000003E-2</v>
      </c>
    </row>
    <row r="13539" spans="1:3" x14ac:dyDescent="0.25">
      <c r="A13539" t="s">
        <v>267</v>
      </c>
      <c r="B13539">
        <v>8066</v>
      </c>
      <c r="C13539" s="385">
        <v>6.6250000000000003E-2</v>
      </c>
    </row>
    <row r="13540" spans="1:3" x14ac:dyDescent="0.25">
      <c r="A13540" t="s">
        <v>267</v>
      </c>
      <c r="B13540">
        <v>8067</v>
      </c>
      <c r="C13540" s="385">
        <v>6.6250000000000003E-2</v>
      </c>
    </row>
    <row r="13541" spans="1:3" x14ac:dyDescent="0.25">
      <c r="A13541" t="s">
        <v>267</v>
      </c>
      <c r="B13541">
        <v>8068</v>
      </c>
      <c r="C13541" s="385">
        <v>6.6250000000000003E-2</v>
      </c>
    </row>
    <row r="13542" spans="1:3" x14ac:dyDescent="0.25">
      <c r="A13542" t="s">
        <v>267</v>
      </c>
      <c r="B13542">
        <v>8069</v>
      </c>
      <c r="C13542" s="385">
        <v>6.6250000000000003E-2</v>
      </c>
    </row>
    <row r="13543" spans="1:3" x14ac:dyDescent="0.25">
      <c r="A13543" t="s">
        <v>267</v>
      </c>
      <c r="B13543">
        <v>8070</v>
      </c>
      <c r="C13543" s="385">
        <v>6.6250000000000003E-2</v>
      </c>
    </row>
    <row r="13544" spans="1:3" x14ac:dyDescent="0.25">
      <c r="A13544" t="s">
        <v>267</v>
      </c>
      <c r="B13544">
        <v>8071</v>
      </c>
      <c r="C13544" s="385">
        <v>6.6250000000000003E-2</v>
      </c>
    </row>
    <row r="13545" spans="1:3" x14ac:dyDescent="0.25">
      <c r="A13545" t="s">
        <v>267</v>
      </c>
      <c r="B13545">
        <v>8072</v>
      </c>
      <c r="C13545" s="385">
        <v>6.6250000000000003E-2</v>
      </c>
    </row>
    <row r="13546" spans="1:3" x14ac:dyDescent="0.25">
      <c r="A13546" t="s">
        <v>267</v>
      </c>
      <c r="B13546">
        <v>8073</v>
      </c>
      <c r="C13546" s="385">
        <v>6.6250000000000003E-2</v>
      </c>
    </row>
    <row r="13547" spans="1:3" x14ac:dyDescent="0.25">
      <c r="A13547" t="s">
        <v>267</v>
      </c>
      <c r="B13547">
        <v>8074</v>
      </c>
      <c r="C13547" s="385">
        <v>6.6250000000000003E-2</v>
      </c>
    </row>
    <row r="13548" spans="1:3" x14ac:dyDescent="0.25">
      <c r="A13548" t="s">
        <v>267</v>
      </c>
      <c r="B13548">
        <v>8075</v>
      </c>
      <c r="C13548" s="385">
        <v>6.6250000000000003E-2</v>
      </c>
    </row>
    <row r="13549" spans="1:3" x14ac:dyDescent="0.25">
      <c r="A13549" t="s">
        <v>267</v>
      </c>
      <c r="B13549">
        <v>8076</v>
      </c>
      <c r="C13549" s="385">
        <v>6.6250000000000003E-2</v>
      </c>
    </row>
    <row r="13550" spans="1:3" x14ac:dyDescent="0.25">
      <c r="A13550" t="s">
        <v>267</v>
      </c>
      <c r="B13550">
        <v>8077</v>
      </c>
      <c r="C13550" s="385">
        <v>6.6250000000000003E-2</v>
      </c>
    </row>
    <row r="13551" spans="1:3" x14ac:dyDescent="0.25">
      <c r="A13551" t="s">
        <v>267</v>
      </c>
      <c r="B13551">
        <v>8078</v>
      </c>
      <c r="C13551" s="385">
        <v>6.6250000000000003E-2</v>
      </c>
    </row>
    <row r="13552" spans="1:3" x14ac:dyDescent="0.25">
      <c r="A13552" t="s">
        <v>267</v>
      </c>
      <c r="B13552">
        <v>8079</v>
      </c>
      <c r="C13552" s="385">
        <v>6.6250000000000003E-2</v>
      </c>
    </row>
    <row r="13553" spans="1:3" x14ac:dyDescent="0.25">
      <c r="A13553" t="s">
        <v>267</v>
      </c>
      <c r="B13553">
        <v>8080</v>
      </c>
      <c r="C13553" s="385">
        <v>6.6250000000000003E-2</v>
      </c>
    </row>
    <row r="13554" spans="1:3" x14ac:dyDescent="0.25">
      <c r="A13554" t="s">
        <v>267</v>
      </c>
      <c r="B13554">
        <v>8081</v>
      </c>
      <c r="C13554" s="385">
        <v>6.6250000000000003E-2</v>
      </c>
    </row>
    <row r="13555" spans="1:3" x14ac:dyDescent="0.25">
      <c r="A13555" t="s">
        <v>267</v>
      </c>
      <c r="B13555">
        <v>8083</v>
      </c>
      <c r="C13555" s="385">
        <v>6.6250000000000003E-2</v>
      </c>
    </row>
    <row r="13556" spans="1:3" x14ac:dyDescent="0.25">
      <c r="A13556" t="s">
        <v>267</v>
      </c>
      <c r="B13556">
        <v>8084</v>
      </c>
      <c r="C13556" s="385">
        <v>6.6250000000000003E-2</v>
      </c>
    </row>
    <row r="13557" spans="1:3" x14ac:dyDescent="0.25">
      <c r="A13557" t="s">
        <v>267</v>
      </c>
      <c r="B13557">
        <v>8085</v>
      </c>
      <c r="C13557" s="385">
        <v>6.6250000000000003E-2</v>
      </c>
    </row>
    <row r="13558" spans="1:3" x14ac:dyDescent="0.25">
      <c r="A13558" t="s">
        <v>267</v>
      </c>
      <c r="B13558">
        <v>8086</v>
      </c>
      <c r="C13558" s="385">
        <v>6.6250000000000003E-2</v>
      </c>
    </row>
    <row r="13559" spans="1:3" x14ac:dyDescent="0.25">
      <c r="A13559" t="s">
        <v>267</v>
      </c>
      <c r="B13559">
        <v>8087</v>
      </c>
      <c r="C13559" s="385">
        <v>6.6250000000000003E-2</v>
      </c>
    </row>
    <row r="13560" spans="1:3" x14ac:dyDescent="0.25">
      <c r="A13560" t="s">
        <v>267</v>
      </c>
      <c r="B13560">
        <v>8088</v>
      </c>
      <c r="C13560" s="385">
        <v>6.6250000000000003E-2</v>
      </c>
    </row>
    <row r="13561" spans="1:3" x14ac:dyDescent="0.25">
      <c r="A13561" t="s">
        <v>267</v>
      </c>
      <c r="B13561">
        <v>8089</v>
      </c>
      <c r="C13561" s="385">
        <v>6.6250000000000003E-2</v>
      </c>
    </row>
    <row r="13562" spans="1:3" x14ac:dyDescent="0.25">
      <c r="A13562" t="s">
        <v>267</v>
      </c>
      <c r="B13562">
        <v>8090</v>
      </c>
      <c r="C13562" s="385">
        <v>6.6250000000000003E-2</v>
      </c>
    </row>
    <row r="13563" spans="1:3" x14ac:dyDescent="0.25">
      <c r="A13563" t="s">
        <v>267</v>
      </c>
      <c r="B13563">
        <v>8091</v>
      </c>
      <c r="C13563" s="385">
        <v>6.6250000000000003E-2</v>
      </c>
    </row>
    <row r="13564" spans="1:3" x14ac:dyDescent="0.25">
      <c r="A13564" t="s">
        <v>267</v>
      </c>
      <c r="B13564">
        <v>8092</v>
      </c>
      <c r="C13564" s="385">
        <v>6.6250000000000003E-2</v>
      </c>
    </row>
    <row r="13565" spans="1:3" x14ac:dyDescent="0.25">
      <c r="A13565" t="s">
        <v>267</v>
      </c>
      <c r="B13565">
        <v>8093</v>
      </c>
      <c r="C13565" s="385">
        <v>6.6250000000000003E-2</v>
      </c>
    </row>
    <row r="13566" spans="1:3" x14ac:dyDescent="0.25">
      <c r="A13566" t="s">
        <v>267</v>
      </c>
      <c r="B13566">
        <v>8094</v>
      </c>
      <c r="C13566" s="385">
        <v>6.6250000000000003E-2</v>
      </c>
    </row>
    <row r="13567" spans="1:3" x14ac:dyDescent="0.25">
      <c r="A13567" t="s">
        <v>267</v>
      </c>
      <c r="B13567">
        <v>8095</v>
      </c>
      <c r="C13567" s="385">
        <v>6.6250000000000003E-2</v>
      </c>
    </row>
    <row r="13568" spans="1:3" x14ac:dyDescent="0.25">
      <c r="A13568" t="s">
        <v>267</v>
      </c>
      <c r="B13568">
        <v>8096</v>
      </c>
      <c r="C13568" s="385">
        <v>6.6250000000000003E-2</v>
      </c>
    </row>
    <row r="13569" spans="1:3" x14ac:dyDescent="0.25">
      <c r="A13569" t="s">
        <v>267</v>
      </c>
      <c r="B13569">
        <v>8097</v>
      </c>
      <c r="C13569" s="385">
        <v>6.6250000000000003E-2</v>
      </c>
    </row>
    <row r="13570" spans="1:3" x14ac:dyDescent="0.25">
      <c r="A13570" t="s">
        <v>267</v>
      </c>
      <c r="B13570">
        <v>8098</v>
      </c>
      <c r="C13570" s="385">
        <v>6.6250000000000003E-2</v>
      </c>
    </row>
    <row r="13571" spans="1:3" x14ac:dyDescent="0.25">
      <c r="A13571" t="s">
        <v>267</v>
      </c>
      <c r="B13571">
        <v>8099</v>
      </c>
      <c r="C13571" s="385">
        <v>6.6250000000000003E-2</v>
      </c>
    </row>
    <row r="13572" spans="1:3" x14ac:dyDescent="0.25">
      <c r="A13572" t="s">
        <v>267</v>
      </c>
      <c r="B13572">
        <v>8101</v>
      </c>
      <c r="C13572" s="385">
        <v>6.6250000000000003E-2</v>
      </c>
    </row>
    <row r="13573" spans="1:3" x14ac:dyDescent="0.25">
      <c r="A13573" t="s">
        <v>267</v>
      </c>
      <c r="B13573">
        <v>8102</v>
      </c>
      <c r="C13573" s="385">
        <v>6.6250000000000003E-2</v>
      </c>
    </row>
    <row r="13574" spans="1:3" x14ac:dyDescent="0.25">
      <c r="A13574" t="s">
        <v>267</v>
      </c>
      <c r="B13574">
        <v>8103</v>
      </c>
      <c r="C13574" s="385">
        <v>6.6250000000000003E-2</v>
      </c>
    </row>
    <row r="13575" spans="1:3" x14ac:dyDescent="0.25">
      <c r="A13575" t="s">
        <v>267</v>
      </c>
      <c r="B13575">
        <v>8104</v>
      </c>
      <c r="C13575" s="385">
        <v>6.6250000000000003E-2</v>
      </c>
    </row>
    <row r="13576" spans="1:3" x14ac:dyDescent="0.25">
      <c r="A13576" t="s">
        <v>267</v>
      </c>
      <c r="B13576">
        <v>8105</v>
      </c>
      <c r="C13576" s="385">
        <v>6.6250000000000003E-2</v>
      </c>
    </row>
    <row r="13577" spans="1:3" x14ac:dyDescent="0.25">
      <c r="A13577" t="s">
        <v>267</v>
      </c>
      <c r="B13577">
        <v>8106</v>
      </c>
      <c r="C13577" s="385">
        <v>6.6250000000000003E-2</v>
      </c>
    </row>
    <row r="13578" spans="1:3" x14ac:dyDescent="0.25">
      <c r="A13578" t="s">
        <v>267</v>
      </c>
      <c r="B13578">
        <v>8107</v>
      </c>
      <c r="C13578" s="385">
        <v>6.6250000000000003E-2</v>
      </c>
    </row>
    <row r="13579" spans="1:3" x14ac:dyDescent="0.25">
      <c r="A13579" t="s">
        <v>267</v>
      </c>
      <c r="B13579">
        <v>8108</v>
      </c>
      <c r="C13579" s="385">
        <v>6.6250000000000003E-2</v>
      </c>
    </row>
    <row r="13580" spans="1:3" x14ac:dyDescent="0.25">
      <c r="A13580" t="s">
        <v>267</v>
      </c>
      <c r="B13580">
        <v>8109</v>
      </c>
      <c r="C13580" s="385">
        <v>6.6250000000000003E-2</v>
      </c>
    </row>
    <row r="13581" spans="1:3" x14ac:dyDescent="0.25">
      <c r="A13581" t="s">
        <v>267</v>
      </c>
      <c r="B13581">
        <v>8110</v>
      </c>
      <c r="C13581" s="385">
        <v>6.6250000000000003E-2</v>
      </c>
    </row>
    <row r="13582" spans="1:3" x14ac:dyDescent="0.25">
      <c r="A13582" t="s">
        <v>267</v>
      </c>
      <c r="B13582">
        <v>8201</v>
      </c>
      <c r="C13582" s="385">
        <v>6.6250000000000003E-2</v>
      </c>
    </row>
    <row r="13583" spans="1:3" x14ac:dyDescent="0.25">
      <c r="A13583" t="s">
        <v>267</v>
      </c>
      <c r="B13583">
        <v>8202</v>
      </c>
      <c r="C13583" s="385">
        <v>6.6250000000000003E-2</v>
      </c>
    </row>
    <row r="13584" spans="1:3" x14ac:dyDescent="0.25">
      <c r="A13584" t="s">
        <v>267</v>
      </c>
      <c r="B13584">
        <v>8203</v>
      </c>
      <c r="C13584" s="385">
        <v>6.6250000000000003E-2</v>
      </c>
    </row>
    <row r="13585" spans="1:3" x14ac:dyDescent="0.25">
      <c r="A13585" t="s">
        <v>267</v>
      </c>
      <c r="B13585">
        <v>8204</v>
      </c>
      <c r="C13585" s="385">
        <v>6.6250000000000003E-2</v>
      </c>
    </row>
    <row r="13586" spans="1:3" x14ac:dyDescent="0.25">
      <c r="A13586" t="s">
        <v>267</v>
      </c>
      <c r="B13586">
        <v>8205</v>
      </c>
      <c r="C13586" s="385">
        <v>6.6250000000000003E-2</v>
      </c>
    </row>
    <row r="13587" spans="1:3" x14ac:dyDescent="0.25">
      <c r="A13587" t="s">
        <v>267</v>
      </c>
      <c r="B13587">
        <v>8210</v>
      </c>
      <c r="C13587" s="385">
        <v>6.6250000000000003E-2</v>
      </c>
    </row>
    <row r="13588" spans="1:3" x14ac:dyDescent="0.25">
      <c r="A13588" t="s">
        <v>267</v>
      </c>
      <c r="B13588">
        <v>8212</v>
      </c>
      <c r="C13588" s="385">
        <v>6.6250000000000003E-2</v>
      </c>
    </row>
    <row r="13589" spans="1:3" x14ac:dyDescent="0.25">
      <c r="A13589" t="s">
        <v>267</v>
      </c>
      <c r="B13589">
        <v>8213</v>
      </c>
      <c r="C13589" s="385">
        <v>6.6250000000000003E-2</v>
      </c>
    </row>
    <row r="13590" spans="1:3" x14ac:dyDescent="0.25">
      <c r="A13590" t="s">
        <v>267</v>
      </c>
      <c r="B13590">
        <v>8214</v>
      </c>
      <c r="C13590" s="385">
        <v>6.6250000000000003E-2</v>
      </c>
    </row>
    <row r="13591" spans="1:3" x14ac:dyDescent="0.25">
      <c r="A13591" t="s">
        <v>267</v>
      </c>
      <c r="B13591">
        <v>8215</v>
      </c>
      <c r="C13591" s="385">
        <v>6.6250000000000003E-2</v>
      </c>
    </row>
    <row r="13592" spans="1:3" x14ac:dyDescent="0.25">
      <c r="A13592" t="s">
        <v>267</v>
      </c>
      <c r="B13592">
        <v>8217</v>
      </c>
      <c r="C13592" s="385">
        <v>6.6250000000000003E-2</v>
      </c>
    </row>
    <row r="13593" spans="1:3" x14ac:dyDescent="0.25">
      <c r="A13593" t="s">
        <v>267</v>
      </c>
      <c r="B13593">
        <v>8218</v>
      </c>
      <c r="C13593" s="385">
        <v>6.6250000000000003E-2</v>
      </c>
    </row>
    <row r="13594" spans="1:3" x14ac:dyDescent="0.25">
      <c r="A13594" t="s">
        <v>267</v>
      </c>
      <c r="B13594">
        <v>8219</v>
      </c>
      <c r="C13594" s="385">
        <v>6.6250000000000003E-2</v>
      </c>
    </row>
    <row r="13595" spans="1:3" x14ac:dyDescent="0.25">
      <c r="A13595" t="s">
        <v>267</v>
      </c>
      <c r="B13595">
        <v>8220</v>
      </c>
      <c r="C13595" s="385">
        <v>6.6250000000000003E-2</v>
      </c>
    </row>
    <row r="13596" spans="1:3" x14ac:dyDescent="0.25">
      <c r="A13596" t="s">
        <v>267</v>
      </c>
      <c r="B13596">
        <v>8221</v>
      </c>
      <c r="C13596" s="385">
        <v>6.6250000000000003E-2</v>
      </c>
    </row>
    <row r="13597" spans="1:3" x14ac:dyDescent="0.25">
      <c r="A13597" t="s">
        <v>267</v>
      </c>
      <c r="B13597">
        <v>8223</v>
      </c>
      <c r="C13597" s="385">
        <v>6.6250000000000003E-2</v>
      </c>
    </row>
    <row r="13598" spans="1:3" x14ac:dyDescent="0.25">
      <c r="A13598" t="s">
        <v>267</v>
      </c>
      <c r="B13598">
        <v>8224</v>
      </c>
      <c r="C13598" s="385">
        <v>6.6250000000000003E-2</v>
      </c>
    </row>
    <row r="13599" spans="1:3" x14ac:dyDescent="0.25">
      <c r="A13599" t="s">
        <v>267</v>
      </c>
      <c r="B13599">
        <v>8225</v>
      </c>
      <c r="C13599" s="385">
        <v>6.6250000000000003E-2</v>
      </c>
    </row>
    <row r="13600" spans="1:3" x14ac:dyDescent="0.25">
      <c r="A13600" t="s">
        <v>267</v>
      </c>
      <c r="B13600">
        <v>8226</v>
      </c>
      <c r="C13600" s="385">
        <v>6.6250000000000003E-2</v>
      </c>
    </row>
    <row r="13601" spans="1:3" x14ac:dyDescent="0.25">
      <c r="A13601" t="s">
        <v>267</v>
      </c>
      <c r="B13601">
        <v>8230</v>
      </c>
      <c r="C13601" s="385">
        <v>6.6250000000000003E-2</v>
      </c>
    </row>
    <row r="13602" spans="1:3" x14ac:dyDescent="0.25">
      <c r="A13602" t="s">
        <v>267</v>
      </c>
      <c r="B13602">
        <v>8231</v>
      </c>
      <c r="C13602" s="385">
        <v>6.6250000000000003E-2</v>
      </c>
    </row>
    <row r="13603" spans="1:3" x14ac:dyDescent="0.25">
      <c r="A13603" t="s">
        <v>267</v>
      </c>
      <c r="B13603">
        <v>8232</v>
      </c>
      <c r="C13603" s="385">
        <v>6.6250000000000003E-2</v>
      </c>
    </row>
    <row r="13604" spans="1:3" x14ac:dyDescent="0.25">
      <c r="A13604" t="s">
        <v>267</v>
      </c>
      <c r="B13604">
        <v>8234</v>
      </c>
      <c r="C13604" s="385">
        <v>6.6250000000000003E-2</v>
      </c>
    </row>
    <row r="13605" spans="1:3" x14ac:dyDescent="0.25">
      <c r="A13605" t="s">
        <v>267</v>
      </c>
      <c r="B13605">
        <v>8240</v>
      </c>
      <c r="C13605" s="385">
        <v>6.6250000000000003E-2</v>
      </c>
    </row>
    <row r="13606" spans="1:3" x14ac:dyDescent="0.25">
      <c r="A13606" t="s">
        <v>267</v>
      </c>
      <c r="B13606">
        <v>8241</v>
      </c>
      <c r="C13606" s="385">
        <v>6.6250000000000003E-2</v>
      </c>
    </row>
    <row r="13607" spans="1:3" x14ac:dyDescent="0.25">
      <c r="A13607" t="s">
        <v>267</v>
      </c>
      <c r="B13607">
        <v>8242</v>
      </c>
      <c r="C13607" s="385">
        <v>6.6250000000000003E-2</v>
      </c>
    </row>
    <row r="13608" spans="1:3" x14ac:dyDescent="0.25">
      <c r="A13608" t="s">
        <v>267</v>
      </c>
      <c r="B13608">
        <v>8243</v>
      </c>
      <c r="C13608" s="385">
        <v>6.6250000000000003E-2</v>
      </c>
    </row>
    <row r="13609" spans="1:3" x14ac:dyDescent="0.25">
      <c r="A13609" t="s">
        <v>267</v>
      </c>
      <c r="B13609">
        <v>8244</v>
      </c>
      <c r="C13609" s="385">
        <v>6.6250000000000003E-2</v>
      </c>
    </row>
    <row r="13610" spans="1:3" x14ac:dyDescent="0.25">
      <c r="A13610" t="s">
        <v>267</v>
      </c>
      <c r="B13610">
        <v>8245</v>
      </c>
      <c r="C13610" s="385">
        <v>6.6250000000000003E-2</v>
      </c>
    </row>
    <row r="13611" spans="1:3" x14ac:dyDescent="0.25">
      <c r="A13611" t="s">
        <v>267</v>
      </c>
      <c r="B13611">
        <v>8246</v>
      </c>
      <c r="C13611" s="385">
        <v>6.6250000000000003E-2</v>
      </c>
    </row>
    <row r="13612" spans="1:3" x14ac:dyDescent="0.25">
      <c r="A13612" t="s">
        <v>267</v>
      </c>
      <c r="B13612">
        <v>8247</v>
      </c>
      <c r="C13612" s="385">
        <v>6.6250000000000003E-2</v>
      </c>
    </row>
    <row r="13613" spans="1:3" x14ac:dyDescent="0.25">
      <c r="A13613" t="s">
        <v>267</v>
      </c>
      <c r="B13613">
        <v>8248</v>
      </c>
      <c r="C13613" s="385">
        <v>6.6250000000000003E-2</v>
      </c>
    </row>
    <row r="13614" spans="1:3" x14ac:dyDescent="0.25">
      <c r="A13614" t="s">
        <v>267</v>
      </c>
      <c r="B13614">
        <v>8250</v>
      </c>
      <c r="C13614" s="385">
        <v>6.6250000000000003E-2</v>
      </c>
    </row>
    <row r="13615" spans="1:3" x14ac:dyDescent="0.25">
      <c r="A13615" t="s">
        <v>267</v>
      </c>
      <c r="B13615">
        <v>8251</v>
      </c>
      <c r="C13615" s="385">
        <v>6.6250000000000003E-2</v>
      </c>
    </row>
    <row r="13616" spans="1:3" x14ac:dyDescent="0.25">
      <c r="A13616" t="s">
        <v>267</v>
      </c>
      <c r="B13616">
        <v>8252</v>
      </c>
      <c r="C13616" s="385">
        <v>6.6250000000000003E-2</v>
      </c>
    </row>
    <row r="13617" spans="1:3" x14ac:dyDescent="0.25">
      <c r="A13617" t="s">
        <v>267</v>
      </c>
      <c r="B13617">
        <v>8260</v>
      </c>
      <c r="C13617" s="385">
        <v>6.6250000000000003E-2</v>
      </c>
    </row>
    <row r="13618" spans="1:3" x14ac:dyDescent="0.25">
      <c r="A13618" t="s">
        <v>267</v>
      </c>
      <c r="B13618">
        <v>8270</v>
      </c>
      <c r="C13618" s="385">
        <v>6.6250000000000003E-2</v>
      </c>
    </row>
    <row r="13619" spans="1:3" x14ac:dyDescent="0.25">
      <c r="A13619" t="s">
        <v>267</v>
      </c>
      <c r="B13619">
        <v>8302</v>
      </c>
      <c r="C13619" s="385">
        <v>6.6250000000000003E-2</v>
      </c>
    </row>
    <row r="13620" spans="1:3" x14ac:dyDescent="0.25">
      <c r="A13620" t="s">
        <v>267</v>
      </c>
      <c r="B13620">
        <v>8310</v>
      </c>
      <c r="C13620" s="385">
        <v>6.6250000000000003E-2</v>
      </c>
    </row>
    <row r="13621" spans="1:3" x14ac:dyDescent="0.25">
      <c r="A13621" t="s">
        <v>267</v>
      </c>
      <c r="B13621">
        <v>8311</v>
      </c>
      <c r="C13621" s="385">
        <v>6.6250000000000003E-2</v>
      </c>
    </row>
    <row r="13622" spans="1:3" x14ac:dyDescent="0.25">
      <c r="A13622" t="s">
        <v>267</v>
      </c>
      <c r="B13622">
        <v>8312</v>
      </c>
      <c r="C13622" s="385">
        <v>6.6250000000000003E-2</v>
      </c>
    </row>
    <row r="13623" spans="1:3" x14ac:dyDescent="0.25">
      <c r="A13623" t="s">
        <v>267</v>
      </c>
      <c r="B13623">
        <v>8313</v>
      </c>
      <c r="C13623" s="385">
        <v>6.6250000000000003E-2</v>
      </c>
    </row>
    <row r="13624" spans="1:3" x14ac:dyDescent="0.25">
      <c r="A13624" t="s">
        <v>267</v>
      </c>
      <c r="B13624">
        <v>8314</v>
      </c>
      <c r="C13624" s="385">
        <v>6.6250000000000003E-2</v>
      </c>
    </row>
    <row r="13625" spans="1:3" x14ac:dyDescent="0.25">
      <c r="A13625" t="s">
        <v>267</v>
      </c>
      <c r="B13625">
        <v>8315</v>
      </c>
      <c r="C13625" s="385">
        <v>6.6250000000000003E-2</v>
      </c>
    </row>
    <row r="13626" spans="1:3" x14ac:dyDescent="0.25">
      <c r="A13626" t="s">
        <v>267</v>
      </c>
      <c r="B13626">
        <v>8316</v>
      </c>
      <c r="C13626" s="385">
        <v>6.6250000000000003E-2</v>
      </c>
    </row>
    <row r="13627" spans="1:3" x14ac:dyDescent="0.25">
      <c r="A13627" t="s">
        <v>267</v>
      </c>
      <c r="B13627">
        <v>8317</v>
      </c>
      <c r="C13627" s="385">
        <v>6.6250000000000003E-2</v>
      </c>
    </row>
    <row r="13628" spans="1:3" x14ac:dyDescent="0.25">
      <c r="A13628" t="s">
        <v>267</v>
      </c>
      <c r="B13628">
        <v>8318</v>
      </c>
      <c r="C13628" s="385">
        <v>6.6250000000000003E-2</v>
      </c>
    </row>
    <row r="13629" spans="1:3" x14ac:dyDescent="0.25">
      <c r="A13629" t="s">
        <v>267</v>
      </c>
      <c r="B13629">
        <v>8319</v>
      </c>
      <c r="C13629" s="385">
        <v>6.6250000000000003E-2</v>
      </c>
    </row>
    <row r="13630" spans="1:3" x14ac:dyDescent="0.25">
      <c r="A13630" t="s">
        <v>267</v>
      </c>
      <c r="B13630">
        <v>8320</v>
      </c>
      <c r="C13630" s="385">
        <v>6.6250000000000003E-2</v>
      </c>
    </row>
    <row r="13631" spans="1:3" x14ac:dyDescent="0.25">
      <c r="A13631" t="s">
        <v>267</v>
      </c>
      <c r="B13631">
        <v>8321</v>
      </c>
      <c r="C13631" s="385">
        <v>6.6250000000000003E-2</v>
      </c>
    </row>
    <row r="13632" spans="1:3" x14ac:dyDescent="0.25">
      <c r="A13632" t="s">
        <v>267</v>
      </c>
      <c r="B13632">
        <v>8322</v>
      </c>
      <c r="C13632" s="385">
        <v>6.6250000000000003E-2</v>
      </c>
    </row>
    <row r="13633" spans="1:3" x14ac:dyDescent="0.25">
      <c r="A13633" t="s">
        <v>267</v>
      </c>
      <c r="B13633">
        <v>8323</v>
      </c>
      <c r="C13633" s="385">
        <v>6.6250000000000003E-2</v>
      </c>
    </row>
    <row r="13634" spans="1:3" x14ac:dyDescent="0.25">
      <c r="A13634" t="s">
        <v>267</v>
      </c>
      <c r="B13634">
        <v>8324</v>
      </c>
      <c r="C13634" s="385">
        <v>6.6250000000000003E-2</v>
      </c>
    </row>
    <row r="13635" spans="1:3" x14ac:dyDescent="0.25">
      <c r="A13635" t="s">
        <v>267</v>
      </c>
      <c r="B13635">
        <v>8326</v>
      </c>
      <c r="C13635" s="385">
        <v>6.6250000000000003E-2</v>
      </c>
    </row>
    <row r="13636" spans="1:3" x14ac:dyDescent="0.25">
      <c r="A13636" t="s">
        <v>267</v>
      </c>
      <c r="B13636">
        <v>8327</v>
      </c>
      <c r="C13636" s="385">
        <v>6.6250000000000003E-2</v>
      </c>
    </row>
    <row r="13637" spans="1:3" x14ac:dyDescent="0.25">
      <c r="A13637" t="s">
        <v>267</v>
      </c>
      <c r="B13637">
        <v>8328</v>
      </c>
      <c r="C13637" s="385">
        <v>6.6250000000000003E-2</v>
      </c>
    </row>
    <row r="13638" spans="1:3" x14ac:dyDescent="0.25">
      <c r="A13638" t="s">
        <v>267</v>
      </c>
      <c r="B13638">
        <v>8329</v>
      </c>
      <c r="C13638" s="385">
        <v>6.6250000000000003E-2</v>
      </c>
    </row>
    <row r="13639" spans="1:3" x14ac:dyDescent="0.25">
      <c r="A13639" t="s">
        <v>267</v>
      </c>
      <c r="B13639">
        <v>8330</v>
      </c>
      <c r="C13639" s="385">
        <v>6.6250000000000003E-2</v>
      </c>
    </row>
    <row r="13640" spans="1:3" x14ac:dyDescent="0.25">
      <c r="A13640" t="s">
        <v>267</v>
      </c>
      <c r="B13640">
        <v>8332</v>
      </c>
      <c r="C13640" s="385">
        <v>8.6249999999999993E-2</v>
      </c>
    </row>
    <row r="13641" spans="1:3" x14ac:dyDescent="0.25">
      <c r="A13641" t="s">
        <v>267</v>
      </c>
      <c r="B13641">
        <v>8340</v>
      </c>
      <c r="C13641" s="385">
        <v>6.6250000000000003E-2</v>
      </c>
    </row>
    <row r="13642" spans="1:3" x14ac:dyDescent="0.25">
      <c r="A13642" t="s">
        <v>267</v>
      </c>
      <c r="B13642">
        <v>8341</v>
      </c>
      <c r="C13642" s="385">
        <v>6.6250000000000003E-2</v>
      </c>
    </row>
    <row r="13643" spans="1:3" x14ac:dyDescent="0.25">
      <c r="A13643" t="s">
        <v>267</v>
      </c>
      <c r="B13643">
        <v>8342</v>
      </c>
      <c r="C13643" s="385">
        <v>6.6250000000000003E-2</v>
      </c>
    </row>
    <row r="13644" spans="1:3" x14ac:dyDescent="0.25">
      <c r="A13644" t="s">
        <v>267</v>
      </c>
      <c r="B13644">
        <v>8343</v>
      </c>
      <c r="C13644" s="385">
        <v>6.6250000000000003E-2</v>
      </c>
    </row>
    <row r="13645" spans="1:3" x14ac:dyDescent="0.25">
      <c r="A13645" t="s">
        <v>267</v>
      </c>
      <c r="B13645">
        <v>8344</v>
      </c>
      <c r="C13645" s="385">
        <v>6.6250000000000003E-2</v>
      </c>
    </row>
    <row r="13646" spans="1:3" x14ac:dyDescent="0.25">
      <c r="A13646" t="s">
        <v>267</v>
      </c>
      <c r="B13646">
        <v>8345</v>
      </c>
      <c r="C13646" s="385">
        <v>6.6250000000000003E-2</v>
      </c>
    </row>
    <row r="13647" spans="1:3" x14ac:dyDescent="0.25">
      <c r="A13647" t="s">
        <v>267</v>
      </c>
      <c r="B13647">
        <v>8346</v>
      </c>
      <c r="C13647" s="385">
        <v>6.6250000000000003E-2</v>
      </c>
    </row>
    <row r="13648" spans="1:3" x14ac:dyDescent="0.25">
      <c r="A13648" t="s">
        <v>267</v>
      </c>
      <c r="B13648">
        <v>8347</v>
      </c>
      <c r="C13648" s="385">
        <v>6.6250000000000003E-2</v>
      </c>
    </row>
    <row r="13649" spans="1:3" x14ac:dyDescent="0.25">
      <c r="A13649" t="s">
        <v>267</v>
      </c>
      <c r="B13649">
        <v>8348</v>
      </c>
      <c r="C13649" s="385">
        <v>6.6250000000000003E-2</v>
      </c>
    </row>
    <row r="13650" spans="1:3" x14ac:dyDescent="0.25">
      <c r="A13650" t="s">
        <v>267</v>
      </c>
      <c r="B13650">
        <v>8349</v>
      </c>
      <c r="C13650" s="385">
        <v>6.6250000000000003E-2</v>
      </c>
    </row>
    <row r="13651" spans="1:3" x14ac:dyDescent="0.25">
      <c r="A13651" t="s">
        <v>267</v>
      </c>
      <c r="B13651">
        <v>8350</v>
      </c>
      <c r="C13651" s="385">
        <v>6.6250000000000003E-2</v>
      </c>
    </row>
    <row r="13652" spans="1:3" x14ac:dyDescent="0.25">
      <c r="A13652" t="s">
        <v>267</v>
      </c>
      <c r="B13652">
        <v>8352</v>
      </c>
      <c r="C13652" s="385">
        <v>6.6250000000000003E-2</v>
      </c>
    </row>
    <row r="13653" spans="1:3" x14ac:dyDescent="0.25">
      <c r="A13653" t="s">
        <v>267</v>
      </c>
      <c r="B13653">
        <v>8353</v>
      </c>
      <c r="C13653" s="385">
        <v>6.6250000000000003E-2</v>
      </c>
    </row>
    <row r="13654" spans="1:3" x14ac:dyDescent="0.25">
      <c r="A13654" t="s">
        <v>267</v>
      </c>
      <c r="B13654">
        <v>8360</v>
      </c>
      <c r="C13654" s="385">
        <v>6.6250000000000003E-2</v>
      </c>
    </row>
    <row r="13655" spans="1:3" x14ac:dyDescent="0.25">
      <c r="A13655" t="s">
        <v>267</v>
      </c>
      <c r="B13655">
        <v>8361</v>
      </c>
      <c r="C13655" s="385">
        <v>6.6250000000000003E-2</v>
      </c>
    </row>
    <row r="13656" spans="1:3" x14ac:dyDescent="0.25">
      <c r="A13656" t="s">
        <v>267</v>
      </c>
      <c r="B13656">
        <v>8362</v>
      </c>
      <c r="C13656" s="385">
        <v>6.6250000000000003E-2</v>
      </c>
    </row>
    <row r="13657" spans="1:3" x14ac:dyDescent="0.25">
      <c r="A13657" t="s">
        <v>267</v>
      </c>
      <c r="B13657">
        <v>8401</v>
      </c>
      <c r="C13657" s="385">
        <v>6.6250000000000003E-2</v>
      </c>
    </row>
    <row r="13658" spans="1:3" x14ac:dyDescent="0.25">
      <c r="A13658" t="s">
        <v>267</v>
      </c>
      <c r="B13658">
        <v>8402</v>
      </c>
      <c r="C13658" s="385">
        <v>6.6250000000000003E-2</v>
      </c>
    </row>
    <row r="13659" spans="1:3" x14ac:dyDescent="0.25">
      <c r="A13659" t="s">
        <v>267</v>
      </c>
      <c r="B13659">
        <v>8403</v>
      </c>
      <c r="C13659" s="385">
        <v>6.6250000000000003E-2</v>
      </c>
    </row>
    <row r="13660" spans="1:3" x14ac:dyDescent="0.25">
      <c r="A13660" t="s">
        <v>267</v>
      </c>
      <c r="B13660">
        <v>8404</v>
      </c>
      <c r="C13660" s="385">
        <v>6.6250000000000003E-2</v>
      </c>
    </row>
    <row r="13661" spans="1:3" x14ac:dyDescent="0.25">
      <c r="A13661" t="s">
        <v>267</v>
      </c>
      <c r="B13661">
        <v>8405</v>
      </c>
      <c r="C13661" s="385">
        <v>6.6250000000000003E-2</v>
      </c>
    </row>
    <row r="13662" spans="1:3" x14ac:dyDescent="0.25">
      <c r="A13662" t="s">
        <v>267</v>
      </c>
      <c r="B13662">
        <v>8406</v>
      </c>
      <c r="C13662" s="385">
        <v>6.6250000000000003E-2</v>
      </c>
    </row>
    <row r="13663" spans="1:3" x14ac:dyDescent="0.25">
      <c r="A13663" t="s">
        <v>267</v>
      </c>
      <c r="B13663">
        <v>8501</v>
      </c>
      <c r="C13663" s="385">
        <v>6.6250000000000003E-2</v>
      </c>
    </row>
    <row r="13664" spans="1:3" x14ac:dyDescent="0.25">
      <c r="A13664" t="s">
        <v>267</v>
      </c>
      <c r="B13664">
        <v>8502</v>
      </c>
      <c r="C13664" s="385">
        <v>6.6250000000000003E-2</v>
      </c>
    </row>
    <row r="13665" spans="1:3" x14ac:dyDescent="0.25">
      <c r="A13665" t="s">
        <v>267</v>
      </c>
      <c r="B13665">
        <v>8504</v>
      </c>
      <c r="C13665" s="385">
        <v>6.6250000000000003E-2</v>
      </c>
    </row>
    <row r="13666" spans="1:3" x14ac:dyDescent="0.25">
      <c r="A13666" t="s">
        <v>267</v>
      </c>
      <c r="B13666">
        <v>8505</v>
      </c>
      <c r="C13666" s="385">
        <v>6.6250000000000003E-2</v>
      </c>
    </row>
    <row r="13667" spans="1:3" x14ac:dyDescent="0.25">
      <c r="A13667" t="s">
        <v>267</v>
      </c>
      <c r="B13667">
        <v>8510</v>
      </c>
      <c r="C13667" s="385">
        <v>6.6250000000000003E-2</v>
      </c>
    </row>
    <row r="13668" spans="1:3" x14ac:dyDescent="0.25">
      <c r="A13668" t="s">
        <v>267</v>
      </c>
      <c r="B13668">
        <v>8511</v>
      </c>
      <c r="C13668" s="385">
        <v>6.6250000000000003E-2</v>
      </c>
    </row>
    <row r="13669" spans="1:3" x14ac:dyDescent="0.25">
      <c r="A13669" t="s">
        <v>267</v>
      </c>
      <c r="B13669">
        <v>8512</v>
      </c>
      <c r="C13669" s="385">
        <v>6.6250000000000003E-2</v>
      </c>
    </row>
    <row r="13670" spans="1:3" x14ac:dyDescent="0.25">
      <c r="A13670" t="s">
        <v>267</v>
      </c>
      <c r="B13670">
        <v>8514</v>
      </c>
      <c r="C13670" s="385">
        <v>6.6250000000000003E-2</v>
      </c>
    </row>
    <row r="13671" spans="1:3" x14ac:dyDescent="0.25">
      <c r="A13671" t="s">
        <v>267</v>
      </c>
      <c r="B13671">
        <v>8515</v>
      </c>
      <c r="C13671" s="385">
        <v>6.6250000000000003E-2</v>
      </c>
    </row>
    <row r="13672" spans="1:3" x14ac:dyDescent="0.25">
      <c r="A13672" t="s">
        <v>267</v>
      </c>
      <c r="B13672">
        <v>8518</v>
      </c>
      <c r="C13672" s="385">
        <v>6.6250000000000003E-2</v>
      </c>
    </row>
    <row r="13673" spans="1:3" x14ac:dyDescent="0.25">
      <c r="A13673" t="s">
        <v>267</v>
      </c>
      <c r="B13673">
        <v>8520</v>
      </c>
      <c r="C13673" s="385">
        <v>6.6250000000000003E-2</v>
      </c>
    </row>
    <row r="13674" spans="1:3" x14ac:dyDescent="0.25">
      <c r="A13674" t="s">
        <v>267</v>
      </c>
      <c r="B13674">
        <v>8525</v>
      </c>
      <c r="C13674" s="385">
        <v>6.6250000000000003E-2</v>
      </c>
    </row>
    <row r="13675" spans="1:3" x14ac:dyDescent="0.25">
      <c r="A13675" t="s">
        <v>267</v>
      </c>
      <c r="B13675">
        <v>8526</v>
      </c>
      <c r="C13675" s="385">
        <v>6.6250000000000003E-2</v>
      </c>
    </row>
    <row r="13676" spans="1:3" x14ac:dyDescent="0.25">
      <c r="A13676" t="s">
        <v>267</v>
      </c>
      <c r="B13676">
        <v>8527</v>
      </c>
      <c r="C13676" s="385">
        <v>6.6250000000000003E-2</v>
      </c>
    </row>
    <row r="13677" spans="1:3" x14ac:dyDescent="0.25">
      <c r="A13677" t="s">
        <v>267</v>
      </c>
      <c r="B13677">
        <v>8528</v>
      </c>
      <c r="C13677" s="385">
        <v>6.6250000000000003E-2</v>
      </c>
    </row>
    <row r="13678" spans="1:3" x14ac:dyDescent="0.25">
      <c r="A13678" t="s">
        <v>267</v>
      </c>
      <c r="B13678">
        <v>8530</v>
      </c>
      <c r="C13678" s="385">
        <v>6.6250000000000003E-2</v>
      </c>
    </row>
    <row r="13679" spans="1:3" x14ac:dyDescent="0.25">
      <c r="A13679" t="s">
        <v>267</v>
      </c>
      <c r="B13679">
        <v>8533</v>
      </c>
      <c r="C13679" s="385">
        <v>6.6250000000000003E-2</v>
      </c>
    </row>
    <row r="13680" spans="1:3" x14ac:dyDescent="0.25">
      <c r="A13680" t="s">
        <v>267</v>
      </c>
      <c r="B13680">
        <v>8534</v>
      </c>
      <c r="C13680" s="385">
        <v>6.6250000000000003E-2</v>
      </c>
    </row>
    <row r="13681" spans="1:3" x14ac:dyDescent="0.25">
      <c r="A13681" t="s">
        <v>267</v>
      </c>
      <c r="B13681">
        <v>8535</v>
      </c>
      <c r="C13681" s="385">
        <v>6.6250000000000003E-2</v>
      </c>
    </row>
    <row r="13682" spans="1:3" x14ac:dyDescent="0.25">
      <c r="A13682" t="s">
        <v>267</v>
      </c>
      <c r="B13682">
        <v>8536</v>
      </c>
      <c r="C13682" s="385">
        <v>6.6250000000000003E-2</v>
      </c>
    </row>
    <row r="13683" spans="1:3" x14ac:dyDescent="0.25">
      <c r="A13683" t="s">
        <v>267</v>
      </c>
      <c r="B13683">
        <v>8540</v>
      </c>
      <c r="C13683" s="385">
        <v>6.6250000000000003E-2</v>
      </c>
    </row>
    <row r="13684" spans="1:3" x14ac:dyDescent="0.25">
      <c r="A13684" t="s">
        <v>267</v>
      </c>
      <c r="B13684">
        <v>8541</v>
      </c>
      <c r="C13684" s="385">
        <v>6.6250000000000003E-2</v>
      </c>
    </row>
    <row r="13685" spans="1:3" x14ac:dyDescent="0.25">
      <c r="A13685" t="s">
        <v>267</v>
      </c>
      <c r="B13685">
        <v>8542</v>
      </c>
      <c r="C13685" s="385">
        <v>6.6250000000000003E-2</v>
      </c>
    </row>
    <row r="13686" spans="1:3" x14ac:dyDescent="0.25">
      <c r="A13686" t="s">
        <v>267</v>
      </c>
      <c r="B13686">
        <v>8543</v>
      </c>
      <c r="C13686" s="385">
        <v>6.6250000000000003E-2</v>
      </c>
    </row>
    <row r="13687" spans="1:3" x14ac:dyDescent="0.25">
      <c r="A13687" t="s">
        <v>267</v>
      </c>
      <c r="B13687">
        <v>8544</v>
      </c>
      <c r="C13687" s="385">
        <v>6.6250000000000003E-2</v>
      </c>
    </row>
    <row r="13688" spans="1:3" x14ac:dyDescent="0.25">
      <c r="A13688" t="s">
        <v>267</v>
      </c>
      <c r="B13688">
        <v>8550</v>
      </c>
      <c r="C13688" s="385">
        <v>6.6250000000000003E-2</v>
      </c>
    </row>
    <row r="13689" spans="1:3" x14ac:dyDescent="0.25">
      <c r="A13689" t="s">
        <v>267</v>
      </c>
      <c r="B13689">
        <v>8551</v>
      </c>
      <c r="C13689" s="385">
        <v>6.6250000000000003E-2</v>
      </c>
    </row>
    <row r="13690" spans="1:3" x14ac:dyDescent="0.25">
      <c r="A13690" t="s">
        <v>267</v>
      </c>
      <c r="B13690">
        <v>8553</v>
      </c>
      <c r="C13690" s="385">
        <v>6.6250000000000003E-2</v>
      </c>
    </row>
    <row r="13691" spans="1:3" x14ac:dyDescent="0.25">
      <c r="A13691" t="s">
        <v>267</v>
      </c>
      <c r="B13691">
        <v>8554</v>
      </c>
      <c r="C13691" s="385">
        <v>6.6250000000000003E-2</v>
      </c>
    </row>
    <row r="13692" spans="1:3" x14ac:dyDescent="0.25">
      <c r="A13692" t="s">
        <v>267</v>
      </c>
      <c r="B13692">
        <v>8555</v>
      </c>
      <c r="C13692" s="385">
        <v>6.6250000000000003E-2</v>
      </c>
    </row>
    <row r="13693" spans="1:3" x14ac:dyDescent="0.25">
      <c r="A13693" t="s">
        <v>267</v>
      </c>
      <c r="B13693">
        <v>8556</v>
      </c>
      <c r="C13693" s="385">
        <v>6.6250000000000003E-2</v>
      </c>
    </row>
    <row r="13694" spans="1:3" x14ac:dyDescent="0.25">
      <c r="A13694" t="s">
        <v>267</v>
      </c>
      <c r="B13694">
        <v>8557</v>
      </c>
      <c r="C13694" s="385">
        <v>6.6250000000000003E-2</v>
      </c>
    </row>
    <row r="13695" spans="1:3" x14ac:dyDescent="0.25">
      <c r="A13695" t="s">
        <v>267</v>
      </c>
      <c r="B13695">
        <v>8558</v>
      </c>
      <c r="C13695" s="385">
        <v>6.6250000000000003E-2</v>
      </c>
    </row>
    <row r="13696" spans="1:3" x14ac:dyDescent="0.25">
      <c r="A13696" t="s">
        <v>267</v>
      </c>
      <c r="B13696">
        <v>8559</v>
      </c>
      <c r="C13696" s="385">
        <v>6.6250000000000003E-2</v>
      </c>
    </row>
    <row r="13697" spans="1:3" x14ac:dyDescent="0.25">
      <c r="A13697" t="s">
        <v>267</v>
      </c>
      <c r="B13697">
        <v>8560</v>
      </c>
      <c r="C13697" s="385">
        <v>6.6250000000000003E-2</v>
      </c>
    </row>
    <row r="13698" spans="1:3" x14ac:dyDescent="0.25">
      <c r="A13698" t="s">
        <v>267</v>
      </c>
      <c r="B13698">
        <v>8561</v>
      </c>
      <c r="C13698" s="385">
        <v>6.6250000000000003E-2</v>
      </c>
    </row>
    <row r="13699" spans="1:3" x14ac:dyDescent="0.25">
      <c r="A13699" t="s">
        <v>267</v>
      </c>
      <c r="B13699">
        <v>8562</v>
      </c>
      <c r="C13699" s="385">
        <v>6.6250000000000003E-2</v>
      </c>
    </row>
    <row r="13700" spans="1:3" x14ac:dyDescent="0.25">
      <c r="A13700" t="s">
        <v>267</v>
      </c>
      <c r="B13700">
        <v>8601</v>
      </c>
      <c r="C13700" s="385">
        <v>6.6250000000000003E-2</v>
      </c>
    </row>
    <row r="13701" spans="1:3" x14ac:dyDescent="0.25">
      <c r="A13701" t="s">
        <v>267</v>
      </c>
      <c r="B13701">
        <v>8602</v>
      </c>
      <c r="C13701" s="385">
        <v>6.6250000000000003E-2</v>
      </c>
    </row>
    <row r="13702" spans="1:3" x14ac:dyDescent="0.25">
      <c r="A13702" t="s">
        <v>267</v>
      </c>
      <c r="B13702">
        <v>8603</v>
      </c>
      <c r="C13702" s="385">
        <v>6.6250000000000003E-2</v>
      </c>
    </row>
    <row r="13703" spans="1:3" x14ac:dyDescent="0.25">
      <c r="A13703" t="s">
        <v>267</v>
      </c>
      <c r="B13703">
        <v>8604</v>
      </c>
      <c r="C13703" s="385">
        <v>6.6250000000000003E-2</v>
      </c>
    </row>
    <row r="13704" spans="1:3" x14ac:dyDescent="0.25">
      <c r="A13704" t="s">
        <v>267</v>
      </c>
      <c r="B13704">
        <v>8605</v>
      </c>
      <c r="C13704" s="385">
        <v>6.6250000000000003E-2</v>
      </c>
    </row>
    <row r="13705" spans="1:3" x14ac:dyDescent="0.25">
      <c r="A13705" t="s">
        <v>267</v>
      </c>
      <c r="B13705">
        <v>8606</v>
      </c>
      <c r="C13705" s="385">
        <v>6.6250000000000003E-2</v>
      </c>
    </row>
    <row r="13706" spans="1:3" x14ac:dyDescent="0.25">
      <c r="A13706" t="s">
        <v>267</v>
      </c>
      <c r="B13706">
        <v>8607</v>
      </c>
      <c r="C13706" s="385">
        <v>6.6250000000000003E-2</v>
      </c>
    </row>
    <row r="13707" spans="1:3" x14ac:dyDescent="0.25">
      <c r="A13707" t="s">
        <v>267</v>
      </c>
      <c r="B13707">
        <v>8608</v>
      </c>
      <c r="C13707" s="385">
        <v>6.6250000000000003E-2</v>
      </c>
    </row>
    <row r="13708" spans="1:3" x14ac:dyDescent="0.25">
      <c r="A13708" t="s">
        <v>267</v>
      </c>
      <c r="B13708">
        <v>8609</v>
      </c>
      <c r="C13708" s="385">
        <v>6.6250000000000003E-2</v>
      </c>
    </row>
    <row r="13709" spans="1:3" x14ac:dyDescent="0.25">
      <c r="A13709" t="s">
        <v>267</v>
      </c>
      <c r="B13709">
        <v>8610</v>
      </c>
      <c r="C13709" s="385">
        <v>6.6250000000000003E-2</v>
      </c>
    </row>
    <row r="13710" spans="1:3" x14ac:dyDescent="0.25">
      <c r="A13710" t="s">
        <v>267</v>
      </c>
      <c r="B13710">
        <v>8611</v>
      </c>
      <c r="C13710" s="385">
        <v>6.6250000000000003E-2</v>
      </c>
    </row>
    <row r="13711" spans="1:3" x14ac:dyDescent="0.25">
      <c r="A13711" t="s">
        <v>267</v>
      </c>
      <c r="B13711">
        <v>8618</v>
      </c>
      <c r="C13711" s="385">
        <v>6.6250000000000003E-2</v>
      </c>
    </row>
    <row r="13712" spans="1:3" x14ac:dyDescent="0.25">
      <c r="A13712" t="s">
        <v>267</v>
      </c>
      <c r="B13712">
        <v>8619</v>
      </c>
      <c r="C13712" s="385">
        <v>6.6250000000000003E-2</v>
      </c>
    </row>
    <row r="13713" spans="1:3" x14ac:dyDescent="0.25">
      <c r="A13713" t="s">
        <v>267</v>
      </c>
      <c r="B13713">
        <v>8620</v>
      </c>
      <c r="C13713" s="385">
        <v>6.6250000000000003E-2</v>
      </c>
    </row>
    <row r="13714" spans="1:3" x14ac:dyDescent="0.25">
      <c r="A13714" t="s">
        <v>267</v>
      </c>
      <c r="B13714">
        <v>8625</v>
      </c>
      <c r="C13714" s="385">
        <v>6.6250000000000003E-2</v>
      </c>
    </row>
    <row r="13715" spans="1:3" x14ac:dyDescent="0.25">
      <c r="A13715" t="s">
        <v>267</v>
      </c>
      <c r="B13715">
        <v>8628</v>
      </c>
      <c r="C13715" s="385">
        <v>6.6250000000000003E-2</v>
      </c>
    </row>
    <row r="13716" spans="1:3" x14ac:dyDescent="0.25">
      <c r="A13716" t="s">
        <v>267</v>
      </c>
      <c r="B13716">
        <v>8629</v>
      </c>
      <c r="C13716" s="385">
        <v>6.6250000000000003E-2</v>
      </c>
    </row>
    <row r="13717" spans="1:3" x14ac:dyDescent="0.25">
      <c r="A13717" t="s">
        <v>267</v>
      </c>
      <c r="B13717">
        <v>8638</v>
      </c>
      <c r="C13717" s="385">
        <v>6.6250000000000003E-2</v>
      </c>
    </row>
    <row r="13718" spans="1:3" x14ac:dyDescent="0.25">
      <c r="A13718" t="s">
        <v>267</v>
      </c>
      <c r="B13718">
        <v>8640</v>
      </c>
      <c r="C13718" s="385">
        <v>6.6250000000000003E-2</v>
      </c>
    </row>
    <row r="13719" spans="1:3" x14ac:dyDescent="0.25">
      <c r="A13719" t="s">
        <v>267</v>
      </c>
      <c r="B13719">
        <v>8641</v>
      </c>
      <c r="C13719" s="385">
        <v>6.6250000000000003E-2</v>
      </c>
    </row>
    <row r="13720" spans="1:3" x14ac:dyDescent="0.25">
      <c r="A13720" t="s">
        <v>267</v>
      </c>
      <c r="B13720">
        <v>8645</v>
      </c>
      <c r="C13720" s="385">
        <v>6.6250000000000003E-2</v>
      </c>
    </row>
    <row r="13721" spans="1:3" x14ac:dyDescent="0.25">
      <c r="A13721" t="s">
        <v>267</v>
      </c>
      <c r="B13721">
        <v>8646</v>
      </c>
      <c r="C13721" s="385">
        <v>6.6250000000000003E-2</v>
      </c>
    </row>
    <row r="13722" spans="1:3" x14ac:dyDescent="0.25">
      <c r="A13722" t="s">
        <v>267</v>
      </c>
      <c r="B13722">
        <v>8647</v>
      </c>
      <c r="C13722" s="385">
        <v>6.6250000000000003E-2</v>
      </c>
    </row>
    <row r="13723" spans="1:3" x14ac:dyDescent="0.25">
      <c r="A13723" t="s">
        <v>267</v>
      </c>
      <c r="B13723">
        <v>8648</v>
      </c>
      <c r="C13723" s="385">
        <v>6.6250000000000003E-2</v>
      </c>
    </row>
    <row r="13724" spans="1:3" x14ac:dyDescent="0.25">
      <c r="A13724" t="s">
        <v>267</v>
      </c>
      <c r="B13724">
        <v>8650</v>
      </c>
      <c r="C13724" s="385">
        <v>6.6250000000000003E-2</v>
      </c>
    </row>
    <row r="13725" spans="1:3" x14ac:dyDescent="0.25">
      <c r="A13725" t="s">
        <v>267</v>
      </c>
      <c r="B13725">
        <v>8666</v>
      </c>
      <c r="C13725" s="385">
        <v>6.6250000000000003E-2</v>
      </c>
    </row>
    <row r="13726" spans="1:3" x14ac:dyDescent="0.25">
      <c r="A13726" t="s">
        <v>267</v>
      </c>
      <c r="B13726">
        <v>8690</v>
      </c>
      <c r="C13726" s="385">
        <v>6.6250000000000003E-2</v>
      </c>
    </row>
    <row r="13727" spans="1:3" x14ac:dyDescent="0.25">
      <c r="A13727" t="s">
        <v>267</v>
      </c>
      <c r="B13727">
        <v>8691</v>
      </c>
      <c r="C13727" s="385">
        <v>6.6250000000000003E-2</v>
      </c>
    </row>
    <row r="13728" spans="1:3" x14ac:dyDescent="0.25">
      <c r="A13728" t="s">
        <v>267</v>
      </c>
      <c r="B13728">
        <v>8695</v>
      </c>
      <c r="C13728" s="385">
        <v>6.6250000000000003E-2</v>
      </c>
    </row>
    <row r="13729" spans="1:3" x14ac:dyDescent="0.25">
      <c r="A13729" t="s">
        <v>267</v>
      </c>
      <c r="B13729">
        <v>8701</v>
      </c>
      <c r="C13729" s="385">
        <v>6.6250000000000003E-2</v>
      </c>
    </row>
    <row r="13730" spans="1:3" x14ac:dyDescent="0.25">
      <c r="A13730" t="s">
        <v>267</v>
      </c>
      <c r="B13730">
        <v>8720</v>
      </c>
      <c r="C13730" s="385">
        <v>6.6250000000000003E-2</v>
      </c>
    </row>
    <row r="13731" spans="1:3" x14ac:dyDescent="0.25">
      <c r="A13731" t="s">
        <v>267</v>
      </c>
      <c r="B13731">
        <v>8721</v>
      </c>
      <c r="C13731" s="385">
        <v>6.6250000000000003E-2</v>
      </c>
    </row>
    <row r="13732" spans="1:3" x14ac:dyDescent="0.25">
      <c r="A13732" t="s">
        <v>267</v>
      </c>
      <c r="B13732">
        <v>8722</v>
      </c>
      <c r="C13732" s="385">
        <v>6.6250000000000003E-2</v>
      </c>
    </row>
    <row r="13733" spans="1:3" x14ac:dyDescent="0.25">
      <c r="A13733" t="s">
        <v>267</v>
      </c>
      <c r="B13733">
        <v>8723</v>
      </c>
      <c r="C13733" s="385">
        <v>6.6250000000000003E-2</v>
      </c>
    </row>
    <row r="13734" spans="1:3" x14ac:dyDescent="0.25">
      <c r="A13734" t="s">
        <v>267</v>
      </c>
      <c r="B13734">
        <v>8724</v>
      </c>
      <c r="C13734" s="385">
        <v>6.6250000000000003E-2</v>
      </c>
    </row>
    <row r="13735" spans="1:3" x14ac:dyDescent="0.25">
      <c r="A13735" t="s">
        <v>267</v>
      </c>
      <c r="B13735">
        <v>8730</v>
      </c>
      <c r="C13735" s="385">
        <v>6.6250000000000003E-2</v>
      </c>
    </row>
    <row r="13736" spans="1:3" x14ac:dyDescent="0.25">
      <c r="A13736" t="s">
        <v>267</v>
      </c>
      <c r="B13736">
        <v>8731</v>
      </c>
      <c r="C13736" s="385">
        <v>6.6250000000000003E-2</v>
      </c>
    </row>
    <row r="13737" spans="1:3" x14ac:dyDescent="0.25">
      <c r="A13737" t="s">
        <v>267</v>
      </c>
      <c r="B13737">
        <v>8732</v>
      </c>
      <c r="C13737" s="385">
        <v>6.6250000000000003E-2</v>
      </c>
    </row>
    <row r="13738" spans="1:3" x14ac:dyDescent="0.25">
      <c r="A13738" t="s">
        <v>267</v>
      </c>
      <c r="B13738">
        <v>8733</v>
      </c>
      <c r="C13738" s="385">
        <v>6.6250000000000003E-2</v>
      </c>
    </row>
    <row r="13739" spans="1:3" x14ac:dyDescent="0.25">
      <c r="A13739" t="s">
        <v>267</v>
      </c>
      <c r="B13739">
        <v>8734</v>
      </c>
      <c r="C13739" s="385">
        <v>6.6250000000000003E-2</v>
      </c>
    </row>
    <row r="13740" spans="1:3" x14ac:dyDescent="0.25">
      <c r="A13740" t="s">
        <v>267</v>
      </c>
      <c r="B13740">
        <v>8735</v>
      </c>
      <c r="C13740" s="385">
        <v>6.6250000000000003E-2</v>
      </c>
    </row>
    <row r="13741" spans="1:3" x14ac:dyDescent="0.25">
      <c r="A13741" t="s">
        <v>267</v>
      </c>
      <c r="B13741">
        <v>8736</v>
      </c>
      <c r="C13741" s="385">
        <v>6.6250000000000003E-2</v>
      </c>
    </row>
    <row r="13742" spans="1:3" x14ac:dyDescent="0.25">
      <c r="A13742" t="s">
        <v>267</v>
      </c>
      <c r="B13742">
        <v>8738</v>
      </c>
      <c r="C13742" s="385">
        <v>6.6250000000000003E-2</v>
      </c>
    </row>
    <row r="13743" spans="1:3" x14ac:dyDescent="0.25">
      <c r="A13743" t="s">
        <v>267</v>
      </c>
      <c r="B13743">
        <v>8739</v>
      </c>
      <c r="C13743" s="385">
        <v>6.6250000000000003E-2</v>
      </c>
    </row>
    <row r="13744" spans="1:3" x14ac:dyDescent="0.25">
      <c r="A13744" t="s">
        <v>267</v>
      </c>
      <c r="B13744">
        <v>8740</v>
      </c>
      <c r="C13744" s="385">
        <v>6.6250000000000003E-2</v>
      </c>
    </row>
    <row r="13745" spans="1:3" x14ac:dyDescent="0.25">
      <c r="A13745" t="s">
        <v>267</v>
      </c>
      <c r="B13745">
        <v>8741</v>
      </c>
      <c r="C13745" s="385">
        <v>6.6250000000000003E-2</v>
      </c>
    </row>
    <row r="13746" spans="1:3" x14ac:dyDescent="0.25">
      <c r="A13746" t="s">
        <v>267</v>
      </c>
      <c r="B13746">
        <v>8742</v>
      </c>
      <c r="C13746" s="385">
        <v>6.6250000000000003E-2</v>
      </c>
    </row>
    <row r="13747" spans="1:3" x14ac:dyDescent="0.25">
      <c r="A13747" t="s">
        <v>267</v>
      </c>
      <c r="B13747">
        <v>8750</v>
      </c>
      <c r="C13747" s="385">
        <v>6.6250000000000003E-2</v>
      </c>
    </row>
    <row r="13748" spans="1:3" x14ac:dyDescent="0.25">
      <c r="A13748" t="s">
        <v>267</v>
      </c>
      <c r="B13748">
        <v>8751</v>
      </c>
      <c r="C13748" s="385">
        <v>6.6250000000000003E-2</v>
      </c>
    </row>
    <row r="13749" spans="1:3" x14ac:dyDescent="0.25">
      <c r="A13749" t="s">
        <v>267</v>
      </c>
      <c r="B13749">
        <v>8752</v>
      </c>
      <c r="C13749" s="385">
        <v>6.6250000000000003E-2</v>
      </c>
    </row>
    <row r="13750" spans="1:3" x14ac:dyDescent="0.25">
      <c r="A13750" t="s">
        <v>267</v>
      </c>
      <c r="B13750">
        <v>8753</v>
      </c>
      <c r="C13750" s="385">
        <v>6.6250000000000003E-2</v>
      </c>
    </row>
    <row r="13751" spans="1:3" x14ac:dyDescent="0.25">
      <c r="A13751" t="s">
        <v>267</v>
      </c>
      <c r="B13751">
        <v>8754</v>
      </c>
      <c r="C13751" s="385">
        <v>6.6250000000000003E-2</v>
      </c>
    </row>
    <row r="13752" spans="1:3" x14ac:dyDescent="0.25">
      <c r="A13752" t="s">
        <v>267</v>
      </c>
      <c r="B13752">
        <v>8755</v>
      </c>
      <c r="C13752" s="385">
        <v>6.6250000000000003E-2</v>
      </c>
    </row>
    <row r="13753" spans="1:3" x14ac:dyDescent="0.25">
      <c r="A13753" t="s">
        <v>267</v>
      </c>
      <c r="B13753">
        <v>8756</v>
      </c>
      <c r="C13753" s="385">
        <v>6.6250000000000003E-2</v>
      </c>
    </row>
    <row r="13754" spans="1:3" x14ac:dyDescent="0.25">
      <c r="A13754" t="s">
        <v>267</v>
      </c>
      <c r="B13754">
        <v>8757</v>
      </c>
      <c r="C13754" s="385">
        <v>6.6250000000000003E-2</v>
      </c>
    </row>
    <row r="13755" spans="1:3" x14ac:dyDescent="0.25">
      <c r="A13755" t="s">
        <v>267</v>
      </c>
      <c r="B13755">
        <v>8758</v>
      </c>
      <c r="C13755" s="385">
        <v>6.6250000000000003E-2</v>
      </c>
    </row>
    <row r="13756" spans="1:3" x14ac:dyDescent="0.25">
      <c r="A13756" t="s">
        <v>267</v>
      </c>
      <c r="B13756">
        <v>8759</v>
      </c>
      <c r="C13756" s="385">
        <v>6.6250000000000003E-2</v>
      </c>
    </row>
    <row r="13757" spans="1:3" x14ac:dyDescent="0.25">
      <c r="A13757" t="s">
        <v>267</v>
      </c>
      <c r="B13757">
        <v>8801</v>
      </c>
      <c r="C13757" s="385">
        <v>6.6250000000000003E-2</v>
      </c>
    </row>
    <row r="13758" spans="1:3" x14ac:dyDescent="0.25">
      <c r="A13758" t="s">
        <v>267</v>
      </c>
      <c r="B13758">
        <v>8802</v>
      </c>
      <c r="C13758" s="385">
        <v>6.6250000000000003E-2</v>
      </c>
    </row>
    <row r="13759" spans="1:3" x14ac:dyDescent="0.25">
      <c r="A13759" t="s">
        <v>267</v>
      </c>
      <c r="B13759">
        <v>8803</v>
      </c>
      <c r="C13759" s="385">
        <v>6.6250000000000003E-2</v>
      </c>
    </row>
    <row r="13760" spans="1:3" x14ac:dyDescent="0.25">
      <c r="A13760" t="s">
        <v>267</v>
      </c>
      <c r="B13760">
        <v>8804</v>
      </c>
      <c r="C13760" s="385">
        <v>6.6250000000000003E-2</v>
      </c>
    </row>
    <row r="13761" spans="1:3" x14ac:dyDescent="0.25">
      <c r="A13761" t="s">
        <v>267</v>
      </c>
      <c r="B13761">
        <v>8805</v>
      </c>
      <c r="C13761" s="385">
        <v>6.6250000000000003E-2</v>
      </c>
    </row>
    <row r="13762" spans="1:3" x14ac:dyDescent="0.25">
      <c r="A13762" t="s">
        <v>267</v>
      </c>
      <c r="B13762">
        <v>8807</v>
      </c>
      <c r="C13762" s="385">
        <v>6.6250000000000003E-2</v>
      </c>
    </row>
    <row r="13763" spans="1:3" x14ac:dyDescent="0.25">
      <c r="A13763" t="s">
        <v>267</v>
      </c>
      <c r="B13763">
        <v>8808</v>
      </c>
      <c r="C13763" s="385">
        <v>6.6250000000000003E-2</v>
      </c>
    </row>
    <row r="13764" spans="1:3" x14ac:dyDescent="0.25">
      <c r="A13764" t="s">
        <v>267</v>
      </c>
      <c r="B13764">
        <v>8809</v>
      </c>
      <c r="C13764" s="385">
        <v>6.6250000000000003E-2</v>
      </c>
    </row>
    <row r="13765" spans="1:3" x14ac:dyDescent="0.25">
      <c r="A13765" t="s">
        <v>267</v>
      </c>
      <c r="B13765">
        <v>8810</v>
      </c>
      <c r="C13765" s="385">
        <v>6.6250000000000003E-2</v>
      </c>
    </row>
    <row r="13766" spans="1:3" x14ac:dyDescent="0.25">
      <c r="A13766" t="s">
        <v>267</v>
      </c>
      <c r="B13766">
        <v>8812</v>
      </c>
      <c r="C13766" s="385">
        <v>6.6250000000000003E-2</v>
      </c>
    </row>
    <row r="13767" spans="1:3" x14ac:dyDescent="0.25">
      <c r="A13767" t="s">
        <v>267</v>
      </c>
      <c r="B13767">
        <v>8816</v>
      </c>
      <c r="C13767" s="385">
        <v>6.6250000000000003E-2</v>
      </c>
    </row>
    <row r="13768" spans="1:3" x14ac:dyDescent="0.25">
      <c r="A13768" t="s">
        <v>267</v>
      </c>
      <c r="B13768">
        <v>8817</v>
      </c>
      <c r="C13768" s="385">
        <v>6.6250000000000003E-2</v>
      </c>
    </row>
    <row r="13769" spans="1:3" x14ac:dyDescent="0.25">
      <c r="A13769" t="s">
        <v>267</v>
      </c>
      <c r="B13769">
        <v>8818</v>
      </c>
      <c r="C13769" s="385">
        <v>6.6250000000000003E-2</v>
      </c>
    </row>
    <row r="13770" spans="1:3" x14ac:dyDescent="0.25">
      <c r="A13770" t="s">
        <v>267</v>
      </c>
      <c r="B13770">
        <v>8820</v>
      </c>
      <c r="C13770" s="385">
        <v>6.6250000000000003E-2</v>
      </c>
    </row>
    <row r="13771" spans="1:3" x14ac:dyDescent="0.25">
      <c r="A13771" t="s">
        <v>267</v>
      </c>
      <c r="B13771">
        <v>8821</v>
      </c>
      <c r="C13771" s="385">
        <v>6.6250000000000003E-2</v>
      </c>
    </row>
    <row r="13772" spans="1:3" x14ac:dyDescent="0.25">
      <c r="A13772" t="s">
        <v>267</v>
      </c>
      <c r="B13772">
        <v>8822</v>
      </c>
      <c r="C13772" s="385">
        <v>6.6250000000000003E-2</v>
      </c>
    </row>
    <row r="13773" spans="1:3" x14ac:dyDescent="0.25">
      <c r="A13773" t="s">
        <v>267</v>
      </c>
      <c r="B13773">
        <v>8823</v>
      </c>
      <c r="C13773" s="385">
        <v>6.6250000000000003E-2</v>
      </c>
    </row>
    <row r="13774" spans="1:3" x14ac:dyDescent="0.25">
      <c r="A13774" t="s">
        <v>267</v>
      </c>
      <c r="B13774">
        <v>8824</v>
      </c>
      <c r="C13774" s="385">
        <v>6.6250000000000003E-2</v>
      </c>
    </row>
    <row r="13775" spans="1:3" x14ac:dyDescent="0.25">
      <c r="A13775" t="s">
        <v>267</v>
      </c>
      <c r="B13775">
        <v>8825</v>
      </c>
      <c r="C13775" s="385">
        <v>6.6250000000000003E-2</v>
      </c>
    </row>
    <row r="13776" spans="1:3" x14ac:dyDescent="0.25">
      <c r="A13776" t="s">
        <v>267</v>
      </c>
      <c r="B13776">
        <v>8826</v>
      </c>
      <c r="C13776" s="385">
        <v>6.6250000000000003E-2</v>
      </c>
    </row>
    <row r="13777" spans="1:3" x14ac:dyDescent="0.25">
      <c r="A13777" t="s">
        <v>267</v>
      </c>
      <c r="B13777">
        <v>8827</v>
      </c>
      <c r="C13777" s="385">
        <v>6.6250000000000003E-2</v>
      </c>
    </row>
    <row r="13778" spans="1:3" x14ac:dyDescent="0.25">
      <c r="A13778" t="s">
        <v>267</v>
      </c>
      <c r="B13778">
        <v>8828</v>
      </c>
      <c r="C13778" s="385">
        <v>6.6250000000000003E-2</v>
      </c>
    </row>
    <row r="13779" spans="1:3" x14ac:dyDescent="0.25">
      <c r="A13779" t="s">
        <v>267</v>
      </c>
      <c r="B13779">
        <v>8829</v>
      </c>
      <c r="C13779" s="385">
        <v>6.6250000000000003E-2</v>
      </c>
    </row>
    <row r="13780" spans="1:3" x14ac:dyDescent="0.25">
      <c r="A13780" t="s">
        <v>267</v>
      </c>
      <c r="B13780">
        <v>8830</v>
      </c>
      <c r="C13780" s="385">
        <v>6.6250000000000003E-2</v>
      </c>
    </row>
    <row r="13781" spans="1:3" x14ac:dyDescent="0.25">
      <c r="A13781" t="s">
        <v>267</v>
      </c>
      <c r="B13781">
        <v>8831</v>
      </c>
      <c r="C13781" s="385">
        <v>6.6250000000000003E-2</v>
      </c>
    </row>
    <row r="13782" spans="1:3" x14ac:dyDescent="0.25">
      <c r="A13782" t="s">
        <v>267</v>
      </c>
      <c r="B13782">
        <v>8832</v>
      </c>
      <c r="C13782" s="385">
        <v>6.6250000000000003E-2</v>
      </c>
    </row>
    <row r="13783" spans="1:3" x14ac:dyDescent="0.25">
      <c r="A13783" t="s">
        <v>267</v>
      </c>
      <c r="B13783">
        <v>8833</v>
      </c>
      <c r="C13783" s="385">
        <v>6.6250000000000003E-2</v>
      </c>
    </row>
    <row r="13784" spans="1:3" x14ac:dyDescent="0.25">
      <c r="A13784" t="s">
        <v>267</v>
      </c>
      <c r="B13784">
        <v>8834</v>
      </c>
      <c r="C13784" s="385">
        <v>6.6250000000000003E-2</v>
      </c>
    </row>
    <row r="13785" spans="1:3" x14ac:dyDescent="0.25">
      <c r="A13785" t="s">
        <v>267</v>
      </c>
      <c r="B13785">
        <v>8835</v>
      </c>
      <c r="C13785" s="385">
        <v>6.6250000000000003E-2</v>
      </c>
    </row>
    <row r="13786" spans="1:3" x14ac:dyDescent="0.25">
      <c r="A13786" t="s">
        <v>267</v>
      </c>
      <c r="B13786">
        <v>8836</v>
      </c>
      <c r="C13786" s="385">
        <v>6.6250000000000003E-2</v>
      </c>
    </row>
    <row r="13787" spans="1:3" x14ac:dyDescent="0.25">
      <c r="A13787" t="s">
        <v>267</v>
      </c>
      <c r="B13787">
        <v>8837</v>
      </c>
      <c r="C13787" s="385">
        <v>6.6250000000000003E-2</v>
      </c>
    </row>
    <row r="13788" spans="1:3" x14ac:dyDescent="0.25">
      <c r="A13788" t="s">
        <v>267</v>
      </c>
      <c r="B13788">
        <v>8840</v>
      </c>
      <c r="C13788" s="385">
        <v>6.6250000000000003E-2</v>
      </c>
    </row>
    <row r="13789" spans="1:3" x14ac:dyDescent="0.25">
      <c r="A13789" t="s">
        <v>267</v>
      </c>
      <c r="B13789">
        <v>8844</v>
      </c>
      <c r="C13789" s="385">
        <v>6.6250000000000003E-2</v>
      </c>
    </row>
    <row r="13790" spans="1:3" x14ac:dyDescent="0.25">
      <c r="A13790" t="s">
        <v>267</v>
      </c>
      <c r="B13790">
        <v>8846</v>
      </c>
      <c r="C13790" s="385">
        <v>6.6250000000000003E-2</v>
      </c>
    </row>
    <row r="13791" spans="1:3" x14ac:dyDescent="0.25">
      <c r="A13791" t="s">
        <v>267</v>
      </c>
      <c r="B13791">
        <v>8848</v>
      </c>
      <c r="C13791" s="385">
        <v>6.6250000000000003E-2</v>
      </c>
    </row>
    <row r="13792" spans="1:3" x14ac:dyDescent="0.25">
      <c r="A13792" t="s">
        <v>267</v>
      </c>
      <c r="B13792">
        <v>8850</v>
      </c>
      <c r="C13792" s="385">
        <v>6.6250000000000003E-2</v>
      </c>
    </row>
    <row r="13793" spans="1:3" x14ac:dyDescent="0.25">
      <c r="A13793" t="s">
        <v>267</v>
      </c>
      <c r="B13793">
        <v>8852</v>
      </c>
      <c r="C13793" s="385">
        <v>6.6250000000000003E-2</v>
      </c>
    </row>
    <row r="13794" spans="1:3" x14ac:dyDescent="0.25">
      <c r="A13794" t="s">
        <v>267</v>
      </c>
      <c r="B13794">
        <v>8853</v>
      </c>
      <c r="C13794" s="385">
        <v>6.6250000000000003E-2</v>
      </c>
    </row>
    <row r="13795" spans="1:3" x14ac:dyDescent="0.25">
      <c r="A13795" t="s">
        <v>267</v>
      </c>
      <c r="B13795">
        <v>8854</v>
      </c>
      <c r="C13795" s="385">
        <v>6.6250000000000003E-2</v>
      </c>
    </row>
    <row r="13796" spans="1:3" x14ac:dyDescent="0.25">
      <c r="A13796" t="s">
        <v>267</v>
      </c>
      <c r="B13796">
        <v>8855</v>
      </c>
      <c r="C13796" s="385">
        <v>6.6250000000000003E-2</v>
      </c>
    </row>
    <row r="13797" spans="1:3" x14ac:dyDescent="0.25">
      <c r="A13797" t="s">
        <v>267</v>
      </c>
      <c r="B13797">
        <v>8857</v>
      </c>
      <c r="C13797" s="385">
        <v>6.6250000000000003E-2</v>
      </c>
    </row>
    <row r="13798" spans="1:3" x14ac:dyDescent="0.25">
      <c r="A13798" t="s">
        <v>267</v>
      </c>
      <c r="B13798">
        <v>8858</v>
      </c>
      <c r="C13798" s="385">
        <v>6.6250000000000003E-2</v>
      </c>
    </row>
    <row r="13799" spans="1:3" x14ac:dyDescent="0.25">
      <c r="A13799" t="s">
        <v>267</v>
      </c>
      <c r="B13799">
        <v>8859</v>
      </c>
      <c r="C13799" s="385">
        <v>6.6250000000000003E-2</v>
      </c>
    </row>
    <row r="13800" spans="1:3" x14ac:dyDescent="0.25">
      <c r="A13800" t="s">
        <v>267</v>
      </c>
      <c r="B13800">
        <v>8861</v>
      </c>
      <c r="C13800" s="385">
        <v>6.6250000000000003E-2</v>
      </c>
    </row>
    <row r="13801" spans="1:3" x14ac:dyDescent="0.25">
      <c r="A13801" t="s">
        <v>267</v>
      </c>
      <c r="B13801">
        <v>8862</v>
      </c>
      <c r="C13801" s="385">
        <v>6.6250000000000003E-2</v>
      </c>
    </row>
    <row r="13802" spans="1:3" x14ac:dyDescent="0.25">
      <c r="A13802" t="s">
        <v>267</v>
      </c>
      <c r="B13802">
        <v>8863</v>
      </c>
      <c r="C13802" s="385">
        <v>6.6250000000000003E-2</v>
      </c>
    </row>
    <row r="13803" spans="1:3" x14ac:dyDescent="0.25">
      <c r="A13803" t="s">
        <v>267</v>
      </c>
      <c r="B13803">
        <v>8865</v>
      </c>
      <c r="C13803" s="385">
        <v>6.6250000000000003E-2</v>
      </c>
    </row>
    <row r="13804" spans="1:3" x14ac:dyDescent="0.25">
      <c r="A13804" t="s">
        <v>267</v>
      </c>
      <c r="B13804">
        <v>8867</v>
      </c>
      <c r="C13804" s="385">
        <v>6.6250000000000003E-2</v>
      </c>
    </row>
    <row r="13805" spans="1:3" x14ac:dyDescent="0.25">
      <c r="A13805" t="s">
        <v>267</v>
      </c>
      <c r="B13805">
        <v>8868</v>
      </c>
      <c r="C13805" s="385">
        <v>6.6250000000000003E-2</v>
      </c>
    </row>
    <row r="13806" spans="1:3" x14ac:dyDescent="0.25">
      <c r="A13806" t="s">
        <v>267</v>
      </c>
      <c r="B13806">
        <v>8869</v>
      </c>
      <c r="C13806" s="385">
        <v>6.6250000000000003E-2</v>
      </c>
    </row>
    <row r="13807" spans="1:3" x14ac:dyDescent="0.25">
      <c r="A13807" t="s">
        <v>267</v>
      </c>
      <c r="B13807">
        <v>8870</v>
      </c>
      <c r="C13807" s="385">
        <v>6.6250000000000003E-2</v>
      </c>
    </row>
    <row r="13808" spans="1:3" x14ac:dyDescent="0.25">
      <c r="A13808" t="s">
        <v>267</v>
      </c>
      <c r="B13808">
        <v>8871</v>
      </c>
      <c r="C13808" s="385">
        <v>6.6250000000000003E-2</v>
      </c>
    </row>
    <row r="13809" spans="1:3" x14ac:dyDescent="0.25">
      <c r="A13809" t="s">
        <v>267</v>
      </c>
      <c r="B13809">
        <v>8872</v>
      </c>
      <c r="C13809" s="385">
        <v>6.6250000000000003E-2</v>
      </c>
    </row>
    <row r="13810" spans="1:3" x14ac:dyDescent="0.25">
      <c r="A13810" t="s">
        <v>267</v>
      </c>
      <c r="B13810">
        <v>8873</v>
      </c>
      <c r="C13810" s="385">
        <v>6.6250000000000003E-2</v>
      </c>
    </row>
    <row r="13811" spans="1:3" x14ac:dyDescent="0.25">
      <c r="A13811" t="s">
        <v>267</v>
      </c>
      <c r="B13811">
        <v>8875</v>
      </c>
      <c r="C13811" s="385">
        <v>6.6250000000000003E-2</v>
      </c>
    </row>
    <row r="13812" spans="1:3" x14ac:dyDescent="0.25">
      <c r="A13812" t="s">
        <v>267</v>
      </c>
      <c r="B13812">
        <v>8876</v>
      </c>
      <c r="C13812" s="385">
        <v>6.6250000000000003E-2</v>
      </c>
    </row>
    <row r="13813" spans="1:3" x14ac:dyDescent="0.25">
      <c r="A13813" t="s">
        <v>267</v>
      </c>
      <c r="B13813">
        <v>8879</v>
      </c>
      <c r="C13813" s="385">
        <v>6.6250000000000003E-2</v>
      </c>
    </row>
    <row r="13814" spans="1:3" x14ac:dyDescent="0.25">
      <c r="A13814" t="s">
        <v>267</v>
      </c>
      <c r="B13814">
        <v>8880</v>
      </c>
      <c r="C13814" s="385">
        <v>6.6250000000000003E-2</v>
      </c>
    </row>
    <row r="13815" spans="1:3" x14ac:dyDescent="0.25">
      <c r="A13815" t="s">
        <v>267</v>
      </c>
      <c r="B13815">
        <v>8882</v>
      </c>
      <c r="C13815" s="385">
        <v>6.6250000000000003E-2</v>
      </c>
    </row>
    <row r="13816" spans="1:3" x14ac:dyDescent="0.25">
      <c r="A13816" t="s">
        <v>267</v>
      </c>
      <c r="B13816">
        <v>8884</v>
      </c>
      <c r="C13816" s="385">
        <v>6.6250000000000003E-2</v>
      </c>
    </row>
    <row r="13817" spans="1:3" x14ac:dyDescent="0.25">
      <c r="A13817" t="s">
        <v>267</v>
      </c>
      <c r="B13817">
        <v>8885</v>
      </c>
      <c r="C13817" s="385">
        <v>6.6250000000000003E-2</v>
      </c>
    </row>
    <row r="13818" spans="1:3" x14ac:dyDescent="0.25">
      <c r="A13818" t="s">
        <v>267</v>
      </c>
      <c r="B13818">
        <v>8886</v>
      </c>
      <c r="C13818" s="385">
        <v>6.6250000000000003E-2</v>
      </c>
    </row>
    <row r="13819" spans="1:3" x14ac:dyDescent="0.25">
      <c r="A13819" t="s">
        <v>267</v>
      </c>
      <c r="B13819">
        <v>8887</v>
      </c>
      <c r="C13819" s="385">
        <v>6.6250000000000003E-2</v>
      </c>
    </row>
    <row r="13820" spans="1:3" x14ac:dyDescent="0.25">
      <c r="A13820" t="s">
        <v>267</v>
      </c>
      <c r="B13820">
        <v>8888</v>
      </c>
      <c r="C13820" s="385">
        <v>6.6250000000000003E-2</v>
      </c>
    </row>
    <row r="13821" spans="1:3" x14ac:dyDescent="0.25">
      <c r="A13821" t="s">
        <v>267</v>
      </c>
      <c r="B13821">
        <v>8889</v>
      </c>
      <c r="C13821" s="385">
        <v>6.6250000000000003E-2</v>
      </c>
    </row>
    <row r="13822" spans="1:3" x14ac:dyDescent="0.25">
      <c r="A13822" t="s">
        <v>267</v>
      </c>
      <c r="B13822">
        <v>8890</v>
      </c>
      <c r="C13822" s="385">
        <v>6.6250000000000003E-2</v>
      </c>
    </row>
    <row r="13823" spans="1:3" x14ac:dyDescent="0.25">
      <c r="A13823" t="s">
        <v>267</v>
      </c>
      <c r="B13823">
        <v>8899</v>
      </c>
      <c r="C13823" s="385">
        <v>6.6250000000000003E-2</v>
      </c>
    </row>
    <row r="13824" spans="1:3" x14ac:dyDescent="0.25">
      <c r="A13824" t="s">
        <v>267</v>
      </c>
      <c r="B13824">
        <v>8901</v>
      </c>
      <c r="C13824" s="385">
        <v>6.6250000000000003E-2</v>
      </c>
    </row>
    <row r="13825" spans="1:3" x14ac:dyDescent="0.25">
      <c r="A13825" t="s">
        <v>267</v>
      </c>
      <c r="B13825">
        <v>8902</v>
      </c>
      <c r="C13825" s="385">
        <v>6.6250000000000003E-2</v>
      </c>
    </row>
    <row r="13826" spans="1:3" x14ac:dyDescent="0.25">
      <c r="A13826" t="s">
        <v>267</v>
      </c>
      <c r="B13826">
        <v>8903</v>
      </c>
      <c r="C13826" s="385">
        <v>6.6250000000000003E-2</v>
      </c>
    </row>
    <row r="13827" spans="1:3" x14ac:dyDescent="0.25">
      <c r="A13827" t="s">
        <v>267</v>
      </c>
      <c r="B13827">
        <v>8904</v>
      </c>
      <c r="C13827" s="385">
        <v>6.6250000000000003E-2</v>
      </c>
    </row>
    <row r="13828" spans="1:3" x14ac:dyDescent="0.25">
      <c r="A13828" t="s">
        <v>267</v>
      </c>
      <c r="B13828">
        <v>8906</v>
      </c>
      <c r="C13828" s="385">
        <v>6.6250000000000003E-2</v>
      </c>
    </row>
    <row r="13829" spans="1:3" x14ac:dyDescent="0.25">
      <c r="A13829" t="s">
        <v>267</v>
      </c>
      <c r="B13829">
        <v>8933</v>
      </c>
      <c r="C13829" s="385">
        <v>6.6250000000000003E-2</v>
      </c>
    </row>
    <row r="13830" spans="1:3" x14ac:dyDescent="0.25">
      <c r="A13830" t="s">
        <v>267</v>
      </c>
      <c r="B13830">
        <v>8989</v>
      </c>
      <c r="C13830" s="385">
        <v>6.6250000000000003E-2</v>
      </c>
    </row>
    <row r="13831" spans="1:3" x14ac:dyDescent="0.25">
      <c r="A13831" t="s">
        <v>267</v>
      </c>
      <c r="B13831">
        <v>10925</v>
      </c>
      <c r="C13831" s="385">
        <v>6.6250000000000003E-2</v>
      </c>
    </row>
    <row r="13832" spans="1:3" x14ac:dyDescent="0.25">
      <c r="A13832" t="s">
        <v>267</v>
      </c>
      <c r="B13832">
        <v>10964</v>
      </c>
      <c r="C13832" s="385">
        <v>6.6250000000000003E-2</v>
      </c>
    </row>
    <row r="13833" spans="1:3" x14ac:dyDescent="0.25">
      <c r="A13833" t="s">
        <v>267</v>
      </c>
      <c r="B13833">
        <v>10983</v>
      </c>
      <c r="C13833" s="385">
        <v>6.6250000000000003E-2</v>
      </c>
    </row>
    <row r="13834" spans="1:3" x14ac:dyDescent="0.25">
      <c r="A13834" t="s">
        <v>268</v>
      </c>
      <c r="B13834">
        <v>88901</v>
      </c>
      <c r="C13834" s="385">
        <v>8.3750000000000005E-2</v>
      </c>
    </row>
    <row r="13835" spans="1:3" x14ac:dyDescent="0.25">
      <c r="A13835" t="s">
        <v>268</v>
      </c>
      <c r="B13835">
        <v>88905</v>
      </c>
      <c r="C13835" s="385">
        <v>8.3750000000000005E-2</v>
      </c>
    </row>
    <row r="13836" spans="1:3" x14ac:dyDescent="0.25">
      <c r="A13836" t="s">
        <v>268</v>
      </c>
      <c r="B13836">
        <v>89001</v>
      </c>
      <c r="C13836" s="385">
        <v>7.0999999999999994E-2</v>
      </c>
    </row>
    <row r="13837" spans="1:3" x14ac:dyDescent="0.25">
      <c r="A13837" t="s">
        <v>268</v>
      </c>
      <c r="B13837">
        <v>89002</v>
      </c>
      <c r="C13837" s="385">
        <v>8.3750000000000005E-2</v>
      </c>
    </row>
    <row r="13838" spans="1:3" x14ac:dyDescent="0.25">
      <c r="A13838" t="s">
        <v>268</v>
      </c>
      <c r="B13838">
        <v>89003</v>
      </c>
      <c r="C13838" s="385">
        <v>7.5999999999999998E-2</v>
      </c>
    </row>
    <row r="13839" spans="1:3" x14ac:dyDescent="0.25">
      <c r="A13839" t="s">
        <v>268</v>
      </c>
      <c r="B13839">
        <v>89004</v>
      </c>
      <c r="C13839" s="385">
        <v>8.3750000000000005E-2</v>
      </c>
    </row>
    <row r="13840" spans="1:3" x14ac:dyDescent="0.25">
      <c r="A13840" t="s">
        <v>268</v>
      </c>
      <c r="B13840">
        <v>89005</v>
      </c>
      <c r="C13840" s="385">
        <v>8.3750000000000005E-2</v>
      </c>
    </row>
    <row r="13841" spans="1:3" x14ac:dyDescent="0.25">
      <c r="A13841" t="s">
        <v>268</v>
      </c>
      <c r="B13841">
        <v>89006</v>
      </c>
      <c r="C13841" s="385">
        <v>8.3750000000000005E-2</v>
      </c>
    </row>
    <row r="13842" spans="1:3" x14ac:dyDescent="0.25">
      <c r="A13842" t="s">
        <v>268</v>
      </c>
      <c r="B13842">
        <v>89007</v>
      </c>
      <c r="C13842" s="385">
        <v>8.3750000000000005E-2</v>
      </c>
    </row>
    <row r="13843" spans="1:3" x14ac:dyDescent="0.25">
      <c r="A13843" t="s">
        <v>268</v>
      </c>
      <c r="B13843">
        <v>89008</v>
      </c>
      <c r="C13843" s="385">
        <v>7.0999999999999994E-2</v>
      </c>
    </row>
    <row r="13844" spans="1:3" x14ac:dyDescent="0.25">
      <c r="A13844" t="s">
        <v>268</v>
      </c>
      <c r="B13844">
        <v>89009</v>
      </c>
      <c r="C13844" s="385">
        <v>8.3750000000000005E-2</v>
      </c>
    </row>
    <row r="13845" spans="1:3" x14ac:dyDescent="0.25">
      <c r="A13845" t="s">
        <v>268</v>
      </c>
      <c r="B13845">
        <v>89010</v>
      </c>
      <c r="C13845" s="385">
        <v>6.8500000000000005E-2</v>
      </c>
    </row>
    <row r="13846" spans="1:3" x14ac:dyDescent="0.25">
      <c r="A13846" t="s">
        <v>268</v>
      </c>
      <c r="B13846">
        <v>89011</v>
      </c>
      <c r="C13846" s="385">
        <v>8.3750000000000005E-2</v>
      </c>
    </row>
    <row r="13847" spans="1:3" x14ac:dyDescent="0.25">
      <c r="A13847" t="s">
        <v>268</v>
      </c>
      <c r="B13847">
        <v>89012</v>
      </c>
      <c r="C13847" s="385">
        <v>8.3750000000000005E-2</v>
      </c>
    </row>
    <row r="13848" spans="1:3" x14ac:dyDescent="0.25">
      <c r="A13848" t="s">
        <v>268</v>
      </c>
      <c r="B13848">
        <v>89013</v>
      </c>
      <c r="C13848" s="385">
        <v>6.8500000000000005E-2</v>
      </c>
    </row>
    <row r="13849" spans="1:3" x14ac:dyDescent="0.25">
      <c r="A13849" t="s">
        <v>268</v>
      </c>
      <c r="B13849">
        <v>89014</v>
      </c>
      <c r="C13849" s="385">
        <v>8.3750000000000005E-2</v>
      </c>
    </row>
    <row r="13850" spans="1:3" x14ac:dyDescent="0.25">
      <c r="A13850" t="s">
        <v>268</v>
      </c>
      <c r="B13850">
        <v>89015</v>
      </c>
      <c r="C13850" s="385">
        <v>8.3750000000000005E-2</v>
      </c>
    </row>
    <row r="13851" spans="1:3" x14ac:dyDescent="0.25">
      <c r="A13851" t="s">
        <v>268</v>
      </c>
      <c r="B13851">
        <v>89016</v>
      </c>
      <c r="C13851" s="385">
        <v>8.3750000000000005E-2</v>
      </c>
    </row>
    <row r="13852" spans="1:3" x14ac:dyDescent="0.25">
      <c r="A13852" t="s">
        <v>268</v>
      </c>
      <c r="B13852">
        <v>89017</v>
      </c>
      <c r="C13852" s="385">
        <v>7.0999999999999994E-2</v>
      </c>
    </row>
    <row r="13853" spans="1:3" x14ac:dyDescent="0.25">
      <c r="A13853" t="s">
        <v>268</v>
      </c>
      <c r="B13853">
        <v>89018</v>
      </c>
      <c r="C13853" s="385">
        <v>8.3750000000000005E-2</v>
      </c>
    </row>
    <row r="13854" spans="1:3" x14ac:dyDescent="0.25">
      <c r="A13854" t="s">
        <v>268</v>
      </c>
      <c r="B13854">
        <v>89019</v>
      </c>
      <c r="C13854" s="385">
        <v>8.3750000000000005E-2</v>
      </c>
    </row>
    <row r="13855" spans="1:3" x14ac:dyDescent="0.25">
      <c r="A13855" t="s">
        <v>268</v>
      </c>
      <c r="B13855">
        <v>89020</v>
      </c>
      <c r="C13855" s="385">
        <v>7.5999999999999998E-2</v>
      </c>
    </row>
    <row r="13856" spans="1:3" x14ac:dyDescent="0.25">
      <c r="A13856" t="s">
        <v>268</v>
      </c>
      <c r="B13856">
        <v>89021</v>
      </c>
      <c r="C13856" s="385">
        <v>8.3750000000000005E-2</v>
      </c>
    </row>
    <row r="13857" spans="1:3" x14ac:dyDescent="0.25">
      <c r="A13857" t="s">
        <v>268</v>
      </c>
      <c r="B13857">
        <v>89022</v>
      </c>
      <c r="C13857" s="385">
        <v>7.5999999999999998E-2</v>
      </c>
    </row>
    <row r="13858" spans="1:3" x14ac:dyDescent="0.25">
      <c r="A13858" t="s">
        <v>268</v>
      </c>
      <c r="B13858">
        <v>89023</v>
      </c>
      <c r="C13858" s="385">
        <v>7.5999999999999998E-2</v>
      </c>
    </row>
    <row r="13859" spans="1:3" x14ac:dyDescent="0.25">
      <c r="A13859" t="s">
        <v>268</v>
      </c>
      <c r="B13859">
        <v>89024</v>
      </c>
      <c r="C13859" s="385">
        <v>8.3750000000000005E-2</v>
      </c>
    </row>
    <row r="13860" spans="1:3" x14ac:dyDescent="0.25">
      <c r="A13860" t="s">
        <v>268</v>
      </c>
      <c r="B13860">
        <v>89025</v>
      </c>
      <c r="C13860" s="385">
        <v>8.3750000000000005E-2</v>
      </c>
    </row>
    <row r="13861" spans="1:3" x14ac:dyDescent="0.25">
      <c r="A13861" t="s">
        <v>268</v>
      </c>
      <c r="B13861">
        <v>89026</v>
      </c>
      <c r="C13861" s="385">
        <v>8.3750000000000005E-2</v>
      </c>
    </row>
    <row r="13862" spans="1:3" x14ac:dyDescent="0.25">
      <c r="A13862" t="s">
        <v>268</v>
      </c>
      <c r="B13862">
        <v>89027</v>
      </c>
      <c r="C13862" s="385">
        <v>8.3750000000000005E-2</v>
      </c>
    </row>
    <row r="13863" spans="1:3" x14ac:dyDescent="0.25">
      <c r="A13863" t="s">
        <v>268</v>
      </c>
      <c r="B13863">
        <v>89028</v>
      </c>
      <c r="C13863" s="385">
        <v>8.3750000000000005E-2</v>
      </c>
    </row>
    <row r="13864" spans="1:3" x14ac:dyDescent="0.25">
      <c r="A13864" t="s">
        <v>268</v>
      </c>
      <c r="B13864">
        <v>89029</v>
      </c>
      <c r="C13864" s="385">
        <v>8.3750000000000005E-2</v>
      </c>
    </row>
    <row r="13865" spans="1:3" x14ac:dyDescent="0.25">
      <c r="A13865" t="s">
        <v>268</v>
      </c>
      <c r="B13865">
        <v>89030</v>
      </c>
      <c r="C13865" s="385">
        <v>8.3750000000000005E-2</v>
      </c>
    </row>
    <row r="13866" spans="1:3" x14ac:dyDescent="0.25">
      <c r="A13866" t="s">
        <v>268</v>
      </c>
      <c r="B13866">
        <v>89031</v>
      </c>
      <c r="C13866" s="385">
        <v>8.3750000000000005E-2</v>
      </c>
    </row>
    <row r="13867" spans="1:3" x14ac:dyDescent="0.25">
      <c r="A13867" t="s">
        <v>268</v>
      </c>
      <c r="B13867">
        <v>89032</v>
      </c>
      <c r="C13867" s="385">
        <v>8.3750000000000005E-2</v>
      </c>
    </row>
    <row r="13868" spans="1:3" x14ac:dyDescent="0.25">
      <c r="A13868" t="s">
        <v>268</v>
      </c>
      <c r="B13868">
        <v>89033</v>
      </c>
      <c r="C13868" s="385">
        <v>8.3750000000000005E-2</v>
      </c>
    </row>
    <row r="13869" spans="1:3" x14ac:dyDescent="0.25">
      <c r="A13869" t="s">
        <v>268</v>
      </c>
      <c r="B13869">
        <v>89034</v>
      </c>
      <c r="C13869" s="385">
        <v>8.3750000000000005E-2</v>
      </c>
    </row>
    <row r="13870" spans="1:3" x14ac:dyDescent="0.25">
      <c r="A13870" t="s">
        <v>268</v>
      </c>
      <c r="B13870">
        <v>89036</v>
      </c>
      <c r="C13870" s="385">
        <v>8.3750000000000005E-2</v>
      </c>
    </row>
    <row r="13871" spans="1:3" x14ac:dyDescent="0.25">
      <c r="A13871" t="s">
        <v>268</v>
      </c>
      <c r="B13871">
        <v>89037</v>
      </c>
      <c r="C13871" s="385">
        <v>8.3750000000000005E-2</v>
      </c>
    </row>
    <row r="13872" spans="1:3" x14ac:dyDescent="0.25">
      <c r="A13872" t="s">
        <v>268</v>
      </c>
      <c r="B13872">
        <v>89039</v>
      </c>
      <c r="C13872" s="385">
        <v>8.3750000000000005E-2</v>
      </c>
    </row>
    <row r="13873" spans="1:3" x14ac:dyDescent="0.25">
      <c r="A13873" t="s">
        <v>268</v>
      </c>
      <c r="B13873">
        <v>89040</v>
      </c>
      <c r="C13873" s="385">
        <v>8.3750000000000005E-2</v>
      </c>
    </row>
    <row r="13874" spans="1:3" x14ac:dyDescent="0.25">
      <c r="A13874" t="s">
        <v>268</v>
      </c>
      <c r="B13874">
        <v>89041</v>
      </c>
      <c r="C13874" s="385">
        <v>7.5999999999999998E-2</v>
      </c>
    </row>
    <row r="13875" spans="1:3" x14ac:dyDescent="0.25">
      <c r="A13875" t="s">
        <v>268</v>
      </c>
      <c r="B13875">
        <v>89042</v>
      </c>
      <c r="C13875" s="385">
        <v>7.0999999999999994E-2</v>
      </c>
    </row>
    <row r="13876" spans="1:3" x14ac:dyDescent="0.25">
      <c r="A13876" t="s">
        <v>268</v>
      </c>
      <c r="B13876">
        <v>89043</v>
      </c>
      <c r="C13876" s="385">
        <v>7.0999999999999994E-2</v>
      </c>
    </row>
    <row r="13877" spans="1:3" x14ac:dyDescent="0.25">
      <c r="A13877" t="s">
        <v>268</v>
      </c>
      <c r="B13877">
        <v>89044</v>
      </c>
      <c r="C13877" s="385">
        <v>8.3750000000000005E-2</v>
      </c>
    </row>
    <row r="13878" spans="1:3" x14ac:dyDescent="0.25">
      <c r="A13878" t="s">
        <v>268</v>
      </c>
      <c r="B13878">
        <v>89045</v>
      </c>
      <c r="C13878" s="385">
        <v>7.5999999999999998E-2</v>
      </c>
    </row>
    <row r="13879" spans="1:3" x14ac:dyDescent="0.25">
      <c r="A13879" t="s">
        <v>268</v>
      </c>
      <c r="B13879">
        <v>89046</v>
      </c>
      <c r="C13879" s="385">
        <v>8.3750000000000005E-2</v>
      </c>
    </row>
    <row r="13880" spans="1:3" x14ac:dyDescent="0.25">
      <c r="A13880" t="s">
        <v>268</v>
      </c>
      <c r="B13880">
        <v>89047</v>
      </c>
      <c r="C13880" s="385">
        <v>6.8500000000000005E-2</v>
      </c>
    </row>
    <row r="13881" spans="1:3" x14ac:dyDescent="0.25">
      <c r="A13881" t="s">
        <v>268</v>
      </c>
      <c r="B13881">
        <v>89048</v>
      </c>
      <c r="C13881" s="385">
        <v>7.5999999999999998E-2</v>
      </c>
    </row>
    <row r="13882" spans="1:3" x14ac:dyDescent="0.25">
      <c r="A13882" t="s">
        <v>268</v>
      </c>
      <c r="B13882">
        <v>89049</v>
      </c>
      <c r="C13882" s="385">
        <v>7.5999999999999998E-2</v>
      </c>
    </row>
    <row r="13883" spans="1:3" x14ac:dyDescent="0.25">
      <c r="A13883" t="s">
        <v>268</v>
      </c>
      <c r="B13883">
        <v>89052</v>
      </c>
      <c r="C13883" s="385">
        <v>8.3750000000000005E-2</v>
      </c>
    </row>
    <row r="13884" spans="1:3" x14ac:dyDescent="0.25">
      <c r="A13884" t="s">
        <v>268</v>
      </c>
      <c r="B13884">
        <v>89053</v>
      </c>
      <c r="C13884" s="385">
        <v>8.3750000000000005E-2</v>
      </c>
    </row>
    <row r="13885" spans="1:3" x14ac:dyDescent="0.25">
      <c r="A13885" t="s">
        <v>268</v>
      </c>
      <c r="B13885">
        <v>89054</v>
      </c>
      <c r="C13885" s="385">
        <v>8.3750000000000005E-2</v>
      </c>
    </row>
    <row r="13886" spans="1:3" x14ac:dyDescent="0.25">
      <c r="A13886" t="s">
        <v>268</v>
      </c>
      <c r="B13886">
        <v>89060</v>
      </c>
      <c r="C13886" s="385">
        <v>7.5999999999999998E-2</v>
      </c>
    </row>
    <row r="13887" spans="1:3" x14ac:dyDescent="0.25">
      <c r="A13887" t="s">
        <v>268</v>
      </c>
      <c r="B13887">
        <v>89061</v>
      </c>
      <c r="C13887" s="385">
        <v>7.5999999999999998E-2</v>
      </c>
    </row>
    <row r="13888" spans="1:3" x14ac:dyDescent="0.25">
      <c r="A13888" t="s">
        <v>268</v>
      </c>
      <c r="B13888">
        <v>89067</v>
      </c>
      <c r="C13888" s="385">
        <v>7.0999999999999994E-2</v>
      </c>
    </row>
    <row r="13889" spans="1:3" x14ac:dyDescent="0.25">
      <c r="A13889" t="s">
        <v>268</v>
      </c>
      <c r="B13889">
        <v>89070</v>
      </c>
      <c r="C13889" s="385">
        <v>8.3750000000000005E-2</v>
      </c>
    </row>
    <row r="13890" spans="1:3" x14ac:dyDescent="0.25">
      <c r="A13890" t="s">
        <v>268</v>
      </c>
      <c r="B13890">
        <v>89074</v>
      </c>
      <c r="C13890" s="385">
        <v>8.3750000000000005E-2</v>
      </c>
    </row>
    <row r="13891" spans="1:3" x14ac:dyDescent="0.25">
      <c r="A13891" t="s">
        <v>268</v>
      </c>
      <c r="B13891">
        <v>89077</v>
      </c>
      <c r="C13891" s="385">
        <v>8.3750000000000005E-2</v>
      </c>
    </row>
    <row r="13892" spans="1:3" x14ac:dyDescent="0.25">
      <c r="A13892" t="s">
        <v>268</v>
      </c>
      <c r="B13892">
        <v>89081</v>
      </c>
      <c r="C13892" s="385">
        <v>8.3750000000000005E-2</v>
      </c>
    </row>
    <row r="13893" spans="1:3" x14ac:dyDescent="0.25">
      <c r="A13893" t="s">
        <v>268</v>
      </c>
      <c r="B13893">
        <v>89084</v>
      </c>
      <c r="C13893" s="385">
        <v>8.3750000000000005E-2</v>
      </c>
    </row>
    <row r="13894" spans="1:3" x14ac:dyDescent="0.25">
      <c r="A13894" t="s">
        <v>268</v>
      </c>
      <c r="B13894">
        <v>89085</v>
      </c>
      <c r="C13894" s="385">
        <v>8.3750000000000005E-2</v>
      </c>
    </row>
    <row r="13895" spans="1:3" x14ac:dyDescent="0.25">
      <c r="A13895" t="s">
        <v>268</v>
      </c>
      <c r="B13895">
        <v>89086</v>
      </c>
      <c r="C13895" s="385">
        <v>8.3750000000000005E-2</v>
      </c>
    </row>
    <row r="13896" spans="1:3" x14ac:dyDescent="0.25">
      <c r="A13896" t="s">
        <v>268</v>
      </c>
      <c r="B13896">
        <v>89087</v>
      </c>
      <c r="C13896" s="385">
        <v>8.3750000000000005E-2</v>
      </c>
    </row>
    <row r="13897" spans="1:3" x14ac:dyDescent="0.25">
      <c r="A13897" t="s">
        <v>268</v>
      </c>
      <c r="B13897">
        <v>89101</v>
      </c>
      <c r="C13897" s="385">
        <v>8.3750000000000005E-2</v>
      </c>
    </row>
    <row r="13898" spans="1:3" x14ac:dyDescent="0.25">
      <c r="A13898" t="s">
        <v>268</v>
      </c>
      <c r="B13898">
        <v>89102</v>
      </c>
      <c r="C13898" s="385">
        <v>8.3750000000000005E-2</v>
      </c>
    </row>
    <row r="13899" spans="1:3" x14ac:dyDescent="0.25">
      <c r="A13899" t="s">
        <v>268</v>
      </c>
      <c r="B13899">
        <v>89103</v>
      </c>
      <c r="C13899" s="385">
        <v>8.3750000000000005E-2</v>
      </c>
    </row>
    <row r="13900" spans="1:3" x14ac:dyDescent="0.25">
      <c r="A13900" t="s">
        <v>268</v>
      </c>
      <c r="B13900">
        <v>89104</v>
      </c>
      <c r="C13900" s="385">
        <v>8.3750000000000005E-2</v>
      </c>
    </row>
    <row r="13901" spans="1:3" x14ac:dyDescent="0.25">
      <c r="A13901" t="s">
        <v>268</v>
      </c>
      <c r="B13901">
        <v>89105</v>
      </c>
      <c r="C13901" s="385">
        <v>8.3750000000000005E-2</v>
      </c>
    </row>
    <row r="13902" spans="1:3" x14ac:dyDescent="0.25">
      <c r="A13902" t="s">
        <v>268</v>
      </c>
      <c r="B13902">
        <v>89106</v>
      </c>
      <c r="C13902" s="385">
        <v>8.3750000000000005E-2</v>
      </c>
    </row>
    <row r="13903" spans="1:3" x14ac:dyDescent="0.25">
      <c r="A13903" t="s">
        <v>268</v>
      </c>
      <c r="B13903">
        <v>89107</v>
      </c>
      <c r="C13903" s="385">
        <v>8.3750000000000005E-2</v>
      </c>
    </row>
    <row r="13904" spans="1:3" x14ac:dyDescent="0.25">
      <c r="A13904" t="s">
        <v>268</v>
      </c>
      <c r="B13904">
        <v>89108</v>
      </c>
      <c r="C13904" s="385">
        <v>8.3750000000000005E-2</v>
      </c>
    </row>
    <row r="13905" spans="1:3" x14ac:dyDescent="0.25">
      <c r="A13905" t="s">
        <v>268</v>
      </c>
      <c r="B13905">
        <v>89109</v>
      </c>
      <c r="C13905" s="385">
        <v>8.3750000000000005E-2</v>
      </c>
    </row>
    <row r="13906" spans="1:3" x14ac:dyDescent="0.25">
      <c r="A13906" t="s">
        <v>268</v>
      </c>
      <c r="B13906">
        <v>89110</v>
      </c>
      <c r="C13906" s="385">
        <v>8.3750000000000005E-2</v>
      </c>
    </row>
    <row r="13907" spans="1:3" x14ac:dyDescent="0.25">
      <c r="A13907" t="s">
        <v>268</v>
      </c>
      <c r="B13907">
        <v>89111</v>
      </c>
      <c r="C13907" s="385">
        <v>8.3750000000000005E-2</v>
      </c>
    </row>
    <row r="13908" spans="1:3" x14ac:dyDescent="0.25">
      <c r="A13908" t="s">
        <v>268</v>
      </c>
      <c r="B13908">
        <v>89112</v>
      </c>
      <c r="C13908" s="385">
        <v>8.3750000000000005E-2</v>
      </c>
    </row>
    <row r="13909" spans="1:3" x14ac:dyDescent="0.25">
      <c r="A13909" t="s">
        <v>268</v>
      </c>
      <c r="B13909">
        <v>89113</v>
      </c>
      <c r="C13909" s="385">
        <v>8.3750000000000005E-2</v>
      </c>
    </row>
    <row r="13910" spans="1:3" x14ac:dyDescent="0.25">
      <c r="A13910" t="s">
        <v>268</v>
      </c>
      <c r="B13910">
        <v>89114</v>
      </c>
      <c r="C13910" s="385">
        <v>8.3750000000000005E-2</v>
      </c>
    </row>
    <row r="13911" spans="1:3" x14ac:dyDescent="0.25">
      <c r="A13911" t="s">
        <v>268</v>
      </c>
      <c r="B13911">
        <v>89115</v>
      </c>
      <c r="C13911" s="385">
        <v>8.3750000000000005E-2</v>
      </c>
    </row>
    <row r="13912" spans="1:3" x14ac:dyDescent="0.25">
      <c r="A13912" t="s">
        <v>268</v>
      </c>
      <c r="B13912">
        <v>89116</v>
      </c>
      <c r="C13912" s="385">
        <v>8.3750000000000005E-2</v>
      </c>
    </row>
    <row r="13913" spans="1:3" x14ac:dyDescent="0.25">
      <c r="A13913" t="s">
        <v>268</v>
      </c>
      <c r="B13913">
        <v>89117</v>
      </c>
      <c r="C13913" s="385">
        <v>8.3750000000000005E-2</v>
      </c>
    </row>
    <row r="13914" spans="1:3" x14ac:dyDescent="0.25">
      <c r="A13914" t="s">
        <v>268</v>
      </c>
      <c r="B13914">
        <v>89118</v>
      </c>
      <c r="C13914" s="385">
        <v>8.3750000000000005E-2</v>
      </c>
    </row>
    <row r="13915" spans="1:3" x14ac:dyDescent="0.25">
      <c r="A13915" t="s">
        <v>268</v>
      </c>
      <c r="B13915">
        <v>89119</v>
      </c>
      <c r="C13915" s="385">
        <v>8.3750000000000005E-2</v>
      </c>
    </row>
    <row r="13916" spans="1:3" x14ac:dyDescent="0.25">
      <c r="A13916" t="s">
        <v>268</v>
      </c>
      <c r="B13916">
        <v>89120</v>
      </c>
      <c r="C13916" s="385">
        <v>8.3750000000000005E-2</v>
      </c>
    </row>
    <row r="13917" spans="1:3" x14ac:dyDescent="0.25">
      <c r="A13917" t="s">
        <v>268</v>
      </c>
      <c r="B13917">
        <v>89121</v>
      </c>
      <c r="C13917" s="385">
        <v>8.3750000000000005E-2</v>
      </c>
    </row>
    <row r="13918" spans="1:3" x14ac:dyDescent="0.25">
      <c r="A13918" t="s">
        <v>268</v>
      </c>
      <c r="B13918">
        <v>89122</v>
      </c>
      <c r="C13918" s="385">
        <v>8.3750000000000005E-2</v>
      </c>
    </row>
    <row r="13919" spans="1:3" x14ac:dyDescent="0.25">
      <c r="A13919" t="s">
        <v>268</v>
      </c>
      <c r="B13919">
        <v>89123</v>
      </c>
      <c r="C13919" s="385">
        <v>8.3750000000000005E-2</v>
      </c>
    </row>
    <row r="13920" spans="1:3" x14ac:dyDescent="0.25">
      <c r="A13920" t="s">
        <v>268</v>
      </c>
      <c r="B13920">
        <v>89124</v>
      </c>
      <c r="C13920" s="385">
        <v>8.3750000000000005E-2</v>
      </c>
    </row>
    <row r="13921" spans="1:3" x14ac:dyDescent="0.25">
      <c r="A13921" t="s">
        <v>268</v>
      </c>
      <c r="B13921">
        <v>89125</v>
      </c>
      <c r="C13921" s="385">
        <v>8.3750000000000005E-2</v>
      </c>
    </row>
    <row r="13922" spans="1:3" x14ac:dyDescent="0.25">
      <c r="A13922" t="s">
        <v>268</v>
      </c>
      <c r="B13922">
        <v>89126</v>
      </c>
      <c r="C13922" s="385">
        <v>8.3750000000000005E-2</v>
      </c>
    </row>
    <row r="13923" spans="1:3" x14ac:dyDescent="0.25">
      <c r="A13923" t="s">
        <v>268</v>
      </c>
      <c r="B13923">
        <v>89127</v>
      </c>
      <c r="C13923" s="385">
        <v>8.3750000000000005E-2</v>
      </c>
    </row>
    <row r="13924" spans="1:3" x14ac:dyDescent="0.25">
      <c r="A13924" t="s">
        <v>268</v>
      </c>
      <c r="B13924">
        <v>89128</v>
      </c>
      <c r="C13924" s="385">
        <v>8.3750000000000005E-2</v>
      </c>
    </row>
    <row r="13925" spans="1:3" x14ac:dyDescent="0.25">
      <c r="A13925" t="s">
        <v>268</v>
      </c>
      <c r="B13925">
        <v>89129</v>
      </c>
      <c r="C13925" s="385">
        <v>8.3750000000000005E-2</v>
      </c>
    </row>
    <row r="13926" spans="1:3" x14ac:dyDescent="0.25">
      <c r="A13926" t="s">
        <v>268</v>
      </c>
      <c r="B13926">
        <v>89130</v>
      </c>
      <c r="C13926" s="385">
        <v>8.3750000000000005E-2</v>
      </c>
    </row>
    <row r="13927" spans="1:3" x14ac:dyDescent="0.25">
      <c r="A13927" t="s">
        <v>268</v>
      </c>
      <c r="B13927">
        <v>89131</v>
      </c>
      <c r="C13927" s="385">
        <v>8.3750000000000005E-2</v>
      </c>
    </row>
    <row r="13928" spans="1:3" x14ac:dyDescent="0.25">
      <c r="A13928" t="s">
        <v>268</v>
      </c>
      <c r="B13928">
        <v>89132</v>
      </c>
      <c r="C13928" s="385">
        <v>8.3750000000000005E-2</v>
      </c>
    </row>
    <row r="13929" spans="1:3" x14ac:dyDescent="0.25">
      <c r="A13929" t="s">
        <v>268</v>
      </c>
      <c r="B13929">
        <v>89133</v>
      </c>
      <c r="C13929" s="385">
        <v>8.3750000000000005E-2</v>
      </c>
    </row>
    <row r="13930" spans="1:3" x14ac:dyDescent="0.25">
      <c r="A13930" t="s">
        <v>268</v>
      </c>
      <c r="B13930">
        <v>89134</v>
      </c>
      <c r="C13930" s="385">
        <v>8.3750000000000005E-2</v>
      </c>
    </row>
    <row r="13931" spans="1:3" x14ac:dyDescent="0.25">
      <c r="A13931" t="s">
        <v>268</v>
      </c>
      <c r="B13931">
        <v>89135</v>
      </c>
      <c r="C13931" s="385">
        <v>8.3750000000000005E-2</v>
      </c>
    </row>
    <row r="13932" spans="1:3" x14ac:dyDescent="0.25">
      <c r="A13932" t="s">
        <v>268</v>
      </c>
      <c r="B13932">
        <v>89136</v>
      </c>
      <c r="C13932" s="385">
        <v>8.3750000000000005E-2</v>
      </c>
    </row>
    <row r="13933" spans="1:3" x14ac:dyDescent="0.25">
      <c r="A13933" t="s">
        <v>268</v>
      </c>
      <c r="B13933">
        <v>89137</v>
      </c>
      <c r="C13933" s="385">
        <v>8.3750000000000005E-2</v>
      </c>
    </row>
    <row r="13934" spans="1:3" x14ac:dyDescent="0.25">
      <c r="A13934" t="s">
        <v>268</v>
      </c>
      <c r="B13934">
        <v>89138</v>
      </c>
      <c r="C13934" s="385">
        <v>8.3750000000000005E-2</v>
      </c>
    </row>
    <row r="13935" spans="1:3" x14ac:dyDescent="0.25">
      <c r="A13935" t="s">
        <v>268</v>
      </c>
      <c r="B13935">
        <v>89139</v>
      </c>
      <c r="C13935" s="385">
        <v>8.3750000000000005E-2</v>
      </c>
    </row>
    <row r="13936" spans="1:3" x14ac:dyDescent="0.25">
      <c r="A13936" t="s">
        <v>268</v>
      </c>
      <c r="B13936">
        <v>89140</v>
      </c>
      <c r="C13936" s="385">
        <v>8.3750000000000005E-2</v>
      </c>
    </row>
    <row r="13937" spans="1:3" x14ac:dyDescent="0.25">
      <c r="A13937" t="s">
        <v>268</v>
      </c>
      <c r="B13937">
        <v>89141</v>
      </c>
      <c r="C13937" s="385">
        <v>8.3750000000000005E-2</v>
      </c>
    </row>
    <row r="13938" spans="1:3" x14ac:dyDescent="0.25">
      <c r="A13938" t="s">
        <v>268</v>
      </c>
      <c r="B13938">
        <v>89142</v>
      </c>
      <c r="C13938" s="385">
        <v>8.3750000000000005E-2</v>
      </c>
    </row>
    <row r="13939" spans="1:3" x14ac:dyDescent="0.25">
      <c r="A13939" t="s">
        <v>268</v>
      </c>
      <c r="B13939">
        <v>89143</v>
      </c>
      <c r="C13939" s="385">
        <v>8.3750000000000005E-2</v>
      </c>
    </row>
    <row r="13940" spans="1:3" x14ac:dyDescent="0.25">
      <c r="A13940" t="s">
        <v>268</v>
      </c>
      <c r="B13940">
        <v>89144</v>
      </c>
      <c r="C13940" s="385">
        <v>8.3750000000000005E-2</v>
      </c>
    </row>
    <row r="13941" spans="1:3" x14ac:dyDescent="0.25">
      <c r="A13941" t="s">
        <v>268</v>
      </c>
      <c r="B13941">
        <v>89145</v>
      </c>
      <c r="C13941" s="385">
        <v>8.3750000000000005E-2</v>
      </c>
    </row>
    <row r="13942" spans="1:3" x14ac:dyDescent="0.25">
      <c r="A13942" t="s">
        <v>268</v>
      </c>
      <c r="B13942">
        <v>89146</v>
      </c>
      <c r="C13942" s="385">
        <v>8.3750000000000005E-2</v>
      </c>
    </row>
    <row r="13943" spans="1:3" x14ac:dyDescent="0.25">
      <c r="A13943" t="s">
        <v>268</v>
      </c>
      <c r="B13943">
        <v>89147</v>
      </c>
      <c r="C13943" s="385">
        <v>8.3750000000000005E-2</v>
      </c>
    </row>
    <row r="13944" spans="1:3" x14ac:dyDescent="0.25">
      <c r="A13944" t="s">
        <v>268</v>
      </c>
      <c r="B13944">
        <v>89148</v>
      </c>
      <c r="C13944" s="385">
        <v>8.3750000000000005E-2</v>
      </c>
    </row>
    <row r="13945" spans="1:3" x14ac:dyDescent="0.25">
      <c r="A13945" t="s">
        <v>268</v>
      </c>
      <c r="B13945">
        <v>89149</v>
      </c>
      <c r="C13945" s="385">
        <v>8.3750000000000005E-2</v>
      </c>
    </row>
    <row r="13946" spans="1:3" x14ac:dyDescent="0.25">
      <c r="A13946" t="s">
        <v>268</v>
      </c>
      <c r="B13946">
        <v>89150</v>
      </c>
      <c r="C13946" s="385">
        <v>8.3750000000000005E-2</v>
      </c>
    </row>
    <row r="13947" spans="1:3" x14ac:dyDescent="0.25">
      <c r="A13947" t="s">
        <v>268</v>
      </c>
      <c r="B13947">
        <v>89151</v>
      </c>
      <c r="C13947" s="385">
        <v>8.3750000000000005E-2</v>
      </c>
    </row>
    <row r="13948" spans="1:3" x14ac:dyDescent="0.25">
      <c r="A13948" t="s">
        <v>268</v>
      </c>
      <c r="B13948">
        <v>89152</v>
      </c>
      <c r="C13948" s="385">
        <v>8.3750000000000005E-2</v>
      </c>
    </row>
    <row r="13949" spans="1:3" x14ac:dyDescent="0.25">
      <c r="A13949" t="s">
        <v>268</v>
      </c>
      <c r="B13949">
        <v>89153</v>
      </c>
      <c r="C13949" s="385">
        <v>8.3750000000000005E-2</v>
      </c>
    </row>
    <row r="13950" spans="1:3" x14ac:dyDescent="0.25">
      <c r="A13950" t="s">
        <v>268</v>
      </c>
      <c r="B13950">
        <v>89154</v>
      </c>
      <c r="C13950" s="385">
        <v>8.3750000000000005E-2</v>
      </c>
    </row>
    <row r="13951" spans="1:3" x14ac:dyDescent="0.25">
      <c r="A13951" t="s">
        <v>268</v>
      </c>
      <c r="B13951">
        <v>89155</v>
      </c>
      <c r="C13951" s="385">
        <v>8.3750000000000005E-2</v>
      </c>
    </row>
    <row r="13952" spans="1:3" x14ac:dyDescent="0.25">
      <c r="A13952" t="s">
        <v>268</v>
      </c>
      <c r="B13952">
        <v>89156</v>
      </c>
      <c r="C13952" s="385">
        <v>8.3750000000000005E-2</v>
      </c>
    </row>
    <row r="13953" spans="1:3" x14ac:dyDescent="0.25">
      <c r="A13953" t="s">
        <v>268</v>
      </c>
      <c r="B13953">
        <v>89157</v>
      </c>
      <c r="C13953" s="385">
        <v>8.3750000000000005E-2</v>
      </c>
    </row>
    <row r="13954" spans="1:3" x14ac:dyDescent="0.25">
      <c r="A13954" t="s">
        <v>268</v>
      </c>
      <c r="B13954">
        <v>89158</v>
      </c>
      <c r="C13954" s="385">
        <v>8.3750000000000005E-2</v>
      </c>
    </row>
    <row r="13955" spans="1:3" x14ac:dyDescent="0.25">
      <c r="A13955" t="s">
        <v>268</v>
      </c>
      <c r="B13955">
        <v>89159</v>
      </c>
      <c r="C13955" s="385">
        <v>8.3750000000000005E-2</v>
      </c>
    </row>
    <row r="13956" spans="1:3" x14ac:dyDescent="0.25">
      <c r="A13956" t="s">
        <v>268</v>
      </c>
      <c r="B13956">
        <v>89160</v>
      </c>
      <c r="C13956" s="385">
        <v>8.3750000000000005E-2</v>
      </c>
    </row>
    <row r="13957" spans="1:3" x14ac:dyDescent="0.25">
      <c r="A13957" t="s">
        <v>268</v>
      </c>
      <c r="B13957">
        <v>89161</v>
      </c>
      <c r="C13957" s="385">
        <v>8.3750000000000005E-2</v>
      </c>
    </row>
    <row r="13958" spans="1:3" x14ac:dyDescent="0.25">
      <c r="A13958" t="s">
        <v>268</v>
      </c>
      <c r="B13958">
        <v>89162</v>
      </c>
      <c r="C13958" s="385">
        <v>8.3750000000000005E-2</v>
      </c>
    </row>
    <row r="13959" spans="1:3" x14ac:dyDescent="0.25">
      <c r="A13959" t="s">
        <v>268</v>
      </c>
      <c r="B13959">
        <v>89163</v>
      </c>
      <c r="C13959" s="385">
        <v>8.3750000000000005E-2</v>
      </c>
    </row>
    <row r="13960" spans="1:3" x14ac:dyDescent="0.25">
      <c r="A13960" t="s">
        <v>268</v>
      </c>
      <c r="B13960">
        <v>89164</v>
      </c>
      <c r="C13960" s="385">
        <v>8.3750000000000005E-2</v>
      </c>
    </row>
    <row r="13961" spans="1:3" x14ac:dyDescent="0.25">
      <c r="A13961" t="s">
        <v>268</v>
      </c>
      <c r="B13961">
        <v>89165</v>
      </c>
      <c r="C13961" s="385">
        <v>8.3750000000000005E-2</v>
      </c>
    </row>
    <row r="13962" spans="1:3" x14ac:dyDescent="0.25">
      <c r="A13962" t="s">
        <v>268</v>
      </c>
      <c r="B13962">
        <v>89166</v>
      </c>
      <c r="C13962" s="385">
        <v>8.3750000000000005E-2</v>
      </c>
    </row>
    <row r="13963" spans="1:3" x14ac:dyDescent="0.25">
      <c r="A13963" t="s">
        <v>268</v>
      </c>
      <c r="B13963">
        <v>89169</v>
      </c>
      <c r="C13963" s="385">
        <v>8.3750000000000005E-2</v>
      </c>
    </row>
    <row r="13964" spans="1:3" x14ac:dyDescent="0.25">
      <c r="A13964" t="s">
        <v>268</v>
      </c>
      <c r="B13964">
        <v>89170</v>
      </c>
      <c r="C13964" s="385">
        <v>8.3750000000000005E-2</v>
      </c>
    </row>
    <row r="13965" spans="1:3" x14ac:dyDescent="0.25">
      <c r="A13965" t="s">
        <v>268</v>
      </c>
      <c r="B13965">
        <v>89173</v>
      </c>
      <c r="C13965" s="385">
        <v>8.3750000000000005E-2</v>
      </c>
    </row>
    <row r="13966" spans="1:3" x14ac:dyDescent="0.25">
      <c r="A13966" t="s">
        <v>268</v>
      </c>
      <c r="B13966">
        <v>89177</v>
      </c>
      <c r="C13966" s="385">
        <v>8.3750000000000005E-2</v>
      </c>
    </row>
    <row r="13967" spans="1:3" x14ac:dyDescent="0.25">
      <c r="A13967" t="s">
        <v>268</v>
      </c>
      <c r="B13967">
        <v>89178</v>
      </c>
      <c r="C13967" s="385">
        <v>8.3750000000000005E-2</v>
      </c>
    </row>
    <row r="13968" spans="1:3" x14ac:dyDescent="0.25">
      <c r="A13968" t="s">
        <v>268</v>
      </c>
      <c r="B13968">
        <v>89179</v>
      </c>
      <c r="C13968" s="385">
        <v>8.3750000000000005E-2</v>
      </c>
    </row>
    <row r="13969" spans="1:3" x14ac:dyDescent="0.25">
      <c r="A13969" t="s">
        <v>268</v>
      </c>
      <c r="B13969">
        <v>89180</v>
      </c>
      <c r="C13969" s="385">
        <v>8.3750000000000005E-2</v>
      </c>
    </row>
    <row r="13970" spans="1:3" x14ac:dyDescent="0.25">
      <c r="A13970" t="s">
        <v>268</v>
      </c>
      <c r="B13970">
        <v>89183</v>
      </c>
      <c r="C13970" s="385">
        <v>8.3750000000000005E-2</v>
      </c>
    </row>
    <row r="13971" spans="1:3" x14ac:dyDescent="0.25">
      <c r="A13971" t="s">
        <v>268</v>
      </c>
      <c r="B13971">
        <v>89185</v>
      </c>
      <c r="C13971" s="385">
        <v>8.3750000000000005E-2</v>
      </c>
    </row>
    <row r="13972" spans="1:3" x14ac:dyDescent="0.25">
      <c r="A13972" t="s">
        <v>268</v>
      </c>
      <c r="B13972">
        <v>89191</v>
      </c>
      <c r="C13972" s="385">
        <v>8.3750000000000005E-2</v>
      </c>
    </row>
    <row r="13973" spans="1:3" x14ac:dyDescent="0.25">
      <c r="A13973" t="s">
        <v>268</v>
      </c>
      <c r="B13973">
        <v>89193</v>
      </c>
      <c r="C13973" s="385">
        <v>8.3750000000000005E-2</v>
      </c>
    </row>
    <row r="13974" spans="1:3" x14ac:dyDescent="0.25">
      <c r="A13974" t="s">
        <v>268</v>
      </c>
      <c r="B13974">
        <v>89195</v>
      </c>
      <c r="C13974" s="385">
        <v>8.3750000000000005E-2</v>
      </c>
    </row>
    <row r="13975" spans="1:3" x14ac:dyDescent="0.25">
      <c r="A13975" t="s">
        <v>268</v>
      </c>
      <c r="B13975">
        <v>89199</v>
      </c>
      <c r="C13975" s="385">
        <v>8.3750000000000005E-2</v>
      </c>
    </row>
    <row r="13976" spans="1:3" x14ac:dyDescent="0.25">
      <c r="A13976" t="s">
        <v>268</v>
      </c>
      <c r="B13976">
        <v>89301</v>
      </c>
      <c r="C13976" s="385">
        <v>7.7249999999999999E-2</v>
      </c>
    </row>
    <row r="13977" spans="1:3" x14ac:dyDescent="0.25">
      <c r="A13977" t="s">
        <v>268</v>
      </c>
      <c r="B13977">
        <v>89310</v>
      </c>
      <c r="C13977" s="385">
        <v>7.0999999999999994E-2</v>
      </c>
    </row>
    <row r="13978" spans="1:3" x14ac:dyDescent="0.25">
      <c r="A13978" t="s">
        <v>268</v>
      </c>
      <c r="B13978">
        <v>89311</v>
      </c>
      <c r="C13978" s="385">
        <v>7.7249999999999999E-2</v>
      </c>
    </row>
    <row r="13979" spans="1:3" x14ac:dyDescent="0.25">
      <c r="A13979" t="s">
        <v>268</v>
      </c>
      <c r="B13979">
        <v>89314</v>
      </c>
      <c r="C13979" s="385">
        <v>7.5999999999999998E-2</v>
      </c>
    </row>
    <row r="13980" spans="1:3" x14ac:dyDescent="0.25">
      <c r="A13980" t="s">
        <v>268</v>
      </c>
      <c r="B13980">
        <v>89315</v>
      </c>
      <c r="C13980" s="385">
        <v>7.7249999999999999E-2</v>
      </c>
    </row>
    <row r="13981" spans="1:3" x14ac:dyDescent="0.25">
      <c r="A13981" t="s">
        <v>268</v>
      </c>
      <c r="B13981">
        <v>89316</v>
      </c>
      <c r="C13981" s="385">
        <v>6.8500000000000005E-2</v>
      </c>
    </row>
    <row r="13982" spans="1:3" x14ac:dyDescent="0.25">
      <c r="A13982" t="s">
        <v>268</v>
      </c>
      <c r="B13982">
        <v>89317</v>
      </c>
      <c r="C13982" s="385">
        <v>7.7249999999999999E-2</v>
      </c>
    </row>
    <row r="13983" spans="1:3" x14ac:dyDescent="0.25">
      <c r="A13983" t="s">
        <v>268</v>
      </c>
      <c r="B13983">
        <v>89318</v>
      </c>
      <c r="C13983" s="385">
        <v>7.7249999999999999E-2</v>
      </c>
    </row>
    <row r="13984" spans="1:3" x14ac:dyDescent="0.25">
      <c r="A13984" t="s">
        <v>268</v>
      </c>
      <c r="B13984">
        <v>89319</v>
      </c>
      <c r="C13984" s="385">
        <v>7.7249999999999999E-2</v>
      </c>
    </row>
    <row r="13985" spans="1:3" x14ac:dyDescent="0.25">
      <c r="A13985" t="s">
        <v>268</v>
      </c>
      <c r="B13985">
        <v>89402</v>
      </c>
      <c r="C13985" s="385">
        <v>8.2650000000000001E-2</v>
      </c>
    </row>
    <row r="13986" spans="1:3" x14ac:dyDescent="0.25">
      <c r="A13986" t="s">
        <v>268</v>
      </c>
      <c r="B13986">
        <v>89403</v>
      </c>
      <c r="C13986" s="385">
        <v>7.5999999999999998E-2</v>
      </c>
    </row>
    <row r="13987" spans="1:3" x14ac:dyDescent="0.25">
      <c r="A13987" t="s">
        <v>268</v>
      </c>
      <c r="B13987">
        <v>89404</v>
      </c>
      <c r="C13987" s="385">
        <v>6.8500000000000005E-2</v>
      </c>
    </row>
    <row r="13988" spans="1:3" x14ac:dyDescent="0.25">
      <c r="A13988" t="s">
        <v>268</v>
      </c>
      <c r="B13988">
        <v>89405</v>
      </c>
      <c r="C13988" s="385">
        <v>8.2650000000000001E-2</v>
      </c>
    </row>
    <row r="13989" spans="1:3" x14ac:dyDescent="0.25">
      <c r="A13989" t="s">
        <v>268</v>
      </c>
      <c r="B13989">
        <v>89406</v>
      </c>
      <c r="C13989" s="385">
        <v>7.5999999999999998E-2</v>
      </c>
    </row>
    <row r="13990" spans="1:3" x14ac:dyDescent="0.25">
      <c r="A13990" t="s">
        <v>268</v>
      </c>
      <c r="B13990">
        <v>89407</v>
      </c>
      <c r="C13990" s="385">
        <v>7.5999999999999998E-2</v>
      </c>
    </row>
    <row r="13991" spans="1:3" x14ac:dyDescent="0.25">
      <c r="A13991" t="s">
        <v>268</v>
      </c>
      <c r="B13991">
        <v>89408</v>
      </c>
      <c r="C13991" s="385">
        <v>7.5999999999999998E-2</v>
      </c>
    </row>
    <row r="13992" spans="1:3" x14ac:dyDescent="0.25">
      <c r="A13992" t="s">
        <v>268</v>
      </c>
      <c r="B13992">
        <v>89409</v>
      </c>
      <c r="C13992" s="385">
        <v>7.5999999999999998E-2</v>
      </c>
    </row>
    <row r="13993" spans="1:3" x14ac:dyDescent="0.25">
      <c r="A13993" t="s">
        <v>268</v>
      </c>
      <c r="B13993">
        <v>89410</v>
      </c>
      <c r="C13993" s="385">
        <v>7.0999999999999994E-2</v>
      </c>
    </row>
    <row r="13994" spans="1:3" x14ac:dyDescent="0.25">
      <c r="A13994" t="s">
        <v>268</v>
      </c>
      <c r="B13994">
        <v>89411</v>
      </c>
      <c r="C13994" s="385">
        <v>7.0999999999999994E-2</v>
      </c>
    </row>
    <row r="13995" spans="1:3" x14ac:dyDescent="0.25">
      <c r="A13995" t="s">
        <v>268</v>
      </c>
      <c r="B13995">
        <v>89412</v>
      </c>
      <c r="C13995" s="385">
        <v>8.2650000000000001E-2</v>
      </c>
    </row>
    <row r="13996" spans="1:3" x14ac:dyDescent="0.25">
      <c r="A13996" t="s">
        <v>268</v>
      </c>
      <c r="B13996">
        <v>89413</v>
      </c>
      <c r="C13996" s="385">
        <v>7.0999999999999994E-2</v>
      </c>
    </row>
    <row r="13997" spans="1:3" x14ac:dyDescent="0.25">
      <c r="A13997" t="s">
        <v>268</v>
      </c>
      <c r="B13997">
        <v>89414</v>
      </c>
      <c r="C13997" s="385">
        <v>6.8500000000000005E-2</v>
      </c>
    </row>
    <row r="13998" spans="1:3" x14ac:dyDescent="0.25">
      <c r="A13998" t="s">
        <v>268</v>
      </c>
      <c r="B13998">
        <v>89415</v>
      </c>
      <c r="C13998" s="385">
        <v>6.8500000000000005E-2</v>
      </c>
    </row>
    <row r="13999" spans="1:3" x14ac:dyDescent="0.25">
      <c r="A13999" t="s">
        <v>268</v>
      </c>
      <c r="B13999">
        <v>89418</v>
      </c>
      <c r="C13999" s="385">
        <v>7.0999999999999994E-2</v>
      </c>
    </row>
    <row r="14000" spans="1:3" x14ac:dyDescent="0.25">
      <c r="A14000" t="s">
        <v>268</v>
      </c>
      <c r="B14000">
        <v>89419</v>
      </c>
      <c r="C14000" s="385">
        <v>7.0999999999999994E-2</v>
      </c>
    </row>
    <row r="14001" spans="1:3" x14ac:dyDescent="0.25">
      <c r="A14001" t="s">
        <v>268</v>
      </c>
      <c r="B14001">
        <v>89420</v>
      </c>
      <c r="C14001" s="385">
        <v>6.8500000000000005E-2</v>
      </c>
    </row>
    <row r="14002" spans="1:3" x14ac:dyDescent="0.25">
      <c r="A14002" t="s">
        <v>268</v>
      </c>
      <c r="B14002">
        <v>89421</v>
      </c>
      <c r="C14002" s="385">
        <v>6.8500000000000005E-2</v>
      </c>
    </row>
    <row r="14003" spans="1:3" x14ac:dyDescent="0.25">
      <c r="A14003" t="s">
        <v>268</v>
      </c>
      <c r="B14003">
        <v>89422</v>
      </c>
      <c r="C14003" s="385">
        <v>6.8500000000000005E-2</v>
      </c>
    </row>
    <row r="14004" spans="1:3" x14ac:dyDescent="0.25">
      <c r="A14004" t="s">
        <v>268</v>
      </c>
      <c r="B14004">
        <v>89423</v>
      </c>
      <c r="C14004" s="385">
        <v>7.0999999999999994E-2</v>
      </c>
    </row>
    <row r="14005" spans="1:3" x14ac:dyDescent="0.25">
      <c r="A14005" t="s">
        <v>268</v>
      </c>
      <c r="B14005">
        <v>89424</v>
      </c>
      <c r="C14005" s="385">
        <v>8.2650000000000001E-2</v>
      </c>
    </row>
    <row r="14006" spans="1:3" x14ac:dyDescent="0.25">
      <c r="A14006" t="s">
        <v>268</v>
      </c>
      <c r="B14006">
        <v>89425</v>
      </c>
      <c r="C14006" s="385">
        <v>6.8500000000000005E-2</v>
      </c>
    </row>
    <row r="14007" spans="1:3" x14ac:dyDescent="0.25">
      <c r="A14007" t="s">
        <v>268</v>
      </c>
      <c r="B14007">
        <v>89426</v>
      </c>
      <c r="C14007" s="385">
        <v>6.8500000000000005E-2</v>
      </c>
    </row>
    <row r="14008" spans="1:3" x14ac:dyDescent="0.25">
      <c r="A14008" t="s">
        <v>268</v>
      </c>
      <c r="B14008">
        <v>89427</v>
      </c>
      <c r="C14008" s="385">
        <v>6.8500000000000005E-2</v>
      </c>
    </row>
    <row r="14009" spans="1:3" x14ac:dyDescent="0.25">
      <c r="A14009" t="s">
        <v>268</v>
      </c>
      <c r="B14009">
        <v>89428</v>
      </c>
      <c r="C14009" s="385">
        <v>7.0999999999999994E-2</v>
      </c>
    </row>
    <row r="14010" spans="1:3" x14ac:dyDescent="0.25">
      <c r="A14010" t="s">
        <v>268</v>
      </c>
      <c r="B14010">
        <v>89429</v>
      </c>
      <c r="C14010" s="385">
        <v>7.0999999999999994E-2</v>
      </c>
    </row>
    <row r="14011" spans="1:3" x14ac:dyDescent="0.25">
      <c r="A14011" t="s">
        <v>268</v>
      </c>
      <c r="B14011">
        <v>89430</v>
      </c>
      <c r="C14011" s="385">
        <v>7.0999999999999994E-2</v>
      </c>
    </row>
    <row r="14012" spans="1:3" x14ac:dyDescent="0.25">
      <c r="A14012" t="s">
        <v>268</v>
      </c>
      <c r="B14012">
        <v>89431</v>
      </c>
      <c r="C14012" s="385">
        <v>8.2650000000000001E-2</v>
      </c>
    </row>
    <row r="14013" spans="1:3" x14ac:dyDescent="0.25">
      <c r="A14013" t="s">
        <v>268</v>
      </c>
      <c r="B14013">
        <v>89432</v>
      </c>
      <c r="C14013" s="385">
        <v>8.2650000000000001E-2</v>
      </c>
    </row>
    <row r="14014" spans="1:3" x14ac:dyDescent="0.25">
      <c r="A14014" t="s">
        <v>268</v>
      </c>
      <c r="B14014">
        <v>89433</v>
      </c>
      <c r="C14014" s="385">
        <v>8.2650000000000001E-2</v>
      </c>
    </row>
    <row r="14015" spans="1:3" x14ac:dyDescent="0.25">
      <c r="A14015" t="s">
        <v>268</v>
      </c>
      <c r="B14015">
        <v>89434</v>
      </c>
      <c r="C14015" s="385">
        <v>8.2650000000000001E-2</v>
      </c>
    </row>
    <row r="14016" spans="1:3" x14ac:dyDescent="0.25">
      <c r="A14016" t="s">
        <v>268</v>
      </c>
      <c r="B14016">
        <v>89435</v>
      </c>
      <c r="C14016" s="385">
        <v>8.2650000000000001E-2</v>
      </c>
    </row>
    <row r="14017" spans="1:3" x14ac:dyDescent="0.25">
      <c r="A14017" t="s">
        <v>268</v>
      </c>
      <c r="B14017">
        <v>89436</v>
      </c>
      <c r="C14017" s="385">
        <v>8.2650000000000001E-2</v>
      </c>
    </row>
    <row r="14018" spans="1:3" x14ac:dyDescent="0.25">
      <c r="A14018" t="s">
        <v>268</v>
      </c>
      <c r="B14018">
        <v>89437</v>
      </c>
      <c r="C14018" s="385">
        <v>8.2650000000000001E-2</v>
      </c>
    </row>
    <row r="14019" spans="1:3" x14ac:dyDescent="0.25">
      <c r="A14019" t="s">
        <v>268</v>
      </c>
      <c r="B14019">
        <v>89438</v>
      </c>
      <c r="C14019" s="385">
        <v>6.8500000000000005E-2</v>
      </c>
    </row>
    <row r="14020" spans="1:3" x14ac:dyDescent="0.25">
      <c r="A14020" t="s">
        <v>268</v>
      </c>
      <c r="B14020">
        <v>89439</v>
      </c>
      <c r="C14020" s="385">
        <v>8.2650000000000001E-2</v>
      </c>
    </row>
    <row r="14021" spans="1:3" x14ac:dyDescent="0.25">
      <c r="A14021" t="s">
        <v>268</v>
      </c>
      <c r="B14021">
        <v>89440</v>
      </c>
      <c r="C14021" s="385">
        <v>7.5999999999999998E-2</v>
      </c>
    </row>
    <row r="14022" spans="1:3" x14ac:dyDescent="0.25">
      <c r="A14022" t="s">
        <v>268</v>
      </c>
      <c r="B14022">
        <v>89441</v>
      </c>
      <c r="C14022" s="385">
        <v>8.2650000000000001E-2</v>
      </c>
    </row>
    <row r="14023" spans="1:3" x14ac:dyDescent="0.25">
      <c r="A14023" t="s">
        <v>268</v>
      </c>
      <c r="B14023">
        <v>89442</v>
      </c>
      <c r="C14023" s="385">
        <v>8.2650000000000001E-2</v>
      </c>
    </row>
    <row r="14024" spans="1:3" x14ac:dyDescent="0.25">
      <c r="A14024" t="s">
        <v>268</v>
      </c>
      <c r="B14024">
        <v>89444</v>
      </c>
      <c r="C14024" s="385">
        <v>7.0999999999999994E-2</v>
      </c>
    </row>
    <row r="14025" spans="1:3" x14ac:dyDescent="0.25">
      <c r="A14025" t="s">
        <v>268</v>
      </c>
      <c r="B14025">
        <v>89445</v>
      </c>
      <c r="C14025" s="385">
        <v>7.0999999999999994E-2</v>
      </c>
    </row>
    <row r="14026" spans="1:3" x14ac:dyDescent="0.25">
      <c r="A14026" t="s">
        <v>268</v>
      </c>
      <c r="B14026">
        <v>89446</v>
      </c>
      <c r="C14026" s="385">
        <v>6.8500000000000005E-2</v>
      </c>
    </row>
    <row r="14027" spans="1:3" x14ac:dyDescent="0.25">
      <c r="A14027" t="s">
        <v>268</v>
      </c>
      <c r="B14027">
        <v>89447</v>
      </c>
      <c r="C14027" s="385">
        <v>7.0999999999999994E-2</v>
      </c>
    </row>
    <row r="14028" spans="1:3" x14ac:dyDescent="0.25">
      <c r="A14028" t="s">
        <v>268</v>
      </c>
      <c r="B14028">
        <v>89448</v>
      </c>
      <c r="C14028" s="385">
        <v>7.0999999999999994E-2</v>
      </c>
    </row>
    <row r="14029" spans="1:3" x14ac:dyDescent="0.25">
      <c r="A14029" t="s">
        <v>268</v>
      </c>
      <c r="B14029">
        <v>89449</v>
      </c>
      <c r="C14029" s="385">
        <v>7.0999999999999994E-2</v>
      </c>
    </row>
    <row r="14030" spans="1:3" x14ac:dyDescent="0.25">
      <c r="A14030" t="s">
        <v>268</v>
      </c>
      <c r="B14030">
        <v>89450</v>
      </c>
      <c r="C14030" s="385">
        <v>8.2650000000000001E-2</v>
      </c>
    </row>
    <row r="14031" spans="1:3" x14ac:dyDescent="0.25">
      <c r="A14031" t="s">
        <v>268</v>
      </c>
      <c r="B14031">
        <v>89451</v>
      </c>
      <c r="C14031" s="385">
        <v>8.2650000000000001E-2</v>
      </c>
    </row>
    <row r="14032" spans="1:3" x14ac:dyDescent="0.25">
      <c r="A14032" t="s">
        <v>268</v>
      </c>
      <c r="B14032">
        <v>89452</v>
      </c>
      <c r="C14032" s="385">
        <v>8.2650000000000001E-2</v>
      </c>
    </row>
    <row r="14033" spans="1:3" x14ac:dyDescent="0.25">
      <c r="A14033" t="s">
        <v>268</v>
      </c>
      <c r="B14033">
        <v>89460</v>
      </c>
      <c r="C14033" s="385">
        <v>7.0999999999999994E-2</v>
      </c>
    </row>
    <row r="14034" spans="1:3" x14ac:dyDescent="0.25">
      <c r="A14034" t="s">
        <v>268</v>
      </c>
      <c r="B14034">
        <v>89496</v>
      </c>
      <c r="C14034" s="385">
        <v>7.5999999999999998E-2</v>
      </c>
    </row>
    <row r="14035" spans="1:3" x14ac:dyDescent="0.25">
      <c r="A14035" t="s">
        <v>268</v>
      </c>
      <c r="B14035">
        <v>89501</v>
      </c>
      <c r="C14035" s="385">
        <v>8.2650000000000001E-2</v>
      </c>
    </row>
    <row r="14036" spans="1:3" x14ac:dyDescent="0.25">
      <c r="A14036" t="s">
        <v>268</v>
      </c>
      <c r="B14036">
        <v>89502</v>
      </c>
      <c r="C14036" s="385">
        <v>8.2650000000000001E-2</v>
      </c>
    </row>
    <row r="14037" spans="1:3" x14ac:dyDescent="0.25">
      <c r="A14037" t="s">
        <v>268</v>
      </c>
      <c r="B14037">
        <v>89503</v>
      </c>
      <c r="C14037" s="385">
        <v>8.2650000000000001E-2</v>
      </c>
    </row>
    <row r="14038" spans="1:3" x14ac:dyDescent="0.25">
      <c r="A14038" t="s">
        <v>268</v>
      </c>
      <c r="B14038">
        <v>89504</v>
      </c>
      <c r="C14038" s="385">
        <v>8.2650000000000001E-2</v>
      </c>
    </row>
    <row r="14039" spans="1:3" x14ac:dyDescent="0.25">
      <c r="A14039" t="s">
        <v>268</v>
      </c>
      <c r="B14039">
        <v>89505</v>
      </c>
      <c r="C14039" s="385">
        <v>8.2650000000000001E-2</v>
      </c>
    </row>
    <row r="14040" spans="1:3" x14ac:dyDescent="0.25">
      <c r="A14040" t="s">
        <v>268</v>
      </c>
      <c r="B14040">
        <v>89506</v>
      </c>
      <c r="C14040" s="385">
        <v>8.2650000000000001E-2</v>
      </c>
    </row>
    <row r="14041" spans="1:3" x14ac:dyDescent="0.25">
      <c r="A14041" t="s">
        <v>268</v>
      </c>
      <c r="B14041">
        <v>89507</v>
      </c>
      <c r="C14041" s="385">
        <v>8.2650000000000001E-2</v>
      </c>
    </row>
    <row r="14042" spans="1:3" x14ac:dyDescent="0.25">
      <c r="A14042" t="s">
        <v>268</v>
      </c>
      <c r="B14042">
        <v>89508</v>
      </c>
      <c r="C14042" s="385">
        <v>8.2650000000000001E-2</v>
      </c>
    </row>
    <row r="14043" spans="1:3" x14ac:dyDescent="0.25">
      <c r="A14043" t="s">
        <v>268</v>
      </c>
      <c r="B14043">
        <v>89509</v>
      </c>
      <c r="C14043" s="385">
        <v>8.2650000000000001E-2</v>
      </c>
    </row>
    <row r="14044" spans="1:3" x14ac:dyDescent="0.25">
      <c r="A14044" t="s">
        <v>268</v>
      </c>
      <c r="B14044">
        <v>89510</v>
      </c>
      <c r="C14044" s="385">
        <v>8.2650000000000001E-2</v>
      </c>
    </row>
    <row r="14045" spans="1:3" x14ac:dyDescent="0.25">
      <c r="A14045" t="s">
        <v>268</v>
      </c>
      <c r="B14045">
        <v>89511</v>
      </c>
      <c r="C14045" s="385">
        <v>8.2650000000000001E-2</v>
      </c>
    </row>
    <row r="14046" spans="1:3" x14ac:dyDescent="0.25">
      <c r="A14046" t="s">
        <v>268</v>
      </c>
      <c r="B14046">
        <v>89512</v>
      </c>
      <c r="C14046" s="385">
        <v>8.2650000000000001E-2</v>
      </c>
    </row>
    <row r="14047" spans="1:3" x14ac:dyDescent="0.25">
      <c r="A14047" t="s">
        <v>268</v>
      </c>
      <c r="B14047">
        <v>89513</v>
      </c>
      <c r="C14047" s="385">
        <v>8.2650000000000001E-2</v>
      </c>
    </row>
    <row r="14048" spans="1:3" x14ac:dyDescent="0.25">
      <c r="A14048" t="s">
        <v>268</v>
      </c>
      <c r="B14048">
        <v>89515</v>
      </c>
      <c r="C14048" s="385">
        <v>8.2650000000000001E-2</v>
      </c>
    </row>
    <row r="14049" spans="1:3" x14ac:dyDescent="0.25">
      <c r="A14049" t="s">
        <v>268</v>
      </c>
      <c r="B14049">
        <v>89519</v>
      </c>
      <c r="C14049" s="385">
        <v>8.2650000000000001E-2</v>
      </c>
    </row>
    <row r="14050" spans="1:3" x14ac:dyDescent="0.25">
      <c r="A14050" t="s">
        <v>268</v>
      </c>
      <c r="B14050">
        <v>89520</v>
      </c>
      <c r="C14050" s="385">
        <v>8.2650000000000001E-2</v>
      </c>
    </row>
    <row r="14051" spans="1:3" x14ac:dyDescent="0.25">
      <c r="A14051" t="s">
        <v>268</v>
      </c>
      <c r="B14051">
        <v>89521</v>
      </c>
      <c r="C14051" s="385">
        <v>8.2650000000000001E-2</v>
      </c>
    </row>
    <row r="14052" spans="1:3" x14ac:dyDescent="0.25">
      <c r="A14052" t="s">
        <v>268</v>
      </c>
      <c r="B14052">
        <v>89523</v>
      </c>
      <c r="C14052" s="385">
        <v>8.2650000000000001E-2</v>
      </c>
    </row>
    <row r="14053" spans="1:3" x14ac:dyDescent="0.25">
      <c r="A14053" t="s">
        <v>268</v>
      </c>
      <c r="B14053">
        <v>89533</v>
      </c>
      <c r="C14053" s="385">
        <v>8.2650000000000001E-2</v>
      </c>
    </row>
    <row r="14054" spans="1:3" x14ac:dyDescent="0.25">
      <c r="A14054" t="s">
        <v>268</v>
      </c>
      <c r="B14054">
        <v>89555</v>
      </c>
      <c r="C14054" s="385">
        <v>8.2650000000000001E-2</v>
      </c>
    </row>
    <row r="14055" spans="1:3" x14ac:dyDescent="0.25">
      <c r="A14055" t="s">
        <v>268</v>
      </c>
      <c r="B14055">
        <v>89557</v>
      </c>
      <c r="C14055" s="385">
        <v>8.2650000000000001E-2</v>
      </c>
    </row>
    <row r="14056" spans="1:3" x14ac:dyDescent="0.25">
      <c r="A14056" t="s">
        <v>268</v>
      </c>
      <c r="B14056">
        <v>89570</v>
      </c>
      <c r="C14056" s="385">
        <v>8.2650000000000001E-2</v>
      </c>
    </row>
    <row r="14057" spans="1:3" x14ac:dyDescent="0.25">
      <c r="A14057" t="s">
        <v>268</v>
      </c>
      <c r="B14057">
        <v>89595</v>
      </c>
      <c r="C14057" s="385">
        <v>8.2650000000000001E-2</v>
      </c>
    </row>
    <row r="14058" spans="1:3" x14ac:dyDescent="0.25">
      <c r="A14058" t="s">
        <v>268</v>
      </c>
      <c r="B14058">
        <v>89599</v>
      </c>
      <c r="C14058" s="385">
        <v>8.2650000000000001E-2</v>
      </c>
    </row>
    <row r="14059" spans="1:3" x14ac:dyDescent="0.25">
      <c r="A14059" t="s">
        <v>268</v>
      </c>
      <c r="B14059">
        <v>89701</v>
      </c>
      <c r="C14059" s="385">
        <v>7.5999999999999998E-2</v>
      </c>
    </row>
    <row r="14060" spans="1:3" x14ac:dyDescent="0.25">
      <c r="A14060" t="s">
        <v>268</v>
      </c>
      <c r="B14060">
        <v>89702</v>
      </c>
      <c r="C14060" s="385">
        <v>7.5999999999999998E-2</v>
      </c>
    </row>
    <row r="14061" spans="1:3" x14ac:dyDescent="0.25">
      <c r="A14061" t="s">
        <v>268</v>
      </c>
      <c r="B14061">
        <v>89703</v>
      </c>
      <c r="C14061" s="385">
        <v>8.2650000000000001E-2</v>
      </c>
    </row>
    <row r="14062" spans="1:3" x14ac:dyDescent="0.25">
      <c r="A14062" t="s">
        <v>268</v>
      </c>
      <c r="B14062">
        <v>89704</v>
      </c>
      <c r="C14062" s="385">
        <v>8.2650000000000001E-2</v>
      </c>
    </row>
    <row r="14063" spans="1:3" x14ac:dyDescent="0.25">
      <c r="A14063" t="s">
        <v>268</v>
      </c>
      <c r="B14063">
        <v>89705</v>
      </c>
      <c r="C14063" s="385">
        <v>7.5999999999999998E-2</v>
      </c>
    </row>
    <row r="14064" spans="1:3" x14ac:dyDescent="0.25">
      <c r="A14064" t="s">
        <v>268</v>
      </c>
      <c r="B14064">
        <v>89706</v>
      </c>
      <c r="C14064" s="385">
        <v>7.5999999999999998E-2</v>
      </c>
    </row>
    <row r="14065" spans="1:3" x14ac:dyDescent="0.25">
      <c r="A14065" t="s">
        <v>268</v>
      </c>
      <c r="B14065">
        <v>89711</v>
      </c>
      <c r="C14065" s="385">
        <v>7.5999999999999998E-2</v>
      </c>
    </row>
    <row r="14066" spans="1:3" x14ac:dyDescent="0.25">
      <c r="A14066" t="s">
        <v>268</v>
      </c>
      <c r="B14066">
        <v>89712</v>
      </c>
      <c r="C14066" s="385">
        <v>7.5999999999999998E-2</v>
      </c>
    </row>
    <row r="14067" spans="1:3" x14ac:dyDescent="0.25">
      <c r="A14067" t="s">
        <v>268</v>
      </c>
      <c r="B14067">
        <v>89713</v>
      </c>
      <c r="C14067" s="385">
        <v>7.5999999999999998E-2</v>
      </c>
    </row>
    <row r="14068" spans="1:3" x14ac:dyDescent="0.25">
      <c r="A14068" t="s">
        <v>268</v>
      </c>
      <c r="B14068">
        <v>89714</v>
      </c>
      <c r="C14068" s="385">
        <v>7.5999999999999998E-2</v>
      </c>
    </row>
    <row r="14069" spans="1:3" x14ac:dyDescent="0.25">
      <c r="A14069" t="s">
        <v>268</v>
      </c>
      <c r="B14069">
        <v>89721</v>
      </c>
      <c r="C14069" s="385">
        <v>7.5999999999999998E-2</v>
      </c>
    </row>
    <row r="14070" spans="1:3" x14ac:dyDescent="0.25">
      <c r="A14070" t="s">
        <v>268</v>
      </c>
      <c r="B14070">
        <v>89801</v>
      </c>
      <c r="C14070" s="385">
        <v>7.0999999999999994E-2</v>
      </c>
    </row>
    <row r="14071" spans="1:3" x14ac:dyDescent="0.25">
      <c r="A14071" t="s">
        <v>268</v>
      </c>
      <c r="B14071">
        <v>89802</v>
      </c>
      <c r="C14071" s="385">
        <v>7.0999999999999994E-2</v>
      </c>
    </row>
    <row r="14072" spans="1:3" x14ac:dyDescent="0.25">
      <c r="A14072" t="s">
        <v>268</v>
      </c>
      <c r="B14072">
        <v>89803</v>
      </c>
      <c r="C14072" s="385">
        <v>7.0999999999999994E-2</v>
      </c>
    </row>
    <row r="14073" spans="1:3" x14ac:dyDescent="0.25">
      <c r="A14073" t="s">
        <v>268</v>
      </c>
      <c r="B14073">
        <v>89815</v>
      </c>
      <c r="C14073" s="385">
        <v>7.0999999999999994E-2</v>
      </c>
    </row>
    <row r="14074" spans="1:3" x14ac:dyDescent="0.25">
      <c r="A14074" t="s">
        <v>268</v>
      </c>
      <c r="B14074">
        <v>89820</v>
      </c>
      <c r="C14074" s="385">
        <v>7.0999999999999994E-2</v>
      </c>
    </row>
    <row r="14075" spans="1:3" x14ac:dyDescent="0.25">
      <c r="A14075" t="s">
        <v>268</v>
      </c>
      <c r="B14075">
        <v>89821</v>
      </c>
      <c r="C14075" s="385">
        <v>6.8500000000000005E-2</v>
      </c>
    </row>
    <row r="14076" spans="1:3" x14ac:dyDescent="0.25">
      <c r="A14076" t="s">
        <v>268</v>
      </c>
      <c r="B14076">
        <v>89822</v>
      </c>
      <c r="C14076" s="385">
        <v>7.0999999999999994E-2</v>
      </c>
    </row>
    <row r="14077" spans="1:3" x14ac:dyDescent="0.25">
      <c r="A14077" t="s">
        <v>268</v>
      </c>
      <c r="B14077">
        <v>89823</v>
      </c>
      <c r="C14077" s="385">
        <v>7.0999999999999994E-2</v>
      </c>
    </row>
    <row r="14078" spans="1:3" x14ac:dyDescent="0.25">
      <c r="A14078" t="s">
        <v>268</v>
      </c>
      <c r="B14078">
        <v>89825</v>
      </c>
      <c r="C14078" s="385">
        <v>7.0999999999999994E-2</v>
      </c>
    </row>
    <row r="14079" spans="1:3" x14ac:dyDescent="0.25">
      <c r="A14079" t="s">
        <v>268</v>
      </c>
      <c r="B14079">
        <v>89826</v>
      </c>
      <c r="C14079" s="385">
        <v>7.0999999999999994E-2</v>
      </c>
    </row>
    <row r="14080" spans="1:3" x14ac:dyDescent="0.25">
      <c r="A14080" t="s">
        <v>268</v>
      </c>
      <c r="B14080">
        <v>89828</v>
      </c>
      <c r="C14080" s="385">
        <v>7.0999999999999994E-2</v>
      </c>
    </row>
    <row r="14081" spans="1:3" x14ac:dyDescent="0.25">
      <c r="A14081" t="s">
        <v>268</v>
      </c>
      <c r="B14081">
        <v>89830</v>
      </c>
      <c r="C14081" s="385">
        <v>7.0999999999999994E-2</v>
      </c>
    </row>
    <row r="14082" spans="1:3" x14ac:dyDescent="0.25">
      <c r="A14082" t="s">
        <v>268</v>
      </c>
      <c r="B14082">
        <v>89831</v>
      </c>
      <c r="C14082" s="385">
        <v>7.0999999999999994E-2</v>
      </c>
    </row>
    <row r="14083" spans="1:3" x14ac:dyDescent="0.25">
      <c r="A14083" t="s">
        <v>268</v>
      </c>
      <c r="B14083">
        <v>89832</v>
      </c>
      <c r="C14083" s="385">
        <v>7.0999999999999994E-2</v>
      </c>
    </row>
    <row r="14084" spans="1:3" x14ac:dyDescent="0.25">
      <c r="A14084" t="s">
        <v>268</v>
      </c>
      <c r="B14084">
        <v>89833</v>
      </c>
      <c r="C14084" s="385">
        <v>7.0999999999999994E-2</v>
      </c>
    </row>
    <row r="14085" spans="1:3" x14ac:dyDescent="0.25">
      <c r="A14085" t="s">
        <v>268</v>
      </c>
      <c r="B14085">
        <v>89834</v>
      </c>
      <c r="C14085" s="385">
        <v>7.0999999999999994E-2</v>
      </c>
    </row>
    <row r="14086" spans="1:3" x14ac:dyDescent="0.25">
      <c r="A14086" t="s">
        <v>268</v>
      </c>
      <c r="B14086">
        <v>89835</v>
      </c>
      <c r="C14086" s="385">
        <v>7.0999999999999994E-2</v>
      </c>
    </row>
    <row r="14087" spans="1:3" x14ac:dyDescent="0.25">
      <c r="A14087" t="s">
        <v>268</v>
      </c>
      <c r="B14087">
        <v>89883</v>
      </c>
      <c r="C14087" s="385">
        <v>7.0999999999999994E-2</v>
      </c>
    </row>
    <row r="14088" spans="1:3" x14ac:dyDescent="0.25">
      <c r="A14088" t="s">
        <v>269</v>
      </c>
      <c r="B14088">
        <v>43001</v>
      </c>
      <c r="C14088" s="385">
        <v>7.2499999999999995E-2</v>
      </c>
    </row>
    <row r="14089" spans="1:3" x14ac:dyDescent="0.25">
      <c r="A14089" t="s">
        <v>269</v>
      </c>
      <c r="B14089">
        <v>43002</v>
      </c>
      <c r="C14089" s="385">
        <v>7.4999999999999997E-2</v>
      </c>
    </row>
    <row r="14090" spans="1:3" x14ac:dyDescent="0.25">
      <c r="A14090" t="s">
        <v>269</v>
      </c>
      <c r="B14090">
        <v>43003</v>
      </c>
      <c r="C14090" s="385">
        <v>7.2499999999999995E-2</v>
      </c>
    </row>
    <row r="14091" spans="1:3" x14ac:dyDescent="0.25">
      <c r="A14091" t="s">
        <v>269</v>
      </c>
      <c r="B14091">
        <v>43004</v>
      </c>
      <c r="C14091" s="385">
        <v>7.4999999999999997E-2</v>
      </c>
    </row>
    <row r="14092" spans="1:3" x14ac:dyDescent="0.25">
      <c r="A14092" t="s">
        <v>269</v>
      </c>
      <c r="B14092">
        <v>43005</v>
      </c>
      <c r="C14092" s="385">
        <v>7.2499999999999995E-2</v>
      </c>
    </row>
    <row r="14093" spans="1:3" x14ac:dyDescent="0.25">
      <c r="A14093" t="s">
        <v>269</v>
      </c>
      <c r="B14093">
        <v>43006</v>
      </c>
      <c r="C14093" s="385">
        <v>7.7499999999999999E-2</v>
      </c>
    </row>
    <row r="14094" spans="1:3" x14ac:dyDescent="0.25">
      <c r="A14094" t="s">
        <v>269</v>
      </c>
      <c r="B14094">
        <v>43007</v>
      </c>
      <c r="C14094" s="385">
        <v>7.0000000000000007E-2</v>
      </c>
    </row>
    <row r="14095" spans="1:3" x14ac:dyDescent="0.25">
      <c r="A14095" t="s">
        <v>269</v>
      </c>
      <c r="B14095">
        <v>43008</v>
      </c>
      <c r="C14095" s="385">
        <v>7.2499999999999995E-2</v>
      </c>
    </row>
    <row r="14096" spans="1:3" x14ac:dyDescent="0.25">
      <c r="A14096" t="s">
        <v>269</v>
      </c>
      <c r="B14096">
        <v>43009</v>
      </c>
      <c r="C14096" s="385">
        <v>7.2499999999999995E-2</v>
      </c>
    </row>
    <row r="14097" spans="1:3" x14ac:dyDescent="0.25">
      <c r="A14097" t="s">
        <v>269</v>
      </c>
      <c r="B14097">
        <v>43010</v>
      </c>
      <c r="C14097" s="385">
        <v>7.2499999999999995E-2</v>
      </c>
    </row>
    <row r="14098" spans="1:3" x14ac:dyDescent="0.25">
      <c r="A14098" t="s">
        <v>269</v>
      </c>
      <c r="B14098">
        <v>43011</v>
      </c>
      <c r="C14098" s="385">
        <v>7.2499999999999995E-2</v>
      </c>
    </row>
    <row r="14099" spans="1:3" x14ac:dyDescent="0.25">
      <c r="A14099" t="s">
        <v>269</v>
      </c>
      <c r="B14099">
        <v>43013</v>
      </c>
      <c r="C14099" s="385">
        <v>7.2499999999999995E-2</v>
      </c>
    </row>
    <row r="14100" spans="1:3" x14ac:dyDescent="0.25">
      <c r="A14100" t="s">
        <v>269</v>
      </c>
      <c r="B14100">
        <v>43014</v>
      </c>
      <c r="C14100" s="385">
        <v>7.7499999999999999E-2</v>
      </c>
    </row>
    <row r="14101" spans="1:3" x14ac:dyDescent="0.25">
      <c r="A14101" t="s">
        <v>269</v>
      </c>
      <c r="B14101">
        <v>43015</v>
      </c>
      <c r="C14101" s="385">
        <v>7.0000000000000007E-2</v>
      </c>
    </row>
    <row r="14102" spans="1:3" x14ac:dyDescent="0.25">
      <c r="A14102" t="s">
        <v>269</v>
      </c>
      <c r="B14102">
        <v>43016</v>
      </c>
      <c r="C14102" s="385">
        <v>7.4999999999999997E-2</v>
      </c>
    </row>
    <row r="14103" spans="1:3" x14ac:dyDescent="0.25">
      <c r="A14103" t="s">
        <v>269</v>
      </c>
      <c r="B14103">
        <v>43017</v>
      </c>
      <c r="C14103" s="385">
        <v>7.4999999999999997E-2</v>
      </c>
    </row>
    <row r="14104" spans="1:3" x14ac:dyDescent="0.25">
      <c r="A14104" t="s">
        <v>269</v>
      </c>
      <c r="B14104">
        <v>43018</v>
      </c>
      <c r="C14104" s="385">
        <v>7.2499999999999995E-2</v>
      </c>
    </row>
    <row r="14105" spans="1:3" x14ac:dyDescent="0.25">
      <c r="A14105" t="s">
        <v>269</v>
      </c>
      <c r="B14105">
        <v>43019</v>
      </c>
      <c r="C14105" s="385">
        <v>7.2499999999999995E-2</v>
      </c>
    </row>
    <row r="14106" spans="1:3" x14ac:dyDescent="0.25">
      <c r="A14106" t="s">
        <v>269</v>
      </c>
      <c r="B14106">
        <v>43021</v>
      </c>
      <c r="C14106" s="385">
        <v>7.0000000000000007E-2</v>
      </c>
    </row>
    <row r="14107" spans="1:3" x14ac:dyDescent="0.25">
      <c r="A14107" t="s">
        <v>269</v>
      </c>
      <c r="B14107">
        <v>43022</v>
      </c>
      <c r="C14107" s="385">
        <v>7.2499999999999995E-2</v>
      </c>
    </row>
    <row r="14108" spans="1:3" x14ac:dyDescent="0.25">
      <c r="A14108" t="s">
        <v>269</v>
      </c>
      <c r="B14108">
        <v>43023</v>
      </c>
      <c r="C14108" s="385">
        <v>7.2499999999999995E-2</v>
      </c>
    </row>
    <row r="14109" spans="1:3" x14ac:dyDescent="0.25">
      <c r="A14109" t="s">
        <v>269</v>
      </c>
      <c r="B14109">
        <v>43025</v>
      </c>
      <c r="C14109" s="385">
        <v>7.2499999999999995E-2</v>
      </c>
    </row>
    <row r="14110" spans="1:3" x14ac:dyDescent="0.25">
      <c r="A14110" t="s">
        <v>269</v>
      </c>
      <c r="B14110">
        <v>43026</v>
      </c>
      <c r="C14110" s="385">
        <v>7.4999999999999997E-2</v>
      </c>
    </row>
    <row r="14111" spans="1:3" x14ac:dyDescent="0.25">
      <c r="A14111" t="s">
        <v>269</v>
      </c>
      <c r="B14111">
        <v>43027</v>
      </c>
      <c r="C14111" s="385">
        <v>7.2499999999999995E-2</v>
      </c>
    </row>
    <row r="14112" spans="1:3" x14ac:dyDescent="0.25">
      <c r="A14112" t="s">
        <v>269</v>
      </c>
      <c r="B14112">
        <v>43028</v>
      </c>
      <c r="C14112" s="385">
        <v>7.2499999999999995E-2</v>
      </c>
    </row>
    <row r="14113" spans="1:3" x14ac:dyDescent="0.25">
      <c r="A14113" t="s">
        <v>269</v>
      </c>
      <c r="B14113">
        <v>43029</v>
      </c>
      <c r="C14113" s="385">
        <v>7.2499999999999995E-2</v>
      </c>
    </row>
    <row r="14114" spans="1:3" x14ac:dyDescent="0.25">
      <c r="A14114" t="s">
        <v>269</v>
      </c>
      <c r="B14114">
        <v>43030</v>
      </c>
      <c r="C14114" s="385">
        <v>7.2499999999999995E-2</v>
      </c>
    </row>
    <row r="14115" spans="1:3" x14ac:dyDescent="0.25">
      <c r="A14115" t="s">
        <v>269</v>
      </c>
      <c r="B14115">
        <v>43031</v>
      </c>
      <c r="C14115" s="385">
        <v>7.4999999999999997E-2</v>
      </c>
    </row>
    <row r="14116" spans="1:3" x14ac:dyDescent="0.25">
      <c r="A14116" t="s">
        <v>269</v>
      </c>
      <c r="B14116">
        <v>43032</v>
      </c>
      <c r="C14116" s="385">
        <v>7.0000000000000007E-2</v>
      </c>
    </row>
    <row r="14117" spans="1:3" x14ac:dyDescent="0.25">
      <c r="A14117" t="s">
        <v>269</v>
      </c>
      <c r="B14117">
        <v>43033</v>
      </c>
      <c r="C14117" s="385">
        <v>7.2499999999999995E-2</v>
      </c>
    </row>
    <row r="14118" spans="1:3" x14ac:dyDescent="0.25">
      <c r="A14118" t="s">
        <v>269</v>
      </c>
      <c r="B14118">
        <v>43035</v>
      </c>
      <c r="C14118" s="385">
        <v>7.4999999999999997E-2</v>
      </c>
    </row>
    <row r="14119" spans="1:3" x14ac:dyDescent="0.25">
      <c r="A14119" t="s">
        <v>269</v>
      </c>
      <c r="B14119">
        <v>43036</v>
      </c>
      <c r="C14119" s="385">
        <v>7.0000000000000007E-2</v>
      </c>
    </row>
    <row r="14120" spans="1:3" x14ac:dyDescent="0.25">
      <c r="A14120" t="s">
        <v>269</v>
      </c>
      <c r="B14120">
        <v>43037</v>
      </c>
      <c r="C14120" s="385">
        <v>7.2499999999999995E-2</v>
      </c>
    </row>
    <row r="14121" spans="1:3" x14ac:dyDescent="0.25">
      <c r="A14121" t="s">
        <v>269</v>
      </c>
      <c r="B14121">
        <v>43040</v>
      </c>
      <c r="C14121" s="385">
        <v>7.0000000000000007E-2</v>
      </c>
    </row>
    <row r="14122" spans="1:3" x14ac:dyDescent="0.25">
      <c r="A14122" t="s">
        <v>269</v>
      </c>
      <c r="B14122">
        <v>43041</v>
      </c>
      <c r="C14122" s="385">
        <v>7.0000000000000007E-2</v>
      </c>
    </row>
    <row r="14123" spans="1:3" x14ac:dyDescent="0.25">
      <c r="A14123" t="s">
        <v>269</v>
      </c>
      <c r="B14123">
        <v>43044</v>
      </c>
      <c r="C14123" s="385">
        <v>7.2499999999999995E-2</v>
      </c>
    </row>
    <row r="14124" spans="1:3" x14ac:dyDescent="0.25">
      <c r="A14124" t="s">
        <v>269</v>
      </c>
      <c r="B14124">
        <v>43045</v>
      </c>
      <c r="C14124" s="385">
        <v>7.2499999999999995E-2</v>
      </c>
    </row>
    <row r="14125" spans="1:3" x14ac:dyDescent="0.25">
      <c r="A14125" t="s">
        <v>269</v>
      </c>
      <c r="B14125">
        <v>43046</v>
      </c>
      <c r="C14125" s="385">
        <v>7.2499999999999995E-2</v>
      </c>
    </row>
    <row r="14126" spans="1:3" x14ac:dyDescent="0.25">
      <c r="A14126" t="s">
        <v>269</v>
      </c>
      <c r="B14126">
        <v>43047</v>
      </c>
      <c r="C14126" s="385">
        <v>7.2499999999999995E-2</v>
      </c>
    </row>
    <row r="14127" spans="1:3" x14ac:dyDescent="0.25">
      <c r="A14127" t="s">
        <v>269</v>
      </c>
      <c r="B14127">
        <v>43048</v>
      </c>
      <c r="C14127" s="385">
        <v>7.2499999999999995E-2</v>
      </c>
    </row>
    <row r="14128" spans="1:3" x14ac:dyDescent="0.25">
      <c r="A14128" t="s">
        <v>269</v>
      </c>
      <c r="B14128">
        <v>43050</v>
      </c>
      <c r="C14128" s="385">
        <v>7.2499999999999995E-2</v>
      </c>
    </row>
    <row r="14129" spans="1:3" x14ac:dyDescent="0.25">
      <c r="A14129" t="s">
        <v>269</v>
      </c>
      <c r="B14129">
        <v>43054</v>
      </c>
      <c r="C14129" s="385">
        <v>7.4999999999999997E-2</v>
      </c>
    </row>
    <row r="14130" spans="1:3" x14ac:dyDescent="0.25">
      <c r="A14130" t="s">
        <v>269</v>
      </c>
      <c r="B14130">
        <v>43055</v>
      </c>
      <c r="C14130" s="385">
        <v>7.2499999999999995E-2</v>
      </c>
    </row>
    <row r="14131" spans="1:3" x14ac:dyDescent="0.25">
      <c r="A14131" t="s">
        <v>269</v>
      </c>
      <c r="B14131">
        <v>43056</v>
      </c>
      <c r="C14131" s="385">
        <v>7.2499999999999995E-2</v>
      </c>
    </row>
    <row r="14132" spans="1:3" x14ac:dyDescent="0.25">
      <c r="A14132" t="s">
        <v>269</v>
      </c>
      <c r="B14132">
        <v>43058</v>
      </c>
      <c r="C14132" s="385">
        <v>7.2499999999999995E-2</v>
      </c>
    </row>
    <row r="14133" spans="1:3" x14ac:dyDescent="0.25">
      <c r="A14133" t="s">
        <v>269</v>
      </c>
      <c r="B14133">
        <v>43060</v>
      </c>
      <c r="C14133" s="385">
        <v>7.2499999999999995E-2</v>
      </c>
    </row>
    <row r="14134" spans="1:3" x14ac:dyDescent="0.25">
      <c r="A14134" t="s">
        <v>269</v>
      </c>
      <c r="B14134">
        <v>43061</v>
      </c>
      <c r="C14134" s="385">
        <v>7.0000000000000007E-2</v>
      </c>
    </row>
    <row r="14135" spans="1:3" x14ac:dyDescent="0.25">
      <c r="A14135" t="s">
        <v>269</v>
      </c>
      <c r="B14135">
        <v>43062</v>
      </c>
      <c r="C14135" s="385">
        <v>7.7499999999999999E-2</v>
      </c>
    </row>
    <row r="14136" spans="1:3" x14ac:dyDescent="0.25">
      <c r="A14136" t="s">
        <v>269</v>
      </c>
      <c r="B14136">
        <v>43064</v>
      </c>
      <c r="C14136" s="385">
        <v>7.4999999999999997E-2</v>
      </c>
    </row>
    <row r="14137" spans="1:3" x14ac:dyDescent="0.25">
      <c r="A14137" t="s">
        <v>269</v>
      </c>
      <c r="B14137">
        <v>43065</v>
      </c>
      <c r="C14137" s="385">
        <v>7.4999999999999997E-2</v>
      </c>
    </row>
    <row r="14138" spans="1:3" x14ac:dyDescent="0.25">
      <c r="A14138" t="s">
        <v>269</v>
      </c>
      <c r="B14138">
        <v>43066</v>
      </c>
      <c r="C14138" s="385">
        <v>7.2499999999999995E-2</v>
      </c>
    </row>
    <row r="14139" spans="1:3" x14ac:dyDescent="0.25">
      <c r="A14139" t="s">
        <v>269</v>
      </c>
      <c r="B14139">
        <v>43067</v>
      </c>
      <c r="C14139" s="385">
        <v>7.2499999999999995E-2</v>
      </c>
    </row>
    <row r="14140" spans="1:3" x14ac:dyDescent="0.25">
      <c r="A14140" t="s">
        <v>269</v>
      </c>
      <c r="B14140">
        <v>43068</v>
      </c>
      <c r="C14140" s="385">
        <v>7.7499999999999999E-2</v>
      </c>
    </row>
    <row r="14141" spans="1:3" x14ac:dyDescent="0.25">
      <c r="A14141" t="s">
        <v>269</v>
      </c>
      <c r="B14141">
        <v>43069</v>
      </c>
      <c r="C14141" s="385">
        <v>7.2499999999999995E-2</v>
      </c>
    </row>
    <row r="14142" spans="1:3" x14ac:dyDescent="0.25">
      <c r="A14142" t="s">
        <v>269</v>
      </c>
      <c r="B14142">
        <v>43070</v>
      </c>
      <c r="C14142" s="385">
        <v>7.2499999999999995E-2</v>
      </c>
    </row>
    <row r="14143" spans="1:3" x14ac:dyDescent="0.25">
      <c r="A14143" t="s">
        <v>269</v>
      </c>
      <c r="B14143">
        <v>43071</v>
      </c>
      <c r="C14143" s="385">
        <v>7.2499999999999995E-2</v>
      </c>
    </row>
    <row r="14144" spans="1:3" x14ac:dyDescent="0.25">
      <c r="A14144" t="s">
        <v>269</v>
      </c>
      <c r="B14144">
        <v>43072</v>
      </c>
      <c r="C14144" s="385">
        <v>7.2499999999999995E-2</v>
      </c>
    </row>
    <row r="14145" spans="1:3" x14ac:dyDescent="0.25">
      <c r="A14145" t="s">
        <v>269</v>
      </c>
      <c r="B14145">
        <v>43073</v>
      </c>
      <c r="C14145" s="385">
        <v>7.2499999999999995E-2</v>
      </c>
    </row>
    <row r="14146" spans="1:3" x14ac:dyDescent="0.25">
      <c r="A14146" t="s">
        <v>269</v>
      </c>
      <c r="B14146">
        <v>43074</v>
      </c>
      <c r="C14146" s="385">
        <v>7.2499999999999995E-2</v>
      </c>
    </row>
    <row r="14147" spans="1:3" x14ac:dyDescent="0.25">
      <c r="A14147" t="s">
        <v>269</v>
      </c>
      <c r="B14147">
        <v>43076</v>
      </c>
      <c r="C14147" s="385">
        <v>7.2499999999999995E-2</v>
      </c>
    </row>
    <row r="14148" spans="1:3" x14ac:dyDescent="0.25">
      <c r="A14148" t="s">
        <v>269</v>
      </c>
      <c r="B14148">
        <v>43077</v>
      </c>
      <c r="C14148" s="385">
        <v>7.0000000000000007E-2</v>
      </c>
    </row>
    <row r="14149" spans="1:3" x14ac:dyDescent="0.25">
      <c r="A14149" t="s">
        <v>269</v>
      </c>
      <c r="B14149">
        <v>43078</v>
      </c>
      <c r="C14149" s="385">
        <v>7.2499999999999995E-2</v>
      </c>
    </row>
    <row r="14150" spans="1:3" x14ac:dyDescent="0.25">
      <c r="A14150" t="s">
        <v>269</v>
      </c>
      <c r="B14150">
        <v>43080</v>
      </c>
      <c r="C14150" s="385">
        <v>7.2499999999999995E-2</v>
      </c>
    </row>
    <row r="14151" spans="1:3" x14ac:dyDescent="0.25">
      <c r="A14151" t="s">
        <v>269</v>
      </c>
      <c r="B14151">
        <v>43081</v>
      </c>
      <c r="C14151" s="385">
        <v>7.4999999999999997E-2</v>
      </c>
    </row>
    <row r="14152" spans="1:3" x14ac:dyDescent="0.25">
      <c r="A14152" t="s">
        <v>269</v>
      </c>
      <c r="B14152">
        <v>43082</v>
      </c>
      <c r="C14152" s="385">
        <v>7.4999999999999997E-2</v>
      </c>
    </row>
    <row r="14153" spans="1:3" x14ac:dyDescent="0.25">
      <c r="A14153" t="s">
        <v>269</v>
      </c>
      <c r="B14153">
        <v>43083</v>
      </c>
      <c r="C14153" s="385">
        <v>7.2499999999999995E-2</v>
      </c>
    </row>
    <row r="14154" spans="1:3" x14ac:dyDescent="0.25">
      <c r="A14154" t="s">
        <v>269</v>
      </c>
      <c r="B14154">
        <v>43084</v>
      </c>
      <c r="C14154" s="385">
        <v>7.2499999999999995E-2</v>
      </c>
    </row>
    <row r="14155" spans="1:3" x14ac:dyDescent="0.25">
      <c r="A14155" t="s">
        <v>269</v>
      </c>
      <c r="B14155">
        <v>43085</v>
      </c>
      <c r="C14155" s="385">
        <v>7.4999999999999997E-2</v>
      </c>
    </row>
    <row r="14156" spans="1:3" x14ac:dyDescent="0.25">
      <c r="A14156" t="s">
        <v>269</v>
      </c>
      <c r="B14156">
        <v>43086</v>
      </c>
      <c r="C14156" s="385">
        <v>7.4999999999999997E-2</v>
      </c>
    </row>
    <row r="14157" spans="1:3" x14ac:dyDescent="0.25">
      <c r="A14157" t="s">
        <v>269</v>
      </c>
      <c r="B14157">
        <v>43093</v>
      </c>
      <c r="C14157" s="385">
        <v>7.2499999999999995E-2</v>
      </c>
    </row>
    <row r="14158" spans="1:3" x14ac:dyDescent="0.25">
      <c r="A14158" t="s">
        <v>269</v>
      </c>
      <c r="B14158">
        <v>43101</v>
      </c>
      <c r="C14158" s="385">
        <v>7.2499999999999995E-2</v>
      </c>
    </row>
    <row r="14159" spans="1:3" x14ac:dyDescent="0.25">
      <c r="A14159" t="s">
        <v>269</v>
      </c>
      <c r="B14159">
        <v>43102</v>
      </c>
      <c r="C14159" s="385">
        <v>7.2499999999999995E-2</v>
      </c>
    </row>
    <row r="14160" spans="1:3" x14ac:dyDescent="0.25">
      <c r="A14160" t="s">
        <v>269</v>
      </c>
      <c r="B14160">
        <v>43103</v>
      </c>
      <c r="C14160" s="385">
        <v>7.2499999999999995E-2</v>
      </c>
    </row>
    <row r="14161" spans="1:3" x14ac:dyDescent="0.25">
      <c r="A14161" t="s">
        <v>269</v>
      </c>
      <c r="B14161">
        <v>43105</v>
      </c>
      <c r="C14161" s="385">
        <v>7.2499999999999995E-2</v>
      </c>
    </row>
    <row r="14162" spans="1:3" x14ac:dyDescent="0.25">
      <c r="A14162" t="s">
        <v>269</v>
      </c>
      <c r="B14162">
        <v>43106</v>
      </c>
      <c r="C14162" s="385">
        <v>7.2499999999999995E-2</v>
      </c>
    </row>
    <row r="14163" spans="1:3" x14ac:dyDescent="0.25">
      <c r="A14163" t="s">
        <v>269</v>
      </c>
      <c r="B14163">
        <v>43107</v>
      </c>
      <c r="C14163" s="385">
        <v>7.2499999999999995E-2</v>
      </c>
    </row>
    <row r="14164" spans="1:3" x14ac:dyDescent="0.25">
      <c r="A14164" t="s">
        <v>269</v>
      </c>
      <c r="B14164">
        <v>43109</v>
      </c>
      <c r="C14164" s="385">
        <v>7.4999999999999997E-2</v>
      </c>
    </row>
    <row r="14165" spans="1:3" x14ac:dyDescent="0.25">
      <c r="A14165" t="s">
        <v>269</v>
      </c>
      <c r="B14165">
        <v>43110</v>
      </c>
      <c r="C14165" s="385">
        <v>7.4999999999999997E-2</v>
      </c>
    </row>
    <row r="14166" spans="1:3" x14ac:dyDescent="0.25">
      <c r="A14166" t="s">
        <v>269</v>
      </c>
      <c r="B14166">
        <v>43111</v>
      </c>
      <c r="C14166" s="385">
        <v>7.2499999999999995E-2</v>
      </c>
    </row>
    <row r="14167" spans="1:3" x14ac:dyDescent="0.25">
      <c r="A14167" t="s">
        <v>269</v>
      </c>
      <c r="B14167">
        <v>43112</v>
      </c>
      <c r="C14167" s="385">
        <v>6.7500000000000004E-2</v>
      </c>
    </row>
    <row r="14168" spans="1:3" x14ac:dyDescent="0.25">
      <c r="A14168" t="s">
        <v>269</v>
      </c>
      <c r="B14168">
        <v>43113</v>
      </c>
      <c r="C14168" s="385">
        <v>7.2499999999999995E-2</v>
      </c>
    </row>
    <row r="14169" spans="1:3" x14ac:dyDescent="0.25">
      <c r="A14169" t="s">
        <v>269</v>
      </c>
      <c r="B14169">
        <v>43115</v>
      </c>
      <c r="C14169" s="385">
        <v>7.2499999999999995E-2</v>
      </c>
    </row>
    <row r="14170" spans="1:3" x14ac:dyDescent="0.25">
      <c r="A14170" t="s">
        <v>269</v>
      </c>
      <c r="B14170">
        <v>43116</v>
      </c>
      <c r="C14170" s="385">
        <v>7.2499999999999995E-2</v>
      </c>
    </row>
    <row r="14171" spans="1:3" x14ac:dyDescent="0.25">
      <c r="A14171" t="s">
        <v>269</v>
      </c>
      <c r="B14171">
        <v>43117</v>
      </c>
      <c r="C14171" s="385">
        <v>7.2499999999999995E-2</v>
      </c>
    </row>
    <row r="14172" spans="1:3" x14ac:dyDescent="0.25">
      <c r="A14172" t="s">
        <v>269</v>
      </c>
      <c r="B14172">
        <v>43119</v>
      </c>
      <c r="C14172" s="385">
        <v>7.4999999999999997E-2</v>
      </c>
    </row>
    <row r="14173" spans="1:3" x14ac:dyDescent="0.25">
      <c r="A14173" t="s">
        <v>269</v>
      </c>
      <c r="B14173">
        <v>43123</v>
      </c>
      <c r="C14173" s="385">
        <v>7.4999999999999997E-2</v>
      </c>
    </row>
    <row r="14174" spans="1:3" x14ac:dyDescent="0.25">
      <c r="A14174" t="s">
        <v>269</v>
      </c>
      <c r="B14174">
        <v>43125</v>
      </c>
      <c r="C14174" s="385">
        <v>7.4999999999999997E-2</v>
      </c>
    </row>
    <row r="14175" spans="1:3" x14ac:dyDescent="0.25">
      <c r="A14175" t="s">
        <v>269</v>
      </c>
      <c r="B14175">
        <v>43126</v>
      </c>
      <c r="C14175" s="385">
        <v>7.4999999999999997E-2</v>
      </c>
    </row>
    <row r="14176" spans="1:3" x14ac:dyDescent="0.25">
      <c r="A14176" t="s">
        <v>269</v>
      </c>
      <c r="B14176">
        <v>43127</v>
      </c>
      <c r="C14176" s="385">
        <v>7.2499999999999995E-2</v>
      </c>
    </row>
    <row r="14177" spans="1:3" x14ac:dyDescent="0.25">
      <c r="A14177" t="s">
        <v>269</v>
      </c>
      <c r="B14177">
        <v>43128</v>
      </c>
      <c r="C14177" s="385">
        <v>7.2499999999999995E-2</v>
      </c>
    </row>
    <row r="14178" spans="1:3" x14ac:dyDescent="0.25">
      <c r="A14178" t="s">
        <v>269</v>
      </c>
      <c r="B14178">
        <v>43130</v>
      </c>
      <c r="C14178" s="385">
        <v>7.2499999999999995E-2</v>
      </c>
    </row>
    <row r="14179" spans="1:3" x14ac:dyDescent="0.25">
      <c r="A14179" t="s">
        <v>269</v>
      </c>
      <c r="B14179">
        <v>43135</v>
      </c>
      <c r="C14179" s="385">
        <v>7.2499999999999995E-2</v>
      </c>
    </row>
    <row r="14180" spans="1:3" x14ac:dyDescent="0.25">
      <c r="A14180" t="s">
        <v>269</v>
      </c>
      <c r="B14180">
        <v>43136</v>
      </c>
      <c r="C14180" s="385">
        <v>6.7500000000000004E-2</v>
      </c>
    </row>
    <row r="14181" spans="1:3" x14ac:dyDescent="0.25">
      <c r="A14181" t="s">
        <v>269</v>
      </c>
      <c r="B14181">
        <v>43137</v>
      </c>
      <c r="C14181" s="385">
        <v>7.4999999999999997E-2</v>
      </c>
    </row>
    <row r="14182" spans="1:3" x14ac:dyDescent="0.25">
      <c r="A14182" t="s">
        <v>269</v>
      </c>
      <c r="B14182">
        <v>43138</v>
      </c>
      <c r="C14182" s="385">
        <v>7.2499999999999995E-2</v>
      </c>
    </row>
    <row r="14183" spans="1:3" x14ac:dyDescent="0.25">
      <c r="A14183" t="s">
        <v>269</v>
      </c>
      <c r="B14183">
        <v>43140</v>
      </c>
      <c r="C14183" s="385">
        <v>7.4999999999999997E-2</v>
      </c>
    </row>
    <row r="14184" spans="1:3" x14ac:dyDescent="0.25">
      <c r="A14184" t="s">
        <v>269</v>
      </c>
      <c r="B14184">
        <v>43142</v>
      </c>
      <c r="C14184" s="385">
        <v>7.2499999999999995E-2</v>
      </c>
    </row>
    <row r="14185" spans="1:3" x14ac:dyDescent="0.25">
      <c r="A14185" t="s">
        <v>269</v>
      </c>
      <c r="B14185">
        <v>43143</v>
      </c>
      <c r="C14185" s="385">
        <v>7.2499999999999995E-2</v>
      </c>
    </row>
    <row r="14186" spans="1:3" x14ac:dyDescent="0.25">
      <c r="A14186" t="s">
        <v>269</v>
      </c>
      <c r="B14186">
        <v>43144</v>
      </c>
      <c r="C14186" s="385">
        <v>7.2499999999999995E-2</v>
      </c>
    </row>
    <row r="14187" spans="1:3" x14ac:dyDescent="0.25">
      <c r="A14187" t="s">
        <v>269</v>
      </c>
      <c r="B14187">
        <v>43145</v>
      </c>
      <c r="C14187" s="385">
        <v>7.2499999999999995E-2</v>
      </c>
    </row>
    <row r="14188" spans="1:3" x14ac:dyDescent="0.25">
      <c r="A14188" t="s">
        <v>269</v>
      </c>
      <c r="B14188">
        <v>43146</v>
      </c>
      <c r="C14188" s="385">
        <v>7.4999999999999997E-2</v>
      </c>
    </row>
    <row r="14189" spans="1:3" x14ac:dyDescent="0.25">
      <c r="A14189" t="s">
        <v>269</v>
      </c>
      <c r="B14189">
        <v>43147</v>
      </c>
      <c r="C14189" s="385">
        <v>7.4999999999999997E-2</v>
      </c>
    </row>
    <row r="14190" spans="1:3" x14ac:dyDescent="0.25">
      <c r="A14190" t="s">
        <v>269</v>
      </c>
      <c r="B14190">
        <v>43148</v>
      </c>
      <c r="C14190" s="385">
        <v>7.2499999999999995E-2</v>
      </c>
    </row>
    <row r="14191" spans="1:3" x14ac:dyDescent="0.25">
      <c r="A14191" t="s">
        <v>269</v>
      </c>
      <c r="B14191">
        <v>43149</v>
      </c>
      <c r="C14191" s="385">
        <v>7.2499999999999995E-2</v>
      </c>
    </row>
    <row r="14192" spans="1:3" x14ac:dyDescent="0.25">
      <c r="A14192" t="s">
        <v>269</v>
      </c>
      <c r="B14192">
        <v>43150</v>
      </c>
      <c r="C14192" s="385">
        <v>7.2499999999999995E-2</v>
      </c>
    </row>
    <row r="14193" spans="1:3" x14ac:dyDescent="0.25">
      <c r="A14193" t="s">
        <v>269</v>
      </c>
      <c r="B14193">
        <v>43151</v>
      </c>
      <c r="C14193" s="385">
        <v>7.0000000000000007E-2</v>
      </c>
    </row>
    <row r="14194" spans="1:3" x14ac:dyDescent="0.25">
      <c r="A14194" t="s">
        <v>269</v>
      </c>
      <c r="B14194">
        <v>43152</v>
      </c>
      <c r="C14194" s="385">
        <v>7.2499999999999995E-2</v>
      </c>
    </row>
    <row r="14195" spans="1:3" x14ac:dyDescent="0.25">
      <c r="A14195" t="s">
        <v>269</v>
      </c>
      <c r="B14195">
        <v>43153</v>
      </c>
      <c r="C14195" s="385">
        <v>7.2499999999999995E-2</v>
      </c>
    </row>
    <row r="14196" spans="1:3" x14ac:dyDescent="0.25">
      <c r="A14196" t="s">
        <v>269</v>
      </c>
      <c r="B14196">
        <v>43154</v>
      </c>
      <c r="C14196" s="385">
        <v>7.2499999999999995E-2</v>
      </c>
    </row>
    <row r="14197" spans="1:3" x14ac:dyDescent="0.25">
      <c r="A14197" t="s">
        <v>269</v>
      </c>
      <c r="B14197">
        <v>43155</v>
      </c>
      <c r="C14197" s="385">
        <v>7.2499999999999995E-2</v>
      </c>
    </row>
    <row r="14198" spans="1:3" x14ac:dyDescent="0.25">
      <c r="A14198" t="s">
        <v>269</v>
      </c>
      <c r="B14198">
        <v>43156</v>
      </c>
      <c r="C14198" s="385">
        <v>7.2499999999999995E-2</v>
      </c>
    </row>
    <row r="14199" spans="1:3" x14ac:dyDescent="0.25">
      <c r="A14199" t="s">
        <v>269</v>
      </c>
      <c r="B14199">
        <v>43157</v>
      </c>
      <c r="C14199" s="385">
        <v>6.7500000000000004E-2</v>
      </c>
    </row>
    <row r="14200" spans="1:3" x14ac:dyDescent="0.25">
      <c r="A14200" t="s">
        <v>269</v>
      </c>
      <c r="B14200">
        <v>43158</v>
      </c>
      <c r="C14200" s="385">
        <v>7.2499999999999995E-2</v>
      </c>
    </row>
    <row r="14201" spans="1:3" x14ac:dyDescent="0.25">
      <c r="A14201" t="s">
        <v>269</v>
      </c>
      <c r="B14201">
        <v>43160</v>
      </c>
      <c r="C14201" s="385">
        <v>7.2499999999999995E-2</v>
      </c>
    </row>
    <row r="14202" spans="1:3" x14ac:dyDescent="0.25">
      <c r="A14202" t="s">
        <v>269</v>
      </c>
      <c r="B14202">
        <v>43162</v>
      </c>
      <c r="C14202" s="385">
        <v>7.4999999999999997E-2</v>
      </c>
    </row>
    <row r="14203" spans="1:3" x14ac:dyDescent="0.25">
      <c r="A14203" t="s">
        <v>269</v>
      </c>
      <c r="B14203">
        <v>43164</v>
      </c>
      <c r="C14203" s="385">
        <v>7.2499999999999995E-2</v>
      </c>
    </row>
    <row r="14204" spans="1:3" x14ac:dyDescent="0.25">
      <c r="A14204" t="s">
        <v>269</v>
      </c>
      <c r="B14204">
        <v>43194</v>
      </c>
      <c r="C14204" s="385">
        <v>7.4999999999999997E-2</v>
      </c>
    </row>
    <row r="14205" spans="1:3" x14ac:dyDescent="0.25">
      <c r="A14205" t="s">
        <v>269</v>
      </c>
      <c r="B14205">
        <v>43195</v>
      </c>
      <c r="C14205" s="385">
        <v>7.4999999999999997E-2</v>
      </c>
    </row>
    <row r="14206" spans="1:3" x14ac:dyDescent="0.25">
      <c r="A14206" t="s">
        <v>269</v>
      </c>
      <c r="B14206">
        <v>43199</v>
      </c>
      <c r="C14206" s="385">
        <v>7.4999999999999997E-2</v>
      </c>
    </row>
    <row r="14207" spans="1:3" x14ac:dyDescent="0.25">
      <c r="A14207" t="s">
        <v>269</v>
      </c>
      <c r="B14207">
        <v>43201</v>
      </c>
      <c r="C14207" s="385">
        <v>7.4999999999999997E-2</v>
      </c>
    </row>
    <row r="14208" spans="1:3" x14ac:dyDescent="0.25">
      <c r="A14208" t="s">
        <v>269</v>
      </c>
      <c r="B14208">
        <v>43202</v>
      </c>
      <c r="C14208" s="385">
        <v>7.4999999999999997E-2</v>
      </c>
    </row>
    <row r="14209" spans="1:3" x14ac:dyDescent="0.25">
      <c r="A14209" t="s">
        <v>269</v>
      </c>
      <c r="B14209">
        <v>43203</v>
      </c>
      <c r="C14209" s="385">
        <v>7.4999999999999997E-2</v>
      </c>
    </row>
    <row r="14210" spans="1:3" x14ac:dyDescent="0.25">
      <c r="A14210" t="s">
        <v>269</v>
      </c>
      <c r="B14210">
        <v>43204</v>
      </c>
      <c r="C14210" s="385">
        <v>7.4999999999999997E-2</v>
      </c>
    </row>
    <row r="14211" spans="1:3" x14ac:dyDescent="0.25">
      <c r="A14211" t="s">
        <v>269</v>
      </c>
      <c r="B14211">
        <v>43205</v>
      </c>
      <c r="C14211" s="385">
        <v>7.4999999999999997E-2</v>
      </c>
    </row>
    <row r="14212" spans="1:3" x14ac:dyDescent="0.25">
      <c r="A14212" t="s">
        <v>269</v>
      </c>
      <c r="B14212">
        <v>43206</v>
      </c>
      <c r="C14212" s="385">
        <v>7.4999999999999997E-2</v>
      </c>
    </row>
    <row r="14213" spans="1:3" x14ac:dyDescent="0.25">
      <c r="A14213" t="s">
        <v>269</v>
      </c>
      <c r="B14213">
        <v>43207</v>
      </c>
      <c r="C14213" s="385">
        <v>7.4999999999999997E-2</v>
      </c>
    </row>
    <row r="14214" spans="1:3" x14ac:dyDescent="0.25">
      <c r="A14214" t="s">
        <v>269</v>
      </c>
      <c r="B14214">
        <v>43209</v>
      </c>
      <c r="C14214" s="385">
        <v>7.4999999999999997E-2</v>
      </c>
    </row>
    <row r="14215" spans="1:3" x14ac:dyDescent="0.25">
      <c r="A14215" t="s">
        <v>269</v>
      </c>
      <c r="B14215">
        <v>43210</v>
      </c>
      <c r="C14215" s="385">
        <v>7.4999999999999997E-2</v>
      </c>
    </row>
    <row r="14216" spans="1:3" x14ac:dyDescent="0.25">
      <c r="A14216" t="s">
        <v>269</v>
      </c>
      <c r="B14216">
        <v>43211</v>
      </c>
      <c r="C14216" s="385">
        <v>7.4999999999999997E-2</v>
      </c>
    </row>
    <row r="14217" spans="1:3" x14ac:dyDescent="0.25">
      <c r="A14217" t="s">
        <v>269</v>
      </c>
      <c r="B14217">
        <v>43212</v>
      </c>
      <c r="C14217" s="385">
        <v>7.4999999999999997E-2</v>
      </c>
    </row>
    <row r="14218" spans="1:3" x14ac:dyDescent="0.25">
      <c r="A14218" t="s">
        <v>269</v>
      </c>
      <c r="B14218">
        <v>43213</v>
      </c>
      <c r="C14218" s="385">
        <v>7.4999999999999997E-2</v>
      </c>
    </row>
    <row r="14219" spans="1:3" x14ac:dyDescent="0.25">
      <c r="A14219" t="s">
        <v>269</v>
      </c>
      <c r="B14219">
        <v>43214</v>
      </c>
      <c r="C14219" s="385">
        <v>7.4999999999999997E-2</v>
      </c>
    </row>
    <row r="14220" spans="1:3" x14ac:dyDescent="0.25">
      <c r="A14220" t="s">
        <v>269</v>
      </c>
      <c r="B14220">
        <v>43215</v>
      </c>
      <c r="C14220" s="385">
        <v>7.4999999999999997E-2</v>
      </c>
    </row>
    <row r="14221" spans="1:3" x14ac:dyDescent="0.25">
      <c r="A14221" t="s">
        <v>269</v>
      </c>
      <c r="B14221">
        <v>43216</v>
      </c>
      <c r="C14221" s="385">
        <v>7.4999999999999997E-2</v>
      </c>
    </row>
    <row r="14222" spans="1:3" x14ac:dyDescent="0.25">
      <c r="A14222" t="s">
        <v>269</v>
      </c>
      <c r="B14222">
        <v>43217</v>
      </c>
      <c r="C14222" s="385">
        <v>7.4999999999999997E-2</v>
      </c>
    </row>
    <row r="14223" spans="1:3" x14ac:dyDescent="0.25">
      <c r="A14223" t="s">
        <v>269</v>
      </c>
      <c r="B14223">
        <v>43218</v>
      </c>
      <c r="C14223" s="385">
        <v>7.4999999999999997E-2</v>
      </c>
    </row>
    <row r="14224" spans="1:3" x14ac:dyDescent="0.25">
      <c r="A14224" t="s">
        <v>269</v>
      </c>
      <c r="B14224">
        <v>43219</v>
      </c>
      <c r="C14224" s="385">
        <v>7.4999999999999997E-2</v>
      </c>
    </row>
    <row r="14225" spans="1:3" x14ac:dyDescent="0.25">
      <c r="A14225" t="s">
        <v>269</v>
      </c>
      <c r="B14225">
        <v>43220</v>
      </c>
      <c r="C14225" s="385">
        <v>7.4999999999999997E-2</v>
      </c>
    </row>
    <row r="14226" spans="1:3" x14ac:dyDescent="0.25">
      <c r="A14226" t="s">
        <v>269</v>
      </c>
      <c r="B14226">
        <v>43221</v>
      </c>
      <c r="C14226" s="385">
        <v>7.4999999999999997E-2</v>
      </c>
    </row>
    <row r="14227" spans="1:3" x14ac:dyDescent="0.25">
      <c r="A14227" t="s">
        <v>269</v>
      </c>
      <c r="B14227">
        <v>43222</v>
      </c>
      <c r="C14227" s="385">
        <v>7.4999999999999997E-2</v>
      </c>
    </row>
    <row r="14228" spans="1:3" x14ac:dyDescent="0.25">
      <c r="A14228" t="s">
        <v>269</v>
      </c>
      <c r="B14228">
        <v>43223</v>
      </c>
      <c r="C14228" s="385">
        <v>7.4999999999999997E-2</v>
      </c>
    </row>
    <row r="14229" spans="1:3" x14ac:dyDescent="0.25">
      <c r="A14229" t="s">
        <v>269</v>
      </c>
      <c r="B14229">
        <v>43224</v>
      </c>
      <c r="C14229" s="385">
        <v>7.4999999999999997E-2</v>
      </c>
    </row>
    <row r="14230" spans="1:3" x14ac:dyDescent="0.25">
      <c r="A14230" t="s">
        <v>269</v>
      </c>
      <c r="B14230">
        <v>43226</v>
      </c>
      <c r="C14230" s="385">
        <v>7.4999999999999997E-2</v>
      </c>
    </row>
    <row r="14231" spans="1:3" x14ac:dyDescent="0.25">
      <c r="A14231" t="s">
        <v>269</v>
      </c>
      <c r="B14231">
        <v>43227</v>
      </c>
      <c r="C14231" s="385">
        <v>7.4999999999999997E-2</v>
      </c>
    </row>
    <row r="14232" spans="1:3" x14ac:dyDescent="0.25">
      <c r="A14232" t="s">
        <v>269</v>
      </c>
      <c r="B14232">
        <v>43228</v>
      </c>
      <c r="C14232" s="385">
        <v>7.4999999999999997E-2</v>
      </c>
    </row>
    <row r="14233" spans="1:3" x14ac:dyDescent="0.25">
      <c r="A14233" t="s">
        <v>269</v>
      </c>
      <c r="B14233">
        <v>43229</v>
      </c>
      <c r="C14233" s="385">
        <v>7.4999999999999997E-2</v>
      </c>
    </row>
    <row r="14234" spans="1:3" x14ac:dyDescent="0.25">
      <c r="A14234" t="s">
        <v>269</v>
      </c>
      <c r="B14234">
        <v>43230</v>
      </c>
      <c r="C14234" s="385">
        <v>7.4999999999999997E-2</v>
      </c>
    </row>
    <row r="14235" spans="1:3" x14ac:dyDescent="0.25">
      <c r="A14235" t="s">
        <v>269</v>
      </c>
      <c r="B14235">
        <v>43231</v>
      </c>
      <c r="C14235" s="385">
        <v>7.4999999999999997E-2</v>
      </c>
    </row>
    <row r="14236" spans="1:3" x14ac:dyDescent="0.25">
      <c r="A14236" t="s">
        <v>269</v>
      </c>
      <c r="B14236">
        <v>43232</v>
      </c>
      <c r="C14236" s="385">
        <v>7.4999999999999997E-2</v>
      </c>
    </row>
    <row r="14237" spans="1:3" x14ac:dyDescent="0.25">
      <c r="A14237" t="s">
        <v>269</v>
      </c>
      <c r="B14237">
        <v>43234</v>
      </c>
      <c r="C14237" s="385">
        <v>7.4999999999999997E-2</v>
      </c>
    </row>
    <row r="14238" spans="1:3" x14ac:dyDescent="0.25">
      <c r="A14238" t="s">
        <v>269</v>
      </c>
      <c r="B14238">
        <v>43235</v>
      </c>
      <c r="C14238" s="385">
        <v>7.4999999999999997E-2</v>
      </c>
    </row>
    <row r="14239" spans="1:3" x14ac:dyDescent="0.25">
      <c r="A14239" t="s">
        <v>269</v>
      </c>
      <c r="B14239">
        <v>43236</v>
      </c>
      <c r="C14239" s="385">
        <v>7.4999999999999997E-2</v>
      </c>
    </row>
    <row r="14240" spans="1:3" x14ac:dyDescent="0.25">
      <c r="A14240" t="s">
        <v>269</v>
      </c>
      <c r="B14240">
        <v>43240</v>
      </c>
      <c r="C14240" s="385">
        <v>7.4999999999999997E-2</v>
      </c>
    </row>
    <row r="14241" spans="1:3" x14ac:dyDescent="0.25">
      <c r="A14241" t="s">
        <v>269</v>
      </c>
      <c r="B14241">
        <v>43251</v>
      </c>
      <c r="C14241" s="385">
        <v>7.4999999999999997E-2</v>
      </c>
    </row>
    <row r="14242" spans="1:3" x14ac:dyDescent="0.25">
      <c r="A14242" t="s">
        <v>269</v>
      </c>
      <c r="B14242">
        <v>43260</v>
      </c>
      <c r="C14242" s="385">
        <v>7.4999999999999997E-2</v>
      </c>
    </row>
    <row r="14243" spans="1:3" x14ac:dyDescent="0.25">
      <c r="A14243" t="s">
        <v>269</v>
      </c>
      <c r="B14243">
        <v>43266</v>
      </c>
      <c r="C14243" s="385">
        <v>7.4999999999999997E-2</v>
      </c>
    </row>
    <row r="14244" spans="1:3" x14ac:dyDescent="0.25">
      <c r="A14244" t="s">
        <v>269</v>
      </c>
      <c r="B14244">
        <v>43268</v>
      </c>
      <c r="C14244" s="385">
        <v>7.4999999999999997E-2</v>
      </c>
    </row>
    <row r="14245" spans="1:3" x14ac:dyDescent="0.25">
      <c r="A14245" t="s">
        <v>269</v>
      </c>
      <c r="B14245">
        <v>43270</v>
      </c>
      <c r="C14245" s="385">
        <v>7.4999999999999997E-2</v>
      </c>
    </row>
    <row r="14246" spans="1:3" x14ac:dyDescent="0.25">
      <c r="A14246" t="s">
        <v>269</v>
      </c>
      <c r="B14246">
        <v>43271</v>
      </c>
      <c r="C14246" s="385">
        <v>7.4999999999999997E-2</v>
      </c>
    </row>
    <row r="14247" spans="1:3" x14ac:dyDescent="0.25">
      <c r="A14247" t="s">
        <v>269</v>
      </c>
      <c r="B14247">
        <v>43272</v>
      </c>
      <c r="C14247" s="385">
        <v>7.4999999999999997E-2</v>
      </c>
    </row>
    <row r="14248" spans="1:3" x14ac:dyDescent="0.25">
      <c r="A14248" t="s">
        <v>269</v>
      </c>
      <c r="B14248">
        <v>43279</v>
      </c>
      <c r="C14248" s="385">
        <v>7.4999999999999997E-2</v>
      </c>
    </row>
    <row r="14249" spans="1:3" x14ac:dyDescent="0.25">
      <c r="A14249" t="s">
        <v>269</v>
      </c>
      <c r="B14249">
        <v>43287</v>
      </c>
      <c r="C14249" s="385">
        <v>7.4999999999999997E-2</v>
      </c>
    </row>
    <row r="14250" spans="1:3" x14ac:dyDescent="0.25">
      <c r="A14250" t="s">
        <v>269</v>
      </c>
      <c r="B14250">
        <v>43291</v>
      </c>
      <c r="C14250" s="385">
        <v>7.4999999999999997E-2</v>
      </c>
    </row>
    <row r="14251" spans="1:3" x14ac:dyDescent="0.25">
      <c r="A14251" t="s">
        <v>269</v>
      </c>
      <c r="B14251">
        <v>43301</v>
      </c>
      <c r="C14251" s="385">
        <v>7.2499999999999995E-2</v>
      </c>
    </row>
    <row r="14252" spans="1:3" x14ac:dyDescent="0.25">
      <c r="A14252" t="s">
        <v>269</v>
      </c>
      <c r="B14252">
        <v>43302</v>
      </c>
      <c r="C14252" s="385">
        <v>7.2499999999999995E-2</v>
      </c>
    </row>
    <row r="14253" spans="1:3" x14ac:dyDescent="0.25">
      <c r="A14253" t="s">
        <v>269</v>
      </c>
      <c r="B14253">
        <v>43310</v>
      </c>
      <c r="C14253" s="385">
        <v>7.2499999999999995E-2</v>
      </c>
    </row>
    <row r="14254" spans="1:3" x14ac:dyDescent="0.25">
      <c r="A14254" t="s">
        <v>269</v>
      </c>
      <c r="B14254">
        <v>43311</v>
      </c>
      <c r="C14254" s="385">
        <v>7.2499999999999995E-2</v>
      </c>
    </row>
    <row r="14255" spans="1:3" x14ac:dyDescent="0.25">
      <c r="A14255" t="s">
        <v>269</v>
      </c>
      <c r="B14255">
        <v>43314</v>
      </c>
      <c r="C14255" s="385">
        <v>7.2499999999999995E-2</v>
      </c>
    </row>
    <row r="14256" spans="1:3" x14ac:dyDescent="0.25">
      <c r="A14256" t="s">
        <v>269</v>
      </c>
      <c r="B14256">
        <v>43315</v>
      </c>
      <c r="C14256" s="385">
        <v>7.2499999999999995E-2</v>
      </c>
    </row>
    <row r="14257" spans="1:3" x14ac:dyDescent="0.25">
      <c r="A14257" t="s">
        <v>269</v>
      </c>
      <c r="B14257">
        <v>43316</v>
      </c>
      <c r="C14257" s="385">
        <v>7.2499999999999995E-2</v>
      </c>
    </row>
    <row r="14258" spans="1:3" x14ac:dyDescent="0.25">
      <c r="A14258" t="s">
        <v>269</v>
      </c>
      <c r="B14258">
        <v>43317</v>
      </c>
      <c r="C14258" s="385">
        <v>7.2499999999999995E-2</v>
      </c>
    </row>
    <row r="14259" spans="1:3" x14ac:dyDescent="0.25">
      <c r="A14259" t="s">
        <v>269</v>
      </c>
      <c r="B14259">
        <v>43318</v>
      </c>
      <c r="C14259" s="385">
        <v>7.2499999999999995E-2</v>
      </c>
    </row>
    <row r="14260" spans="1:3" x14ac:dyDescent="0.25">
      <c r="A14260" t="s">
        <v>269</v>
      </c>
      <c r="B14260">
        <v>43319</v>
      </c>
      <c r="C14260" s="385">
        <v>7.2499999999999995E-2</v>
      </c>
    </row>
    <row r="14261" spans="1:3" x14ac:dyDescent="0.25">
      <c r="A14261" t="s">
        <v>269</v>
      </c>
      <c r="B14261">
        <v>43320</v>
      </c>
      <c r="C14261" s="385">
        <v>7.2499999999999995E-2</v>
      </c>
    </row>
    <row r="14262" spans="1:3" x14ac:dyDescent="0.25">
      <c r="A14262" t="s">
        <v>269</v>
      </c>
      <c r="B14262">
        <v>43321</v>
      </c>
      <c r="C14262" s="385">
        <v>7.2499999999999995E-2</v>
      </c>
    </row>
    <row r="14263" spans="1:3" x14ac:dyDescent="0.25">
      <c r="A14263" t="s">
        <v>269</v>
      </c>
      <c r="B14263">
        <v>43322</v>
      </c>
      <c r="C14263" s="385">
        <v>7.2499999999999995E-2</v>
      </c>
    </row>
    <row r="14264" spans="1:3" x14ac:dyDescent="0.25">
      <c r="A14264" t="s">
        <v>269</v>
      </c>
      <c r="B14264">
        <v>43323</v>
      </c>
      <c r="C14264" s="385">
        <v>7.2499999999999995E-2</v>
      </c>
    </row>
    <row r="14265" spans="1:3" x14ac:dyDescent="0.25">
      <c r="A14265" t="s">
        <v>269</v>
      </c>
      <c r="B14265">
        <v>43324</v>
      </c>
      <c r="C14265" s="385">
        <v>7.2499999999999995E-2</v>
      </c>
    </row>
    <row r="14266" spans="1:3" x14ac:dyDescent="0.25">
      <c r="A14266" t="s">
        <v>269</v>
      </c>
      <c r="B14266">
        <v>43325</v>
      </c>
      <c r="C14266" s="385">
        <v>7.2499999999999995E-2</v>
      </c>
    </row>
    <row r="14267" spans="1:3" x14ac:dyDescent="0.25">
      <c r="A14267" t="s">
        <v>269</v>
      </c>
      <c r="B14267">
        <v>43326</v>
      </c>
      <c r="C14267" s="385">
        <v>7.2499999999999995E-2</v>
      </c>
    </row>
    <row r="14268" spans="1:3" x14ac:dyDescent="0.25">
      <c r="A14268" t="s">
        <v>269</v>
      </c>
      <c r="B14268">
        <v>43330</v>
      </c>
      <c r="C14268" s="385">
        <v>7.2499999999999995E-2</v>
      </c>
    </row>
    <row r="14269" spans="1:3" x14ac:dyDescent="0.25">
      <c r="A14269" t="s">
        <v>269</v>
      </c>
      <c r="B14269">
        <v>43331</v>
      </c>
      <c r="C14269" s="385">
        <v>7.2499999999999995E-2</v>
      </c>
    </row>
    <row r="14270" spans="1:3" x14ac:dyDescent="0.25">
      <c r="A14270" t="s">
        <v>269</v>
      </c>
      <c r="B14270">
        <v>43332</v>
      </c>
      <c r="C14270" s="385">
        <v>7.2499999999999995E-2</v>
      </c>
    </row>
    <row r="14271" spans="1:3" x14ac:dyDescent="0.25">
      <c r="A14271" t="s">
        <v>269</v>
      </c>
      <c r="B14271">
        <v>43333</v>
      </c>
      <c r="C14271" s="385">
        <v>7.2499999999999995E-2</v>
      </c>
    </row>
    <row r="14272" spans="1:3" x14ac:dyDescent="0.25">
      <c r="A14272" t="s">
        <v>269</v>
      </c>
      <c r="B14272">
        <v>43334</v>
      </c>
      <c r="C14272" s="385">
        <v>7.2499999999999995E-2</v>
      </c>
    </row>
    <row r="14273" spans="1:3" x14ac:dyDescent="0.25">
      <c r="A14273" t="s">
        <v>269</v>
      </c>
      <c r="B14273">
        <v>43335</v>
      </c>
      <c r="C14273" s="385">
        <v>7.2499999999999995E-2</v>
      </c>
    </row>
    <row r="14274" spans="1:3" x14ac:dyDescent="0.25">
      <c r="A14274" t="s">
        <v>269</v>
      </c>
      <c r="B14274">
        <v>43336</v>
      </c>
      <c r="C14274" s="385">
        <v>7.2499999999999995E-2</v>
      </c>
    </row>
    <row r="14275" spans="1:3" x14ac:dyDescent="0.25">
      <c r="A14275" t="s">
        <v>269</v>
      </c>
      <c r="B14275">
        <v>43337</v>
      </c>
      <c r="C14275" s="385">
        <v>7.2499999999999995E-2</v>
      </c>
    </row>
    <row r="14276" spans="1:3" x14ac:dyDescent="0.25">
      <c r="A14276" t="s">
        <v>269</v>
      </c>
      <c r="B14276">
        <v>43338</v>
      </c>
      <c r="C14276" s="385">
        <v>7.2499999999999995E-2</v>
      </c>
    </row>
    <row r="14277" spans="1:3" x14ac:dyDescent="0.25">
      <c r="A14277" t="s">
        <v>269</v>
      </c>
      <c r="B14277">
        <v>43340</v>
      </c>
      <c r="C14277" s="385">
        <v>7.2499999999999995E-2</v>
      </c>
    </row>
    <row r="14278" spans="1:3" x14ac:dyDescent="0.25">
      <c r="A14278" t="s">
        <v>269</v>
      </c>
      <c r="B14278">
        <v>43341</v>
      </c>
      <c r="C14278" s="385">
        <v>7.2499999999999995E-2</v>
      </c>
    </row>
    <row r="14279" spans="1:3" x14ac:dyDescent="0.25">
      <c r="A14279" t="s">
        <v>269</v>
      </c>
      <c r="B14279">
        <v>43342</v>
      </c>
      <c r="C14279" s="385">
        <v>7.2499999999999995E-2</v>
      </c>
    </row>
    <row r="14280" spans="1:3" x14ac:dyDescent="0.25">
      <c r="A14280" t="s">
        <v>269</v>
      </c>
      <c r="B14280">
        <v>43343</v>
      </c>
      <c r="C14280" s="385">
        <v>7.2499999999999995E-2</v>
      </c>
    </row>
    <row r="14281" spans="1:3" x14ac:dyDescent="0.25">
      <c r="A14281" t="s">
        <v>269</v>
      </c>
      <c r="B14281">
        <v>43344</v>
      </c>
      <c r="C14281" s="385">
        <v>7.2499999999999995E-2</v>
      </c>
    </row>
    <row r="14282" spans="1:3" x14ac:dyDescent="0.25">
      <c r="A14282" t="s">
        <v>269</v>
      </c>
      <c r="B14282">
        <v>43345</v>
      </c>
      <c r="C14282" s="385">
        <v>7.2499999999999995E-2</v>
      </c>
    </row>
    <row r="14283" spans="1:3" x14ac:dyDescent="0.25">
      <c r="A14283" t="s">
        <v>269</v>
      </c>
      <c r="B14283">
        <v>43346</v>
      </c>
      <c r="C14283" s="385">
        <v>7.2499999999999995E-2</v>
      </c>
    </row>
    <row r="14284" spans="1:3" x14ac:dyDescent="0.25">
      <c r="A14284" t="s">
        <v>269</v>
      </c>
      <c r="B14284">
        <v>43347</v>
      </c>
      <c r="C14284" s="385">
        <v>7.2499999999999995E-2</v>
      </c>
    </row>
    <row r="14285" spans="1:3" x14ac:dyDescent="0.25">
      <c r="A14285" t="s">
        <v>269</v>
      </c>
      <c r="B14285">
        <v>43348</v>
      </c>
      <c r="C14285" s="385">
        <v>7.2499999999999995E-2</v>
      </c>
    </row>
    <row r="14286" spans="1:3" x14ac:dyDescent="0.25">
      <c r="A14286" t="s">
        <v>269</v>
      </c>
      <c r="B14286">
        <v>43349</v>
      </c>
      <c r="C14286" s="385">
        <v>7.2499999999999995E-2</v>
      </c>
    </row>
    <row r="14287" spans="1:3" x14ac:dyDescent="0.25">
      <c r="A14287" t="s">
        <v>269</v>
      </c>
      <c r="B14287">
        <v>43350</v>
      </c>
      <c r="C14287" s="385">
        <v>7.2499999999999995E-2</v>
      </c>
    </row>
    <row r="14288" spans="1:3" x14ac:dyDescent="0.25">
      <c r="A14288" t="s">
        <v>269</v>
      </c>
      <c r="B14288">
        <v>43351</v>
      </c>
      <c r="C14288" s="385">
        <v>7.2499999999999995E-2</v>
      </c>
    </row>
    <row r="14289" spans="1:3" x14ac:dyDescent="0.25">
      <c r="A14289" t="s">
        <v>269</v>
      </c>
      <c r="B14289">
        <v>43356</v>
      </c>
      <c r="C14289" s="385">
        <v>7.2499999999999995E-2</v>
      </c>
    </row>
    <row r="14290" spans="1:3" x14ac:dyDescent="0.25">
      <c r="A14290" t="s">
        <v>269</v>
      </c>
      <c r="B14290">
        <v>43357</v>
      </c>
      <c r="C14290" s="385">
        <v>7.2499999999999995E-2</v>
      </c>
    </row>
    <row r="14291" spans="1:3" x14ac:dyDescent="0.25">
      <c r="A14291" t="s">
        <v>269</v>
      </c>
      <c r="B14291">
        <v>43358</v>
      </c>
      <c r="C14291" s="385">
        <v>7.2499999999999995E-2</v>
      </c>
    </row>
    <row r="14292" spans="1:3" x14ac:dyDescent="0.25">
      <c r="A14292" t="s">
        <v>269</v>
      </c>
      <c r="B14292">
        <v>43359</v>
      </c>
      <c r="C14292" s="385">
        <v>7.2499999999999995E-2</v>
      </c>
    </row>
    <row r="14293" spans="1:3" x14ac:dyDescent="0.25">
      <c r="A14293" t="s">
        <v>269</v>
      </c>
      <c r="B14293">
        <v>43360</v>
      </c>
      <c r="C14293" s="385">
        <v>7.2499999999999995E-2</v>
      </c>
    </row>
    <row r="14294" spans="1:3" x14ac:dyDescent="0.25">
      <c r="A14294" t="s">
        <v>269</v>
      </c>
      <c r="B14294">
        <v>43402</v>
      </c>
      <c r="C14294" s="385">
        <v>6.7500000000000004E-2</v>
      </c>
    </row>
    <row r="14295" spans="1:3" x14ac:dyDescent="0.25">
      <c r="A14295" t="s">
        <v>269</v>
      </c>
      <c r="B14295">
        <v>43403</v>
      </c>
      <c r="C14295" s="385">
        <v>6.7500000000000004E-2</v>
      </c>
    </row>
    <row r="14296" spans="1:3" x14ac:dyDescent="0.25">
      <c r="A14296" t="s">
        <v>269</v>
      </c>
      <c r="B14296">
        <v>43406</v>
      </c>
      <c r="C14296" s="385">
        <v>7.2499999999999995E-2</v>
      </c>
    </row>
    <row r="14297" spans="1:3" x14ac:dyDescent="0.25">
      <c r="A14297" t="s">
        <v>269</v>
      </c>
      <c r="B14297">
        <v>43407</v>
      </c>
      <c r="C14297" s="385">
        <v>7.2499999999999995E-2</v>
      </c>
    </row>
    <row r="14298" spans="1:3" x14ac:dyDescent="0.25">
      <c r="A14298" t="s">
        <v>269</v>
      </c>
      <c r="B14298">
        <v>43408</v>
      </c>
      <c r="C14298" s="385">
        <v>7.0000000000000007E-2</v>
      </c>
    </row>
    <row r="14299" spans="1:3" x14ac:dyDescent="0.25">
      <c r="A14299" t="s">
        <v>269</v>
      </c>
      <c r="B14299">
        <v>43410</v>
      </c>
      <c r="C14299" s="385">
        <v>7.2499999999999995E-2</v>
      </c>
    </row>
    <row r="14300" spans="1:3" x14ac:dyDescent="0.25">
      <c r="A14300" t="s">
        <v>269</v>
      </c>
      <c r="B14300">
        <v>43412</v>
      </c>
      <c r="C14300" s="385">
        <v>7.7499999999999999E-2</v>
      </c>
    </row>
    <row r="14301" spans="1:3" x14ac:dyDescent="0.25">
      <c r="A14301" t="s">
        <v>269</v>
      </c>
      <c r="B14301">
        <v>43413</v>
      </c>
      <c r="C14301" s="385">
        <v>6.7500000000000004E-2</v>
      </c>
    </row>
    <row r="14302" spans="1:3" x14ac:dyDescent="0.25">
      <c r="A14302" t="s">
        <v>269</v>
      </c>
      <c r="B14302">
        <v>43414</v>
      </c>
      <c r="C14302" s="385">
        <v>6.7500000000000004E-2</v>
      </c>
    </row>
    <row r="14303" spans="1:3" x14ac:dyDescent="0.25">
      <c r="A14303" t="s">
        <v>269</v>
      </c>
      <c r="B14303">
        <v>43416</v>
      </c>
      <c r="C14303" s="385">
        <v>7.2499999999999995E-2</v>
      </c>
    </row>
    <row r="14304" spans="1:3" x14ac:dyDescent="0.25">
      <c r="A14304" t="s">
        <v>269</v>
      </c>
      <c r="B14304">
        <v>43420</v>
      </c>
      <c r="C14304" s="385">
        <v>7.2499999999999995E-2</v>
      </c>
    </row>
    <row r="14305" spans="1:3" x14ac:dyDescent="0.25">
      <c r="A14305" t="s">
        <v>269</v>
      </c>
      <c r="B14305">
        <v>43430</v>
      </c>
      <c r="C14305" s="385">
        <v>7.2499999999999995E-2</v>
      </c>
    </row>
    <row r="14306" spans="1:3" x14ac:dyDescent="0.25">
      <c r="A14306" t="s">
        <v>269</v>
      </c>
      <c r="B14306">
        <v>43431</v>
      </c>
      <c r="C14306" s="385">
        <v>7.2499999999999995E-2</v>
      </c>
    </row>
    <row r="14307" spans="1:3" x14ac:dyDescent="0.25">
      <c r="A14307" t="s">
        <v>269</v>
      </c>
      <c r="B14307">
        <v>43432</v>
      </c>
      <c r="C14307" s="385">
        <v>7.0000000000000007E-2</v>
      </c>
    </row>
    <row r="14308" spans="1:3" x14ac:dyDescent="0.25">
      <c r="A14308" t="s">
        <v>269</v>
      </c>
      <c r="B14308">
        <v>43433</v>
      </c>
      <c r="C14308" s="385">
        <v>7.0000000000000007E-2</v>
      </c>
    </row>
    <row r="14309" spans="1:3" x14ac:dyDescent="0.25">
      <c r="A14309" t="s">
        <v>269</v>
      </c>
      <c r="B14309">
        <v>43434</v>
      </c>
      <c r="C14309" s="385">
        <v>7.7499999999999999E-2</v>
      </c>
    </row>
    <row r="14310" spans="1:3" x14ac:dyDescent="0.25">
      <c r="A14310" t="s">
        <v>269</v>
      </c>
      <c r="B14310">
        <v>43435</v>
      </c>
      <c r="C14310" s="385">
        <v>7.2499999999999995E-2</v>
      </c>
    </row>
    <row r="14311" spans="1:3" x14ac:dyDescent="0.25">
      <c r="A14311" t="s">
        <v>269</v>
      </c>
      <c r="B14311">
        <v>43436</v>
      </c>
      <c r="C14311" s="385">
        <v>7.0000000000000007E-2</v>
      </c>
    </row>
    <row r="14312" spans="1:3" x14ac:dyDescent="0.25">
      <c r="A14312" t="s">
        <v>269</v>
      </c>
      <c r="B14312">
        <v>43437</v>
      </c>
      <c r="C14312" s="385">
        <v>6.7500000000000004E-2</v>
      </c>
    </row>
    <row r="14313" spans="1:3" x14ac:dyDescent="0.25">
      <c r="A14313" t="s">
        <v>269</v>
      </c>
      <c r="B14313">
        <v>43438</v>
      </c>
      <c r="C14313" s="385">
        <v>6.7500000000000004E-2</v>
      </c>
    </row>
    <row r="14314" spans="1:3" x14ac:dyDescent="0.25">
      <c r="A14314" t="s">
        <v>269</v>
      </c>
      <c r="B14314">
        <v>43439</v>
      </c>
      <c r="C14314" s="385">
        <v>7.0000000000000007E-2</v>
      </c>
    </row>
    <row r="14315" spans="1:3" x14ac:dyDescent="0.25">
      <c r="A14315" t="s">
        <v>269</v>
      </c>
      <c r="B14315">
        <v>43440</v>
      </c>
      <c r="C14315" s="385">
        <v>7.0000000000000007E-2</v>
      </c>
    </row>
    <row r="14316" spans="1:3" x14ac:dyDescent="0.25">
      <c r="A14316" t="s">
        <v>269</v>
      </c>
      <c r="B14316">
        <v>43441</v>
      </c>
      <c r="C14316" s="385">
        <v>6.7500000000000004E-2</v>
      </c>
    </row>
    <row r="14317" spans="1:3" x14ac:dyDescent="0.25">
      <c r="A14317" t="s">
        <v>269</v>
      </c>
      <c r="B14317">
        <v>43442</v>
      </c>
      <c r="C14317" s="385">
        <v>7.2499999999999995E-2</v>
      </c>
    </row>
    <row r="14318" spans="1:3" x14ac:dyDescent="0.25">
      <c r="A14318" t="s">
        <v>269</v>
      </c>
      <c r="B14318">
        <v>43443</v>
      </c>
      <c r="C14318" s="385">
        <v>7.2499999999999995E-2</v>
      </c>
    </row>
    <row r="14319" spans="1:3" x14ac:dyDescent="0.25">
      <c r="A14319" t="s">
        <v>269</v>
      </c>
      <c r="B14319">
        <v>43445</v>
      </c>
      <c r="C14319" s="385">
        <v>7.7499999999999999E-2</v>
      </c>
    </row>
    <row r="14320" spans="1:3" x14ac:dyDescent="0.25">
      <c r="A14320" t="s">
        <v>269</v>
      </c>
      <c r="B14320">
        <v>43446</v>
      </c>
      <c r="C14320" s="385">
        <v>7.0000000000000007E-2</v>
      </c>
    </row>
    <row r="14321" spans="1:3" x14ac:dyDescent="0.25">
      <c r="A14321" t="s">
        <v>269</v>
      </c>
      <c r="B14321">
        <v>43447</v>
      </c>
      <c r="C14321" s="385">
        <v>7.0000000000000007E-2</v>
      </c>
    </row>
    <row r="14322" spans="1:3" x14ac:dyDescent="0.25">
      <c r="A14322" t="s">
        <v>269</v>
      </c>
      <c r="B14322">
        <v>43449</v>
      </c>
      <c r="C14322" s="385">
        <v>7.2499999999999995E-2</v>
      </c>
    </row>
    <row r="14323" spans="1:3" x14ac:dyDescent="0.25">
      <c r="A14323" t="s">
        <v>269</v>
      </c>
      <c r="B14323">
        <v>43450</v>
      </c>
      <c r="C14323" s="385">
        <v>7.2499999999999995E-2</v>
      </c>
    </row>
    <row r="14324" spans="1:3" x14ac:dyDescent="0.25">
      <c r="A14324" t="s">
        <v>269</v>
      </c>
      <c r="B14324">
        <v>43451</v>
      </c>
      <c r="C14324" s="385">
        <v>6.7500000000000004E-2</v>
      </c>
    </row>
    <row r="14325" spans="1:3" x14ac:dyDescent="0.25">
      <c r="A14325" t="s">
        <v>269</v>
      </c>
      <c r="B14325">
        <v>43452</v>
      </c>
      <c r="C14325" s="385">
        <v>7.0000000000000007E-2</v>
      </c>
    </row>
    <row r="14326" spans="1:3" x14ac:dyDescent="0.25">
      <c r="A14326" t="s">
        <v>269</v>
      </c>
      <c r="B14326">
        <v>43456</v>
      </c>
      <c r="C14326" s="385">
        <v>7.0000000000000007E-2</v>
      </c>
    </row>
    <row r="14327" spans="1:3" x14ac:dyDescent="0.25">
      <c r="A14327" t="s">
        <v>269</v>
      </c>
      <c r="B14327">
        <v>43457</v>
      </c>
      <c r="C14327" s="385">
        <v>7.2499999999999995E-2</v>
      </c>
    </row>
    <row r="14328" spans="1:3" x14ac:dyDescent="0.25">
      <c r="A14328" t="s">
        <v>269</v>
      </c>
      <c r="B14328">
        <v>43458</v>
      </c>
      <c r="C14328" s="385">
        <v>7.0000000000000007E-2</v>
      </c>
    </row>
    <row r="14329" spans="1:3" x14ac:dyDescent="0.25">
      <c r="A14329" t="s">
        <v>269</v>
      </c>
      <c r="B14329">
        <v>43460</v>
      </c>
      <c r="C14329" s="385">
        <v>7.7499999999999999E-2</v>
      </c>
    </row>
    <row r="14330" spans="1:3" x14ac:dyDescent="0.25">
      <c r="A14330" t="s">
        <v>269</v>
      </c>
      <c r="B14330">
        <v>43462</v>
      </c>
      <c r="C14330" s="385">
        <v>6.7500000000000004E-2</v>
      </c>
    </row>
    <row r="14331" spans="1:3" x14ac:dyDescent="0.25">
      <c r="A14331" t="s">
        <v>269</v>
      </c>
      <c r="B14331">
        <v>43463</v>
      </c>
      <c r="C14331" s="385">
        <v>6.7500000000000004E-2</v>
      </c>
    </row>
    <row r="14332" spans="1:3" x14ac:dyDescent="0.25">
      <c r="A14332" t="s">
        <v>269</v>
      </c>
      <c r="B14332">
        <v>43464</v>
      </c>
      <c r="C14332" s="385">
        <v>7.2499999999999995E-2</v>
      </c>
    </row>
    <row r="14333" spans="1:3" x14ac:dyDescent="0.25">
      <c r="A14333" t="s">
        <v>269</v>
      </c>
      <c r="B14333">
        <v>43465</v>
      </c>
      <c r="C14333" s="385">
        <v>6.7500000000000004E-2</v>
      </c>
    </row>
    <row r="14334" spans="1:3" x14ac:dyDescent="0.25">
      <c r="A14334" t="s">
        <v>269</v>
      </c>
      <c r="B14334">
        <v>43466</v>
      </c>
      <c r="C14334" s="385">
        <v>6.7500000000000004E-2</v>
      </c>
    </row>
    <row r="14335" spans="1:3" x14ac:dyDescent="0.25">
      <c r="A14335" t="s">
        <v>269</v>
      </c>
      <c r="B14335">
        <v>43467</v>
      </c>
      <c r="C14335" s="385">
        <v>6.7500000000000004E-2</v>
      </c>
    </row>
    <row r="14336" spans="1:3" x14ac:dyDescent="0.25">
      <c r="A14336" t="s">
        <v>269</v>
      </c>
      <c r="B14336">
        <v>43468</v>
      </c>
      <c r="C14336" s="385">
        <v>7.0000000000000007E-2</v>
      </c>
    </row>
    <row r="14337" spans="1:3" x14ac:dyDescent="0.25">
      <c r="A14337" t="s">
        <v>269</v>
      </c>
      <c r="B14337">
        <v>43469</v>
      </c>
      <c r="C14337" s="385">
        <v>7.2499999999999995E-2</v>
      </c>
    </row>
    <row r="14338" spans="1:3" x14ac:dyDescent="0.25">
      <c r="A14338" t="s">
        <v>269</v>
      </c>
      <c r="B14338">
        <v>43501</v>
      </c>
      <c r="C14338" s="385">
        <v>7.2499999999999995E-2</v>
      </c>
    </row>
    <row r="14339" spans="1:3" x14ac:dyDescent="0.25">
      <c r="A14339" t="s">
        <v>269</v>
      </c>
      <c r="B14339">
        <v>43502</v>
      </c>
      <c r="C14339" s="385">
        <v>7.2499999999999995E-2</v>
      </c>
    </row>
    <row r="14340" spans="1:3" x14ac:dyDescent="0.25">
      <c r="A14340" t="s">
        <v>269</v>
      </c>
      <c r="B14340">
        <v>43504</v>
      </c>
      <c r="C14340" s="385">
        <v>7.7499999999999999E-2</v>
      </c>
    </row>
    <row r="14341" spans="1:3" x14ac:dyDescent="0.25">
      <c r="A14341" t="s">
        <v>269</v>
      </c>
      <c r="B14341">
        <v>43505</v>
      </c>
      <c r="C14341" s="385">
        <v>7.2499999999999995E-2</v>
      </c>
    </row>
    <row r="14342" spans="1:3" x14ac:dyDescent="0.25">
      <c r="A14342" t="s">
        <v>269</v>
      </c>
      <c r="B14342">
        <v>43506</v>
      </c>
      <c r="C14342" s="385">
        <v>7.2499999999999995E-2</v>
      </c>
    </row>
    <row r="14343" spans="1:3" x14ac:dyDescent="0.25">
      <c r="A14343" t="s">
        <v>269</v>
      </c>
      <c r="B14343">
        <v>43510</v>
      </c>
      <c r="C14343" s="385">
        <v>7.2499999999999995E-2</v>
      </c>
    </row>
    <row r="14344" spans="1:3" x14ac:dyDescent="0.25">
      <c r="A14344" t="s">
        <v>269</v>
      </c>
      <c r="B14344">
        <v>43511</v>
      </c>
      <c r="C14344" s="385">
        <v>7.2499999999999995E-2</v>
      </c>
    </row>
    <row r="14345" spans="1:3" x14ac:dyDescent="0.25">
      <c r="A14345" t="s">
        <v>269</v>
      </c>
      <c r="B14345">
        <v>43512</v>
      </c>
      <c r="C14345" s="385">
        <v>7.2499999999999995E-2</v>
      </c>
    </row>
    <row r="14346" spans="1:3" x14ac:dyDescent="0.25">
      <c r="A14346" t="s">
        <v>269</v>
      </c>
      <c r="B14346">
        <v>43515</v>
      </c>
      <c r="C14346" s="385">
        <v>7.2499999999999995E-2</v>
      </c>
    </row>
    <row r="14347" spans="1:3" x14ac:dyDescent="0.25">
      <c r="A14347" t="s">
        <v>269</v>
      </c>
      <c r="B14347">
        <v>43516</v>
      </c>
      <c r="C14347" s="385">
        <v>7.2499999999999995E-2</v>
      </c>
    </row>
    <row r="14348" spans="1:3" x14ac:dyDescent="0.25">
      <c r="A14348" t="s">
        <v>269</v>
      </c>
      <c r="B14348">
        <v>43517</v>
      </c>
      <c r="C14348" s="385">
        <v>7.2499999999999995E-2</v>
      </c>
    </row>
    <row r="14349" spans="1:3" x14ac:dyDescent="0.25">
      <c r="A14349" t="s">
        <v>269</v>
      </c>
      <c r="B14349">
        <v>43518</v>
      </c>
      <c r="C14349" s="385">
        <v>7.2499999999999995E-2</v>
      </c>
    </row>
    <row r="14350" spans="1:3" x14ac:dyDescent="0.25">
      <c r="A14350" t="s">
        <v>269</v>
      </c>
      <c r="B14350">
        <v>43519</v>
      </c>
      <c r="C14350" s="385">
        <v>6.7500000000000004E-2</v>
      </c>
    </row>
    <row r="14351" spans="1:3" x14ac:dyDescent="0.25">
      <c r="A14351" t="s">
        <v>269</v>
      </c>
      <c r="B14351">
        <v>43520</v>
      </c>
      <c r="C14351" s="385">
        <v>6.7500000000000004E-2</v>
      </c>
    </row>
    <row r="14352" spans="1:3" x14ac:dyDescent="0.25">
      <c r="A14352" t="s">
        <v>269</v>
      </c>
      <c r="B14352">
        <v>43521</v>
      </c>
      <c r="C14352" s="385">
        <v>7.2499999999999995E-2</v>
      </c>
    </row>
    <row r="14353" spans="1:3" x14ac:dyDescent="0.25">
      <c r="A14353" t="s">
        <v>269</v>
      </c>
      <c r="B14353">
        <v>43522</v>
      </c>
      <c r="C14353" s="385">
        <v>7.7499999999999999E-2</v>
      </c>
    </row>
    <row r="14354" spans="1:3" x14ac:dyDescent="0.25">
      <c r="A14354" t="s">
        <v>269</v>
      </c>
      <c r="B14354">
        <v>43523</v>
      </c>
      <c r="C14354" s="385">
        <v>7.2499999999999995E-2</v>
      </c>
    </row>
    <row r="14355" spans="1:3" x14ac:dyDescent="0.25">
      <c r="A14355" t="s">
        <v>269</v>
      </c>
      <c r="B14355">
        <v>43524</v>
      </c>
      <c r="C14355" s="385">
        <v>7.2499999999999995E-2</v>
      </c>
    </row>
    <row r="14356" spans="1:3" x14ac:dyDescent="0.25">
      <c r="A14356" t="s">
        <v>269</v>
      </c>
      <c r="B14356">
        <v>43525</v>
      </c>
      <c r="C14356" s="385">
        <v>6.7500000000000004E-2</v>
      </c>
    </row>
    <row r="14357" spans="1:3" x14ac:dyDescent="0.25">
      <c r="A14357" t="s">
        <v>269</v>
      </c>
      <c r="B14357">
        <v>43526</v>
      </c>
      <c r="C14357" s="385">
        <v>7.2499999999999995E-2</v>
      </c>
    </row>
    <row r="14358" spans="1:3" x14ac:dyDescent="0.25">
      <c r="A14358" t="s">
        <v>269</v>
      </c>
      <c r="B14358">
        <v>43527</v>
      </c>
      <c r="C14358" s="385">
        <v>7.2499999999999995E-2</v>
      </c>
    </row>
    <row r="14359" spans="1:3" x14ac:dyDescent="0.25">
      <c r="A14359" t="s">
        <v>269</v>
      </c>
      <c r="B14359">
        <v>43528</v>
      </c>
      <c r="C14359" s="385">
        <v>7.7499999999999999E-2</v>
      </c>
    </row>
    <row r="14360" spans="1:3" x14ac:dyDescent="0.25">
      <c r="A14360" t="s">
        <v>269</v>
      </c>
      <c r="B14360">
        <v>43529</v>
      </c>
      <c r="C14360" s="385">
        <v>6.7500000000000004E-2</v>
      </c>
    </row>
    <row r="14361" spans="1:3" x14ac:dyDescent="0.25">
      <c r="A14361" t="s">
        <v>269</v>
      </c>
      <c r="B14361">
        <v>43530</v>
      </c>
      <c r="C14361" s="385">
        <v>6.7500000000000004E-2</v>
      </c>
    </row>
    <row r="14362" spans="1:3" x14ac:dyDescent="0.25">
      <c r="A14362" t="s">
        <v>269</v>
      </c>
      <c r="B14362">
        <v>43531</v>
      </c>
      <c r="C14362" s="385">
        <v>7.2499999999999995E-2</v>
      </c>
    </row>
    <row r="14363" spans="1:3" x14ac:dyDescent="0.25">
      <c r="A14363" t="s">
        <v>269</v>
      </c>
      <c r="B14363">
        <v>43532</v>
      </c>
      <c r="C14363" s="385">
        <v>7.7499999999999999E-2</v>
      </c>
    </row>
    <row r="14364" spans="1:3" x14ac:dyDescent="0.25">
      <c r="A14364" t="s">
        <v>269</v>
      </c>
      <c r="B14364">
        <v>43533</v>
      </c>
      <c r="C14364" s="385">
        <v>7.2499999999999995E-2</v>
      </c>
    </row>
    <row r="14365" spans="1:3" x14ac:dyDescent="0.25">
      <c r="A14365" t="s">
        <v>269</v>
      </c>
      <c r="B14365">
        <v>43534</v>
      </c>
      <c r="C14365" s="385">
        <v>7.2499999999999995E-2</v>
      </c>
    </row>
    <row r="14366" spans="1:3" x14ac:dyDescent="0.25">
      <c r="A14366" t="s">
        <v>269</v>
      </c>
      <c r="B14366">
        <v>43535</v>
      </c>
      <c r="C14366" s="385">
        <v>7.2499999999999995E-2</v>
      </c>
    </row>
    <row r="14367" spans="1:3" x14ac:dyDescent="0.25">
      <c r="A14367" t="s">
        <v>269</v>
      </c>
      <c r="B14367">
        <v>43536</v>
      </c>
      <c r="C14367" s="385">
        <v>7.2499999999999995E-2</v>
      </c>
    </row>
    <row r="14368" spans="1:3" x14ac:dyDescent="0.25">
      <c r="A14368" t="s">
        <v>269</v>
      </c>
      <c r="B14368">
        <v>43537</v>
      </c>
      <c r="C14368" s="385">
        <v>7.7499999999999999E-2</v>
      </c>
    </row>
    <row r="14369" spans="1:3" x14ac:dyDescent="0.25">
      <c r="A14369" t="s">
        <v>269</v>
      </c>
      <c r="B14369">
        <v>43540</v>
      </c>
      <c r="C14369" s="385">
        <v>7.2499999999999995E-2</v>
      </c>
    </row>
    <row r="14370" spans="1:3" x14ac:dyDescent="0.25">
      <c r="A14370" t="s">
        <v>269</v>
      </c>
      <c r="B14370">
        <v>43541</v>
      </c>
      <c r="C14370" s="385">
        <v>6.7500000000000004E-2</v>
      </c>
    </row>
    <row r="14371" spans="1:3" x14ac:dyDescent="0.25">
      <c r="A14371" t="s">
        <v>269</v>
      </c>
      <c r="B14371">
        <v>43542</v>
      </c>
      <c r="C14371" s="385">
        <v>7.7499999999999999E-2</v>
      </c>
    </row>
    <row r="14372" spans="1:3" x14ac:dyDescent="0.25">
      <c r="A14372" t="s">
        <v>269</v>
      </c>
      <c r="B14372">
        <v>43543</v>
      </c>
      <c r="C14372" s="385">
        <v>7.2499999999999995E-2</v>
      </c>
    </row>
    <row r="14373" spans="1:3" x14ac:dyDescent="0.25">
      <c r="A14373" t="s">
        <v>269</v>
      </c>
      <c r="B14373">
        <v>43545</v>
      </c>
      <c r="C14373" s="385">
        <v>7.2499999999999995E-2</v>
      </c>
    </row>
    <row r="14374" spans="1:3" x14ac:dyDescent="0.25">
      <c r="A14374" t="s">
        <v>269</v>
      </c>
      <c r="B14374">
        <v>43547</v>
      </c>
      <c r="C14374" s="385">
        <v>7.7499999999999999E-2</v>
      </c>
    </row>
    <row r="14375" spans="1:3" x14ac:dyDescent="0.25">
      <c r="A14375" t="s">
        <v>269</v>
      </c>
      <c r="B14375">
        <v>43548</v>
      </c>
      <c r="C14375" s="385">
        <v>7.2499999999999995E-2</v>
      </c>
    </row>
    <row r="14376" spans="1:3" x14ac:dyDescent="0.25">
      <c r="A14376" t="s">
        <v>269</v>
      </c>
      <c r="B14376">
        <v>43549</v>
      </c>
      <c r="C14376" s="385">
        <v>6.7500000000000004E-2</v>
      </c>
    </row>
    <row r="14377" spans="1:3" x14ac:dyDescent="0.25">
      <c r="A14377" t="s">
        <v>269</v>
      </c>
      <c r="B14377">
        <v>43550</v>
      </c>
      <c r="C14377" s="385">
        <v>7.2499999999999995E-2</v>
      </c>
    </row>
    <row r="14378" spans="1:3" x14ac:dyDescent="0.25">
      <c r="A14378" t="s">
        <v>269</v>
      </c>
      <c r="B14378">
        <v>43551</v>
      </c>
      <c r="C14378" s="385">
        <v>7.2499999999999995E-2</v>
      </c>
    </row>
    <row r="14379" spans="1:3" x14ac:dyDescent="0.25">
      <c r="A14379" t="s">
        <v>269</v>
      </c>
      <c r="B14379">
        <v>43552</v>
      </c>
      <c r="C14379" s="385">
        <v>6.7500000000000004E-2</v>
      </c>
    </row>
    <row r="14380" spans="1:3" x14ac:dyDescent="0.25">
      <c r="A14380" t="s">
        <v>269</v>
      </c>
      <c r="B14380">
        <v>43553</v>
      </c>
      <c r="C14380" s="385">
        <v>7.2499999999999995E-2</v>
      </c>
    </row>
    <row r="14381" spans="1:3" x14ac:dyDescent="0.25">
      <c r="A14381" t="s">
        <v>269</v>
      </c>
      <c r="B14381">
        <v>43554</v>
      </c>
      <c r="C14381" s="385">
        <v>7.2499999999999995E-2</v>
      </c>
    </row>
    <row r="14382" spans="1:3" x14ac:dyDescent="0.25">
      <c r="A14382" t="s">
        <v>269</v>
      </c>
      <c r="B14382">
        <v>43555</v>
      </c>
      <c r="C14382" s="385">
        <v>7.2499999999999995E-2</v>
      </c>
    </row>
    <row r="14383" spans="1:3" x14ac:dyDescent="0.25">
      <c r="A14383" t="s">
        <v>269</v>
      </c>
      <c r="B14383">
        <v>43556</v>
      </c>
      <c r="C14383" s="385">
        <v>6.7500000000000004E-2</v>
      </c>
    </row>
    <row r="14384" spans="1:3" x14ac:dyDescent="0.25">
      <c r="A14384" t="s">
        <v>269</v>
      </c>
      <c r="B14384">
        <v>43557</v>
      </c>
      <c r="C14384" s="385">
        <v>7.2499999999999995E-2</v>
      </c>
    </row>
    <row r="14385" spans="1:3" x14ac:dyDescent="0.25">
      <c r="A14385" t="s">
        <v>269</v>
      </c>
      <c r="B14385">
        <v>43558</v>
      </c>
      <c r="C14385" s="385">
        <v>7.7499999999999999E-2</v>
      </c>
    </row>
    <row r="14386" spans="1:3" x14ac:dyDescent="0.25">
      <c r="A14386" t="s">
        <v>269</v>
      </c>
      <c r="B14386">
        <v>43560</v>
      </c>
      <c r="C14386" s="385">
        <v>7.7499999999999999E-2</v>
      </c>
    </row>
    <row r="14387" spans="1:3" x14ac:dyDescent="0.25">
      <c r="A14387" t="s">
        <v>269</v>
      </c>
      <c r="B14387">
        <v>43565</v>
      </c>
      <c r="C14387" s="385">
        <v>6.7500000000000004E-2</v>
      </c>
    </row>
    <row r="14388" spans="1:3" x14ac:dyDescent="0.25">
      <c r="A14388" t="s">
        <v>269</v>
      </c>
      <c r="B14388">
        <v>43566</v>
      </c>
      <c r="C14388" s="385">
        <v>7.7499999999999999E-2</v>
      </c>
    </row>
    <row r="14389" spans="1:3" x14ac:dyDescent="0.25">
      <c r="A14389" t="s">
        <v>269</v>
      </c>
      <c r="B14389">
        <v>43567</v>
      </c>
      <c r="C14389" s="385">
        <v>7.2499999999999995E-2</v>
      </c>
    </row>
    <row r="14390" spans="1:3" x14ac:dyDescent="0.25">
      <c r="A14390" t="s">
        <v>269</v>
      </c>
      <c r="B14390">
        <v>43569</v>
      </c>
      <c r="C14390" s="385">
        <v>6.7500000000000004E-2</v>
      </c>
    </row>
    <row r="14391" spans="1:3" x14ac:dyDescent="0.25">
      <c r="A14391" t="s">
        <v>269</v>
      </c>
      <c r="B14391">
        <v>43570</v>
      </c>
      <c r="C14391" s="385">
        <v>7.2499999999999995E-2</v>
      </c>
    </row>
    <row r="14392" spans="1:3" x14ac:dyDescent="0.25">
      <c r="A14392" t="s">
        <v>269</v>
      </c>
      <c r="B14392">
        <v>43571</v>
      </c>
      <c r="C14392" s="385">
        <v>7.7499999999999999E-2</v>
      </c>
    </row>
    <row r="14393" spans="1:3" x14ac:dyDescent="0.25">
      <c r="A14393" t="s">
        <v>269</v>
      </c>
      <c r="B14393">
        <v>43601</v>
      </c>
      <c r="C14393" s="385">
        <v>7.7499999999999999E-2</v>
      </c>
    </row>
    <row r="14394" spans="1:3" x14ac:dyDescent="0.25">
      <c r="A14394" t="s">
        <v>269</v>
      </c>
      <c r="B14394">
        <v>43603</v>
      </c>
      <c r="C14394" s="385">
        <v>7.7499999999999999E-2</v>
      </c>
    </row>
    <row r="14395" spans="1:3" x14ac:dyDescent="0.25">
      <c r="A14395" t="s">
        <v>269</v>
      </c>
      <c r="B14395">
        <v>43604</v>
      </c>
      <c r="C14395" s="385">
        <v>7.7499999999999999E-2</v>
      </c>
    </row>
    <row r="14396" spans="1:3" x14ac:dyDescent="0.25">
      <c r="A14396" t="s">
        <v>269</v>
      </c>
      <c r="B14396">
        <v>43605</v>
      </c>
      <c r="C14396" s="385">
        <v>7.7499999999999999E-2</v>
      </c>
    </row>
    <row r="14397" spans="1:3" x14ac:dyDescent="0.25">
      <c r="A14397" t="s">
        <v>269</v>
      </c>
      <c r="B14397">
        <v>43606</v>
      </c>
      <c r="C14397" s="385">
        <v>7.7499999999999999E-2</v>
      </c>
    </row>
    <row r="14398" spans="1:3" x14ac:dyDescent="0.25">
      <c r="A14398" t="s">
        <v>269</v>
      </c>
      <c r="B14398">
        <v>43607</v>
      </c>
      <c r="C14398" s="385">
        <v>7.7499999999999999E-2</v>
      </c>
    </row>
    <row r="14399" spans="1:3" x14ac:dyDescent="0.25">
      <c r="A14399" t="s">
        <v>269</v>
      </c>
      <c r="B14399">
        <v>43608</v>
      </c>
      <c r="C14399" s="385">
        <v>7.7499999999999999E-2</v>
      </c>
    </row>
    <row r="14400" spans="1:3" x14ac:dyDescent="0.25">
      <c r="A14400" t="s">
        <v>269</v>
      </c>
      <c r="B14400">
        <v>43609</v>
      </c>
      <c r="C14400" s="385">
        <v>7.7499999999999999E-2</v>
      </c>
    </row>
    <row r="14401" spans="1:3" x14ac:dyDescent="0.25">
      <c r="A14401" t="s">
        <v>269</v>
      </c>
      <c r="B14401">
        <v>43610</v>
      </c>
      <c r="C14401" s="385">
        <v>7.7499999999999999E-2</v>
      </c>
    </row>
    <row r="14402" spans="1:3" x14ac:dyDescent="0.25">
      <c r="A14402" t="s">
        <v>269</v>
      </c>
      <c r="B14402">
        <v>43611</v>
      </c>
      <c r="C14402" s="385">
        <v>7.7499999999999999E-2</v>
      </c>
    </row>
    <row r="14403" spans="1:3" x14ac:dyDescent="0.25">
      <c r="A14403" t="s">
        <v>269</v>
      </c>
      <c r="B14403">
        <v>43612</v>
      </c>
      <c r="C14403" s="385">
        <v>7.7499999999999999E-2</v>
      </c>
    </row>
    <row r="14404" spans="1:3" x14ac:dyDescent="0.25">
      <c r="A14404" t="s">
        <v>269</v>
      </c>
      <c r="B14404">
        <v>43613</v>
      </c>
      <c r="C14404" s="385">
        <v>7.7499999999999999E-2</v>
      </c>
    </row>
    <row r="14405" spans="1:3" x14ac:dyDescent="0.25">
      <c r="A14405" t="s">
        <v>269</v>
      </c>
      <c r="B14405">
        <v>43614</v>
      </c>
      <c r="C14405" s="385">
        <v>7.7499999999999999E-2</v>
      </c>
    </row>
    <row r="14406" spans="1:3" x14ac:dyDescent="0.25">
      <c r="A14406" t="s">
        <v>269</v>
      </c>
      <c r="B14406">
        <v>43615</v>
      </c>
      <c r="C14406" s="385">
        <v>7.7499999999999999E-2</v>
      </c>
    </row>
    <row r="14407" spans="1:3" x14ac:dyDescent="0.25">
      <c r="A14407" t="s">
        <v>269</v>
      </c>
      <c r="B14407">
        <v>43616</v>
      </c>
      <c r="C14407" s="385">
        <v>7.7499999999999999E-2</v>
      </c>
    </row>
    <row r="14408" spans="1:3" x14ac:dyDescent="0.25">
      <c r="A14408" t="s">
        <v>269</v>
      </c>
      <c r="B14408">
        <v>43617</v>
      </c>
      <c r="C14408" s="385">
        <v>7.7499999999999999E-2</v>
      </c>
    </row>
    <row r="14409" spans="1:3" x14ac:dyDescent="0.25">
      <c r="A14409" t="s">
        <v>269</v>
      </c>
      <c r="B14409">
        <v>43619</v>
      </c>
      <c r="C14409" s="385">
        <v>7.7499999999999999E-2</v>
      </c>
    </row>
    <row r="14410" spans="1:3" x14ac:dyDescent="0.25">
      <c r="A14410" t="s">
        <v>269</v>
      </c>
      <c r="B14410">
        <v>43620</v>
      </c>
      <c r="C14410" s="385">
        <v>7.7499999999999999E-2</v>
      </c>
    </row>
    <row r="14411" spans="1:3" x14ac:dyDescent="0.25">
      <c r="A14411" t="s">
        <v>269</v>
      </c>
      <c r="B14411">
        <v>43623</v>
      </c>
      <c r="C14411" s="385">
        <v>7.7499999999999999E-2</v>
      </c>
    </row>
    <row r="14412" spans="1:3" x14ac:dyDescent="0.25">
      <c r="A14412" t="s">
        <v>269</v>
      </c>
      <c r="B14412">
        <v>43635</v>
      </c>
      <c r="C14412" s="385">
        <v>7.7499999999999999E-2</v>
      </c>
    </row>
    <row r="14413" spans="1:3" x14ac:dyDescent="0.25">
      <c r="A14413" t="s">
        <v>269</v>
      </c>
      <c r="B14413">
        <v>43652</v>
      </c>
      <c r="C14413" s="385">
        <v>7.7499999999999999E-2</v>
      </c>
    </row>
    <row r="14414" spans="1:3" x14ac:dyDescent="0.25">
      <c r="A14414" t="s">
        <v>269</v>
      </c>
      <c r="B14414">
        <v>43654</v>
      </c>
      <c r="C14414" s="385">
        <v>6.7500000000000004E-2</v>
      </c>
    </row>
    <row r="14415" spans="1:3" x14ac:dyDescent="0.25">
      <c r="A14415" t="s">
        <v>269</v>
      </c>
      <c r="B14415">
        <v>43656</v>
      </c>
      <c r="C14415" s="385">
        <v>7.7499999999999999E-2</v>
      </c>
    </row>
    <row r="14416" spans="1:3" x14ac:dyDescent="0.25">
      <c r="A14416" t="s">
        <v>269</v>
      </c>
      <c r="B14416">
        <v>43657</v>
      </c>
      <c r="C14416" s="385">
        <v>7.7499999999999999E-2</v>
      </c>
    </row>
    <row r="14417" spans="1:3" x14ac:dyDescent="0.25">
      <c r="A14417" t="s">
        <v>269</v>
      </c>
      <c r="B14417">
        <v>43659</v>
      </c>
      <c r="C14417" s="385">
        <v>7.7499999999999999E-2</v>
      </c>
    </row>
    <row r="14418" spans="1:3" x14ac:dyDescent="0.25">
      <c r="A14418" t="s">
        <v>269</v>
      </c>
      <c r="B14418">
        <v>43660</v>
      </c>
      <c r="C14418" s="385">
        <v>7.7499999999999999E-2</v>
      </c>
    </row>
    <row r="14419" spans="1:3" x14ac:dyDescent="0.25">
      <c r="A14419" t="s">
        <v>269</v>
      </c>
      <c r="B14419">
        <v>43661</v>
      </c>
      <c r="C14419" s="385">
        <v>7.7499999999999999E-2</v>
      </c>
    </row>
    <row r="14420" spans="1:3" x14ac:dyDescent="0.25">
      <c r="A14420" t="s">
        <v>269</v>
      </c>
      <c r="B14420">
        <v>43666</v>
      </c>
      <c r="C14420" s="385">
        <v>7.7499999999999999E-2</v>
      </c>
    </row>
    <row r="14421" spans="1:3" x14ac:dyDescent="0.25">
      <c r="A14421" t="s">
        <v>269</v>
      </c>
      <c r="B14421">
        <v>43667</v>
      </c>
      <c r="C14421" s="385">
        <v>7.7499999999999999E-2</v>
      </c>
    </row>
    <row r="14422" spans="1:3" x14ac:dyDescent="0.25">
      <c r="A14422" t="s">
        <v>269</v>
      </c>
      <c r="B14422">
        <v>43681</v>
      </c>
      <c r="C14422" s="385">
        <v>7.7499999999999999E-2</v>
      </c>
    </row>
    <row r="14423" spans="1:3" x14ac:dyDescent="0.25">
      <c r="A14423" t="s">
        <v>269</v>
      </c>
      <c r="B14423">
        <v>43682</v>
      </c>
      <c r="C14423" s="385">
        <v>7.7499999999999999E-2</v>
      </c>
    </row>
    <row r="14424" spans="1:3" x14ac:dyDescent="0.25">
      <c r="A14424" t="s">
        <v>269</v>
      </c>
      <c r="B14424">
        <v>43697</v>
      </c>
      <c r="C14424" s="385">
        <v>7.7499999999999999E-2</v>
      </c>
    </row>
    <row r="14425" spans="1:3" x14ac:dyDescent="0.25">
      <c r="A14425" t="s">
        <v>269</v>
      </c>
      <c r="B14425">
        <v>43699</v>
      </c>
      <c r="C14425" s="385">
        <v>7.7499999999999999E-2</v>
      </c>
    </row>
    <row r="14426" spans="1:3" x14ac:dyDescent="0.25">
      <c r="A14426" t="s">
        <v>269</v>
      </c>
      <c r="B14426">
        <v>43701</v>
      </c>
      <c r="C14426" s="385">
        <v>7.2499999999999995E-2</v>
      </c>
    </row>
    <row r="14427" spans="1:3" x14ac:dyDescent="0.25">
      <c r="A14427" t="s">
        <v>269</v>
      </c>
      <c r="B14427">
        <v>43702</v>
      </c>
      <c r="C14427" s="385">
        <v>7.2499999999999995E-2</v>
      </c>
    </row>
    <row r="14428" spans="1:3" x14ac:dyDescent="0.25">
      <c r="A14428" t="s">
        <v>269</v>
      </c>
      <c r="B14428">
        <v>43711</v>
      </c>
      <c r="C14428" s="385">
        <v>7.2499999999999995E-2</v>
      </c>
    </row>
    <row r="14429" spans="1:3" x14ac:dyDescent="0.25">
      <c r="A14429" t="s">
        <v>269</v>
      </c>
      <c r="B14429">
        <v>43713</v>
      </c>
      <c r="C14429" s="385">
        <v>7.2499999999999995E-2</v>
      </c>
    </row>
    <row r="14430" spans="1:3" x14ac:dyDescent="0.25">
      <c r="A14430" t="s">
        <v>269</v>
      </c>
      <c r="B14430">
        <v>43716</v>
      </c>
      <c r="C14430" s="385">
        <v>7.2499999999999995E-2</v>
      </c>
    </row>
    <row r="14431" spans="1:3" x14ac:dyDescent="0.25">
      <c r="A14431" t="s">
        <v>269</v>
      </c>
      <c r="B14431">
        <v>43717</v>
      </c>
      <c r="C14431" s="385">
        <v>7.2499999999999995E-2</v>
      </c>
    </row>
    <row r="14432" spans="1:3" x14ac:dyDescent="0.25">
      <c r="A14432" t="s">
        <v>269</v>
      </c>
      <c r="B14432">
        <v>43718</v>
      </c>
      <c r="C14432" s="385">
        <v>7.2499999999999995E-2</v>
      </c>
    </row>
    <row r="14433" spans="1:3" x14ac:dyDescent="0.25">
      <c r="A14433" t="s">
        <v>269</v>
      </c>
      <c r="B14433">
        <v>43719</v>
      </c>
      <c r="C14433" s="385">
        <v>7.2499999999999995E-2</v>
      </c>
    </row>
    <row r="14434" spans="1:3" x14ac:dyDescent="0.25">
      <c r="A14434" t="s">
        <v>269</v>
      </c>
      <c r="B14434">
        <v>43720</v>
      </c>
      <c r="C14434" s="385">
        <v>7.2499999999999995E-2</v>
      </c>
    </row>
    <row r="14435" spans="1:3" x14ac:dyDescent="0.25">
      <c r="A14435" t="s">
        <v>269</v>
      </c>
      <c r="B14435">
        <v>43721</v>
      </c>
      <c r="C14435" s="385">
        <v>7.2499999999999995E-2</v>
      </c>
    </row>
    <row r="14436" spans="1:3" x14ac:dyDescent="0.25">
      <c r="A14436" t="s">
        <v>269</v>
      </c>
      <c r="B14436">
        <v>43722</v>
      </c>
      <c r="C14436" s="385">
        <v>7.2499999999999995E-2</v>
      </c>
    </row>
    <row r="14437" spans="1:3" x14ac:dyDescent="0.25">
      <c r="A14437" t="s">
        <v>269</v>
      </c>
      <c r="B14437">
        <v>43723</v>
      </c>
      <c r="C14437" s="385">
        <v>7.2499999999999995E-2</v>
      </c>
    </row>
    <row r="14438" spans="1:3" x14ac:dyDescent="0.25">
      <c r="A14438" t="s">
        <v>269</v>
      </c>
      <c r="B14438">
        <v>43724</v>
      </c>
      <c r="C14438" s="385">
        <v>7.2499999999999995E-2</v>
      </c>
    </row>
    <row r="14439" spans="1:3" x14ac:dyDescent="0.25">
      <c r="A14439" t="s">
        <v>269</v>
      </c>
      <c r="B14439">
        <v>43725</v>
      </c>
      <c r="C14439" s="385">
        <v>7.2499999999999995E-2</v>
      </c>
    </row>
    <row r="14440" spans="1:3" x14ac:dyDescent="0.25">
      <c r="A14440" t="s">
        <v>269</v>
      </c>
      <c r="B14440">
        <v>43727</v>
      </c>
      <c r="C14440" s="385">
        <v>7.2499999999999995E-2</v>
      </c>
    </row>
    <row r="14441" spans="1:3" x14ac:dyDescent="0.25">
      <c r="A14441" t="s">
        <v>269</v>
      </c>
      <c r="B14441">
        <v>43728</v>
      </c>
      <c r="C14441" s="385">
        <v>7.2499999999999995E-2</v>
      </c>
    </row>
    <row r="14442" spans="1:3" x14ac:dyDescent="0.25">
      <c r="A14442" t="s">
        <v>269</v>
      </c>
      <c r="B14442">
        <v>43730</v>
      </c>
      <c r="C14442" s="385">
        <v>7.2499999999999995E-2</v>
      </c>
    </row>
    <row r="14443" spans="1:3" x14ac:dyDescent="0.25">
      <c r="A14443" t="s">
        <v>269</v>
      </c>
      <c r="B14443">
        <v>43731</v>
      </c>
      <c r="C14443" s="385">
        <v>7.2499999999999995E-2</v>
      </c>
    </row>
    <row r="14444" spans="1:3" x14ac:dyDescent="0.25">
      <c r="A14444" t="s">
        <v>269</v>
      </c>
      <c r="B14444">
        <v>43732</v>
      </c>
      <c r="C14444" s="385">
        <v>7.2499999999999995E-2</v>
      </c>
    </row>
    <row r="14445" spans="1:3" x14ac:dyDescent="0.25">
      <c r="A14445" t="s">
        <v>269</v>
      </c>
      <c r="B14445">
        <v>43733</v>
      </c>
      <c r="C14445" s="385">
        <v>7.2499999999999995E-2</v>
      </c>
    </row>
    <row r="14446" spans="1:3" x14ac:dyDescent="0.25">
      <c r="A14446" t="s">
        <v>269</v>
      </c>
      <c r="B14446">
        <v>43734</v>
      </c>
      <c r="C14446" s="385">
        <v>7.2499999999999995E-2</v>
      </c>
    </row>
    <row r="14447" spans="1:3" x14ac:dyDescent="0.25">
      <c r="A14447" t="s">
        <v>269</v>
      </c>
      <c r="B14447">
        <v>43735</v>
      </c>
      <c r="C14447" s="385">
        <v>7.2499999999999995E-2</v>
      </c>
    </row>
    <row r="14448" spans="1:3" x14ac:dyDescent="0.25">
      <c r="A14448" t="s">
        <v>269</v>
      </c>
      <c r="B14448">
        <v>43736</v>
      </c>
      <c r="C14448" s="385">
        <v>7.2499999999999995E-2</v>
      </c>
    </row>
    <row r="14449" spans="1:3" x14ac:dyDescent="0.25">
      <c r="A14449" t="s">
        <v>269</v>
      </c>
      <c r="B14449">
        <v>43738</v>
      </c>
      <c r="C14449" s="385">
        <v>7.2499999999999995E-2</v>
      </c>
    </row>
    <row r="14450" spans="1:3" x14ac:dyDescent="0.25">
      <c r="A14450" t="s">
        <v>269</v>
      </c>
      <c r="B14450">
        <v>43739</v>
      </c>
      <c r="C14450" s="385">
        <v>7.2499999999999995E-2</v>
      </c>
    </row>
    <row r="14451" spans="1:3" x14ac:dyDescent="0.25">
      <c r="A14451" t="s">
        <v>269</v>
      </c>
      <c r="B14451">
        <v>43740</v>
      </c>
      <c r="C14451" s="385">
        <v>7.2499999999999995E-2</v>
      </c>
    </row>
    <row r="14452" spans="1:3" x14ac:dyDescent="0.25">
      <c r="A14452" t="s">
        <v>269</v>
      </c>
      <c r="B14452">
        <v>43746</v>
      </c>
      <c r="C14452" s="385">
        <v>7.2499999999999995E-2</v>
      </c>
    </row>
    <row r="14453" spans="1:3" x14ac:dyDescent="0.25">
      <c r="A14453" t="s">
        <v>269</v>
      </c>
      <c r="B14453">
        <v>43747</v>
      </c>
      <c r="C14453" s="385">
        <v>7.2499999999999995E-2</v>
      </c>
    </row>
    <row r="14454" spans="1:3" x14ac:dyDescent="0.25">
      <c r="A14454" t="s">
        <v>269</v>
      </c>
      <c r="B14454">
        <v>43748</v>
      </c>
      <c r="C14454" s="385">
        <v>7.2499999999999995E-2</v>
      </c>
    </row>
    <row r="14455" spans="1:3" x14ac:dyDescent="0.25">
      <c r="A14455" t="s">
        <v>269</v>
      </c>
      <c r="B14455">
        <v>43749</v>
      </c>
      <c r="C14455" s="385">
        <v>7.7499999999999999E-2</v>
      </c>
    </row>
    <row r="14456" spans="1:3" x14ac:dyDescent="0.25">
      <c r="A14456" t="s">
        <v>269</v>
      </c>
      <c r="B14456">
        <v>43750</v>
      </c>
      <c r="C14456" s="385">
        <v>7.2499999999999995E-2</v>
      </c>
    </row>
    <row r="14457" spans="1:3" x14ac:dyDescent="0.25">
      <c r="A14457" t="s">
        <v>269</v>
      </c>
      <c r="B14457">
        <v>43752</v>
      </c>
      <c r="C14457" s="385">
        <v>7.2499999999999995E-2</v>
      </c>
    </row>
    <row r="14458" spans="1:3" x14ac:dyDescent="0.25">
      <c r="A14458" t="s">
        <v>269</v>
      </c>
      <c r="B14458">
        <v>43754</v>
      </c>
      <c r="C14458" s="385">
        <v>7.2499999999999995E-2</v>
      </c>
    </row>
    <row r="14459" spans="1:3" x14ac:dyDescent="0.25">
      <c r="A14459" t="s">
        <v>269</v>
      </c>
      <c r="B14459">
        <v>43755</v>
      </c>
      <c r="C14459" s="385">
        <v>7.2499999999999995E-2</v>
      </c>
    </row>
    <row r="14460" spans="1:3" x14ac:dyDescent="0.25">
      <c r="A14460" t="s">
        <v>269</v>
      </c>
      <c r="B14460">
        <v>43756</v>
      </c>
      <c r="C14460" s="385">
        <v>7.2499999999999995E-2</v>
      </c>
    </row>
    <row r="14461" spans="1:3" x14ac:dyDescent="0.25">
      <c r="A14461" t="s">
        <v>269</v>
      </c>
      <c r="B14461">
        <v>43757</v>
      </c>
      <c r="C14461" s="385">
        <v>7.2499999999999995E-2</v>
      </c>
    </row>
    <row r="14462" spans="1:3" x14ac:dyDescent="0.25">
      <c r="A14462" t="s">
        <v>269</v>
      </c>
      <c r="B14462">
        <v>43758</v>
      </c>
      <c r="C14462" s="385">
        <v>7.2499999999999995E-2</v>
      </c>
    </row>
    <row r="14463" spans="1:3" x14ac:dyDescent="0.25">
      <c r="A14463" t="s">
        <v>269</v>
      </c>
      <c r="B14463">
        <v>43759</v>
      </c>
      <c r="C14463" s="385">
        <v>7.2499999999999995E-2</v>
      </c>
    </row>
    <row r="14464" spans="1:3" x14ac:dyDescent="0.25">
      <c r="A14464" t="s">
        <v>269</v>
      </c>
      <c r="B14464">
        <v>43760</v>
      </c>
      <c r="C14464" s="385">
        <v>7.2499999999999995E-2</v>
      </c>
    </row>
    <row r="14465" spans="1:3" x14ac:dyDescent="0.25">
      <c r="A14465" t="s">
        <v>269</v>
      </c>
      <c r="B14465">
        <v>43761</v>
      </c>
      <c r="C14465" s="385">
        <v>7.2499999999999995E-2</v>
      </c>
    </row>
    <row r="14466" spans="1:3" x14ac:dyDescent="0.25">
      <c r="A14466" t="s">
        <v>269</v>
      </c>
      <c r="B14466">
        <v>43762</v>
      </c>
      <c r="C14466" s="385">
        <v>7.2499999999999995E-2</v>
      </c>
    </row>
    <row r="14467" spans="1:3" x14ac:dyDescent="0.25">
      <c r="A14467" t="s">
        <v>269</v>
      </c>
      <c r="B14467">
        <v>43764</v>
      </c>
      <c r="C14467" s="385">
        <v>7.2499999999999995E-2</v>
      </c>
    </row>
    <row r="14468" spans="1:3" x14ac:dyDescent="0.25">
      <c r="A14468" t="s">
        <v>269</v>
      </c>
      <c r="B14468">
        <v>43766</v>
      </c>
      <c r="C14468" s="385">
        <v>7.2499999999999995E-2</v>
      </c>
    </row>
    <row r="14469" spans="1:3" x14ac:dyDescent="0.25">
      <c r="A14469" t="s">
        <v>269</v>
      </c>
      <c r="B14469">
        <v>43767</v>
      </c>
      <c r="C14469" s="385">
        <v>7.2499999999999995E-2</v>
      </c>
    </row>
    <row r="14470" spans="1:3" x14ac:dyDescent="0.25">
      <c r="A14470" t="s">
        <v>269</v>
      </c>
      <c r="B14470">
        <v>43768</v>
      </c>
      <c r="C14470" s="385">
        <v>7.2499999999999995E-2</v>
      </c>
    </row>
    <row r="14471" spans="1:3" x14ac:dyDescent="0.25">
      <c r="A14471" t="s">
        <v>269</v>
      </c>
      <c r="B14471">
        <v>43771</v>
      </c>
      <c r="C14471" s="385">
        <v>7.2499999999999995E-2</v>
      </c>
    </row>
    <row r="14472" spans="1:3" x14ac:dyDescent="0.25">
      <c r="A14472" t="s">
        <v>269</v>
      </c>
      <c r="B14472">
        <v>43772</v>
      </c>
      <c r="C14472" s="385">
        <v>7.2499999999999995E-2</v>
      </c>
    </row>
    <row r="14473" spans="1:3" x14ac:dyDescent="0.25">
      <c r="A14473" t="s">
        <v>269</v>
      </c>
      <c r="B14473">
        <v>43773</v>
      </c>
      <c r="C14473" s="385">
        <v>7.2499999999999995E-2</v>
      </c>
    </row>
    <row r="14474" spans="1:3" x14ac:dyDescent="0.25">
      <c r="A14474" t="s">
        <v>269</v>
      </c>
      <c r="B14474">
        <v>43777</v>
      </c>
      <c r="C14474" s="385">
        <v>7.2499999999999995E-2</v>
      </c>
    </row>
    <row r="14475" spans="1:3" x14ac:dyDescent="0.25">
      <c r="A14475" t="s">
        <v>269</v>
      </c>
      <c r="B14475">
        <v>43778</v>
      </c>
      <c r="C14475" s="385">
        <v>7.2499999999999995E-2</v>
      </c>
    </row>
    <row r="14476" spans="1:3" x14ac:dyDescent="0.25">
      <c r="A14476" t="s">
        <v>269</v>
      </c>
      <c r="B14476">
        <v>43779</v>
      </c>
      <c r="C14476" s="385">
        <v>7.2499999999999995E-2</v>
      </c>
    </row>
    <row r="14477" spans="1:3" x14ac:dyDescent="0.25">
      <c r="A14477" t="s">
        <v>269</v>
      </c>
      <c r="B14477">
        <v>43780</v>
      </c>
      <c r="C14477" s="385">
        <v>7.2499999999999995E-2</v>
      </c>
    </row>
    <row r="14478" spans="1:3" x14ac:dyDescent="0.25">
      <c r="A14478" t="s">
        <v>269</v>
      </c>
      <c r="B14478">
        <v>43782</v>
      </c>
      <c r="C14478" s="385">
        <v>7.2499999999999995E-2</v>
      </c>
    </row>
    <row r="14479" spans="1:3" x14ac:dyDescent="0.25">
      <c r="A14479" t="s">
        <v>269</v>
      </c>
      <c r="B14479">
        <v>43783</v>
      </c>
      <c r="C14479" s="385">
        <v>7.2499999999999995E-2</v>
      </c>
    </row>
    <row r="14480" spans="1:3" x14ac:dyDescent="0.25">
      <c r="A14480" t="s">
        <v>269</v>
      </c>
      <c r="B14480">
        <v>43786</v>
      </c>
      <c r="C14480" s="385">
        <v>7.2499999999999995E-2</v>
      </c>
    </row>
    <row r="14481" spans="1:3" x14ac:dyDescent="0.25">
      <c r="A14481" t="s">
        <v>269</v>
      </c>
      <c r="B14481">
        <v>43787</v>
      </c>
      <c r="C14481" s="385">
        <v>7.2499999999999995E-2</v>
      </c>
    </row>
    <row r="14482" spans="1:3" x14ac:dyDescent="0.25">
      <c r="A14482" t="s">
        <v>269</v>
      </c>
      <c r="B14482">
        <v>43788</v>
      </c>
      <c r="C14482" s="385">
        <v>7.2499999999999995E-2</v>
      </c>
    </row>
    <row r="14483" spans="1:3" x14ac:dyDescent="0.25">
      <c r="A14483" t="s">
        <v>269</v>
      </c>
      <c r="B14483">
        <v>43791</v>
      </c>
      <c r="C14483" s="385">
        <v>7.2499999999999995E-2</v>
      </c>
    </row>
    <row r="14484" spans="1:3" x14ac:dyDescent="0.25">
      <c r="A14484" t="s">
        <v>269</v>
      </c>
      <c r="B14484">
        <v>43793</v>
      </c>
      <c r="C14484" s="385">
        <v>7.2499999999999995E-2</v>
      </c>
    </row>
    <row r="14485" spans="1:3" x14ac:dyDescent="0.25">
      <c r="A14485" t="s">
        <v>269</v>
      </c>
      <c r="B14485">
        <v>43802</v>
      </c>
      <c r="C14485" s="385">
        <v>7.2499999999999995E-2</v>
      </c>
    </row>
    <row r="14486" spans="1:3" x14ac:dyDescent="0.25">
      <c r="A14486" t="s">
        <v>269</v>
      </c>
      <c r="B14486">
        <v>43803</v>
      </c>
      <c r="C14486" s="385">
        <v>7.7499999999999999E-2</v>
      </c>
    </row>
    <row r="14487" spans="1:3" x14ac:dyDescent="0.25">
      <c r="A14487" t="s">
        <v>269</v>
      </c>
      <c r="B14487">
        <v>43804</v>
      </c>
      <c r="C14487" s="385">
        <v>7.7499999999999999E-2</v>
      </c>
    </row>
    <row r="14488" spans="1:3" x14ac:dyDescent="0.25">
      <c r="A14488" t="s">
        <v>269</v>
      </c>
      <c r="B14488">
        <v>43805</v>
      </c>
      <c r="C14488" s="385">
        <v>7.7499999999999999E-2</v>
      </c>
    </row>
    <row r="14489" spans="1:3" x14ac:dyDescent="0.25">
      <c r="A14489" t="s">
        <v>269</v>
      </c>
      <c r="B14489">
        <v>43811</v>
      </c>
      <c r="C14489" s="385">
        <v>7.7499999999999999E-2</v>
      </c>
    </row>
    <row r="14490" spans="1:3" x14ac:dyDescent="0.25">
      <c r="A14490" t="s">
        <v>269</v>
      </c>
      <c r="B14490">
        <v>43812</v>
      </c>
      <c r="C14490" s="385">
        <v>7.7499999999999999E-2</v>
      </c>
    </row>
    <row r="14491" spans="1:3" x14ac:dyDescent="0.25">
      <c r="A14491" t="s">
        <v>269</v>
      </c>
      <c r="B14491">
        <v>43821</v>
      </c>
      <c r="C14491" s="385">
        <v>7.7499999999999999E-2</v>
      </c>
    </row>
    <row r="14492" spans="1:3" x14ac:dyDescent="0.25">
      <c r="A14492" t="s">
        <v>269</v>
      </c>
      <c r="B14492">
        <v>43822</v>
      </c>
      <c r="C14492" s="385">
        <v>7.7499999999999999E-2</v>
      </c>
    </row>
    <row r="14493" spans="1:3" x14ac:dyDescent="0.25">
      <c r="A14493" t="s">
        <v>269</v>
      </c>
      <c r="B14493">
        <v>43824</v>
      </c>
      <c r="C14493" s="385">
        <v>7.7499999999999999E-2</v>
      </c>
    </row>
    <row r="14494" spans="1:3" x14ac:dyDescent="0.25">
      <c r="A14494" t="s">
        <v>269</v>
      </c>
      <c r="B14494">
        <v>43828</v>
      </c>
      <c r="C14494" s="385">
        <v>7.7499999999999999E-2</v>
      </c>
    </row>
    <row r="14495" spans="1:3" x14ac:dyDescent="0.25">
      <c r="A14495" t="s">
        <v>269</v>
      </c>
      <c r="B14495">
        <v>43830</v>
      </c>
      <c r="C14495" s="385">
        <v>7.2499999999999995E-2</v>
      </c>
    </row>
    <row r="14496" spans="1:3" x14ac:dyDescent="0.25">
      <c r="A14496" t="s">
        <v>269</v>
      </c>
      <c r="B14496">
        <v>43832</v>
      </c>
      <c r="C14496" s="385">
        <v>7.7499999999999999E-2</v>
      </c>
    </row>
    <row r="14497" spans="1:3" x14ac:dyDescent="0.25">
      <c r="A14497" t="s">
        <v>269</v>
      </c>
      <c r="B14497">
        <v>43836</v>
      </c>
      <c r="C14497" s="385">
        <v>7.7499999999999999E-2</v>
      </c>
    </row>
    <row r="14498" spans="1:3" x14ac:dyDescent="0.25">
      <c r="A14498" t="s">
        <v>269</v>
      </c>
      <c r="B14498">
        <v>43837</v>
      </c>
      <c r="C14498" s="385">
        <v>7.2499999999999995E-2</v>
      </c>
    </row>
    <row r="14499" spans="1:3" x14ac:dyDescent="0.25">
      <c r="A14499" t="s">
        <v>269</v>
      </c>
      <c r="B14499">
        <v>43840</v>
      </c>
      <c r="C14499" s="385">
        <v>7.7499999999999999E-2</v>
      </c>
    </row>
    <row r="14500" spans="1:3" x14ac:dyDescent="0.25">
      <c r="A14500" t="s">
        <v>269</v>
      </c>
      <c r="B14500">
        <v>43842</v>
      </c>
      <c r="C14500" s="385">
        <v>7.2499999999999995E-2</v>
      </c>
    </row>
    <row r="14501" spans="1:3" x14ac:dyDescent="0.25">
      <c r="A14501" t="s">
        <v>269</v>
      </c>
      <c r="B14501">
        <v>43843</v>
      </c>
      <c r="C14501" s="385">
        <v>7.7499999999999999E-2</v>
      </c>
    </row>
    <row r="14502" spans="1:3" x14ac:dyDescent="0.25">
      <c r="A14502" t="s">
        <v>269</v>
      </c>
      <c r="B14502">
        <v>43844</v>
      </c>
      <c r="C14502" s="385">
        <v>7.7499999999999999E-2</v>
      </c>
    </row>
    <row r="14503" spans="1:3" x14ac:dyDescent="0.25">
      <c r="A14503" t="s">
        <v>269</v>
      </c>
      <c r="B14503">
        <v>43845</v>
      </c>
      <c r="C14503" s="385">
        <v>7.7499999999999999E-2</v>
      </c>
    </row>
    <row r="14504" spans="1:3" x14ac:dyDescent="0.25">
      <c r="A14504" t="s">
        <v>269</v>
      </c>
      <c r="B14504">
        <v>43901</v>
      </c>
      <c r="C14504" s="385">
        <v>7.2499999999999995E-2</v>
      </c>
    </row>
    <row r="14505" spans="1:3" x14ac:dyDescent="0.25">
      <c r="A14505" t="s">
        <v>269</v>
      </c>
      <c r="B14505">
        <v>43902</v>
      </c>
      <c r="C14505" s="385">
        <v>7.2499999999999995E-2</v>
      </c>
    </row>
    <row r="14506" spans="1:3" x14ac:dyDescent="0.25">
      <c r="A14506" t="s">
        <v>269</v>
      </c>
      <c r="B14506">
        <v>43903</v>
      </c>
      <c r="C14506" s="385">
        <v>7.2499999999999995E-2</v>
      </c>
    </row>
    <row r="14507" spans="1:3" x14ac:dyDescent="0.25">
      <c r="A14507" t="s">
        <v>269</v>
      </c>
      <c r="B14507">
        <v>43905</v>
      </c>
      <c r="C14507" s="385">
        <v>7.2499999999999995E-2</v>
      </c>
    </row>
    <row r="14508" spans="1:3" x14ac:dyDescent="0.25">
      <c r="A14508" t="s">
        <v>269</v>
      </c>
      <c r="B14508">
        <v>43906</v>
      </c>
      <c r="C14508" s="385">
        <v>7.2499999999999995E-2</v>
      </c>
    </row>
    <row r="14509" spans="1:3" x14ac:dyDescent="0.25">
      <c r="A14509" t="s">
        <v>269</v>
      </c>
      <c r="B14509">
        <v>43907</v>
      </c>
      <c r="C14509" s="385">
        <v>7.2499999999999995E-2</v>
      </c>
    </row>
    <row r="14510" spans="1:3" x14ac:dyDescent="0.25">
      <c r="A14510" t="s">
        <v>269</v>
      </c>
      <c r="B14510">
        <v>43908</v>
      </c>
      <c r="C14510" s="385">
        <v>7.2499999999999995E-2</v>
      </c>
    </row>
    <row r="14511" spans="1:3" x14ac:dyDescent="0.25">
      <c r="A14511" t="s">
        <v>269</v>
      </c>
      <c r="B14511">
        <v>43909</v>
      </c>
      <c r="C14511" s="385">
        <v>7.2499999999999995E-2</v>
      </c>
    </row>
    <row r="14512" spans="1:3" x14ac:dyDescent="0.25">
      <c r="A14512" t="s">
        <v>269</v>
      </c>
      <c r="B14512">
        <v>43910</v>
      </c>
      <c r="C14512" s="385">
        <v>7.2499999999999995E-2</v>
      </c>
    </row>
    <row r="14513" spans="1:3" x14ac:dyDescent="0.25">
      <c r="A14513" t="s">
        <v>269</v>
      </c>
      <c r="B14513">
        <v>43912</v>
      </c>
      <c r="C14513" s="385">
        <v>7.2499999999999995E-2</v>
      </c>
    </row>
    <row r="14514" spans="1:3" x14ac:dyDescent="0.25">
      <c r="A14514" t="s">
        <v>269</v>
      </c>
      <c r="B14514">
        <v>43913</v>
      </c>
      <c r="C14514" s="385">
        <v>7.2499999999999995E-2</v>
      </c>
    </row>
    <row r="14515" spans="1:3" x14ac:dyDescent="0.25">
      <c r="A14515" t="s">
        <v>269</v>
      </c>
      <c r="B14515">
        <v>43914</v>
      </c>
      <c r="C14515" s="385">
        <v>7.2499999999999995E-2</v>
      </c>
    </row>
    <row r="14516" spans="1:3" x14ac:dyDescent="0.25">
      <c r="A14516" t="s">
        <v>269</v>
      </c>
      <c r="B14516">
        <v>43915</v>
      </c>
      <c r="C14516" s="385">
        <v>7.2499999999999995E-2</v>
      </c>
    </row>
    <row r="14517" spans="1:3" x14ac:dyDescent="0.25">
      <c r="A14517" t="s">
        <v>269</v>
      </c>
      <c r="B14517">
        <v>43916</v>
      </c>
      <c r="C14517" s="385">
        <v>7.2499999999999995E-2</v>
      </c>
    </row>
    <row r="14518" spans="1:3" x14ac:dyDescent="0.25">
      <c r="A14518" t="s">
        <v>269</v>
      </c>
      <c r="B14518">
        <v>43917</v>
      </c>
      <c r="C14518" s="385">
        <v>7.2499999999999995E-2</v>
      </c>
    </row>
    <row r="14519" spans="1:3" x14ac:dyDescent="0.25">
      <c r="A14519" t="s">
        <v>269</v>
      </c>
      <c r="B14519">
        <v>43920</v>
      </c>
      <c r="C14519" s="385">
        <v>7.2499999999999995E-2</v>
      </c>
    </row>
    <row r="14520" spans="1:3" x14ac:dyDescent="0.25">
      <c r="A14520" t="s">
        <v>269</v>
      </c>
      <c r="B14520">
        <v>43925</v>
      </c>
      <c r="C14520" s="385">
        <v>7.2499999999999995E-2</v>
      </c>
    </row>
    <row r="14521" spans="1:3" x14ac:dyDescent="0.25">
      <c r="A14521" t="s">
        <v>269</v>
      </c>
      <c r="B14521">
        <v>43926</v>
      </c>
      <c r="C14521" s="385">
        <v>7.2499999999999995E-2</v>
      </c>
    </row>
    <row r="14522" spans="1:3" x14ac:dyDescent="0.25">
      <c r="A14522" t="s">
        <v>269</v>
      </c>
      <c r="B14522">
        <v>43927</v>
      </c>
      <c r="C14522" s="385">
        <v>7.2499999999999995E-2</v>
      </c>
    </row>
    <row r="14523" spans="1:3" x14ac:dyDescent="0.25">
      <c r="A14523" t="s">
        <v>269</v>
      </c>
      <c r="B14523">
        <v>43928</v>
      </c>
      <c r="C14523" s="385">
        <v>7.2499999999999995E-2</v>
      </c>
    </row>
    <row r="14524" spans="1:3" x14ac:dyDescent="0.25">
      <c r="A14524" t="s">
        <v>269</v>
      </c>
      <c r="B14524">
        <v>43930</v>
      </c>
      <c r="C14524" s="385">
        <v>7.2499999999999995E-2</v>
      </c>
    </row>
    <row r="14525" spans="1:3" x14ac:dyDescent="0.25">
      <c r="A14525" t="s">
        <v>269</v>
      </c>
      <c r="B14525">
        <v>43931</v>
      </c>
      <c r="C14525" s="385">
        <v>7.2499999999999995E-2</v>
      </c>
    </row>
    <row r="14526" spans="1:3" x14ac:dyDescent="0.25">
      <c r="A14526" t="s">
        <v>269</v>
      </c>
      <c r="B14526">
        <v>43932</v>
      </c>
      <c r="C14526" s="385">
        <v>7.2499999999999995E-2</v>
      </c>
    </row>
    <row r="14527" spans="1:3" x14ac:dyDescent="0.25">
      <c r="A14527" t="s">
        <v>269</v>
      </c>
      <c r="B14527">
        <v>43933</v>
      </c>
      <c r="C14527" s="385">
        <v>7.2499999999999995E-2</v>
      </c>
    </row>
    <row r="14528" spans="1:3" x14ac:dyDescent="0.25">
      <c r="A14528" t="s">
        <v>269</v>
      </c>
      <c r="B14528">
        <v>43934</v>
      </c>
      <c r="C14528" s="385">
        <v>7.2499999999999995E-2</v>
      </c>
    </row>
    <row r="14529" spans="1:3" x14ac:dyDescent="0.25">
      <c r="A14529" t="s">
        <v>269</v>
      </c>
      <c r="B14529">
        <v>43935</v>
      </c>
      <c r="C14529" s="385">
        <v>7.2499999999999995E-2</v>
      </c>
    </row>
    <row r="14530" spans="1:3" x14ac:dyDescent="0.25">
      <c r="A14530" t="s">
        <v>269</v>
      </c>
      <c r="B14530">
        <v>43937</v>
      </c>
      <c r="C14530" s="385">
        <v>7.2499999999999995E-2</v>
      </c>
    </row>
    <row r="14531" spans="1:3" x14ac:dyDescent="0.25">
      <c r="A14531" t="s">
        <v>269</v>
      </c>
      <c r="B14531">
        <v>43938</v>
      </c>
      <c r="C14531" s="385">
        <v>7.2499999999999995E-2</v>
      </c>
    </row>
    <row r="14532" spans="1:3" x14ac:dyDescent="0.25">
      <c r="A14532" t="s">
        <v>269</v>
      </c>
      <c r="B14532">
        <v>43939</v>
      </c>
      <c r="C14532" s="385">
        <v>7.2499999999999995E-2</v>
      </c>
    </row>
    <row r="14533" spans="1:3" x14ac:dyDescent="0.25">
      <c r="A14533" t="s">
        <v>269</v>
      </c>
      <c r="B14533">
        <v>43940</v>
      </c>
      <c r="C14533" s="385">
        <v>7.2499999999999995E-2</v>
      </c>
    </row>
    <row r="14534" spans="1:3" x14ac:dyDescent="0.25">
      <c r="A14534" t="s">
        <v>269</v>
      </c>
      <c r="B14534">
        <v>43941</v>
      </c>
      <c r="C14534" s="385">
        <v>7.2499999999999995E-2</v>
      </c>
    </row>
    <row r="14535" spans="1:3" x14ac:dyDescent="0.25">
      <c r="A14535" t="s">
        <v>269</v>
      </c>
      <c r="B14535">
        <v>43942</v>
      </c>
      <c r="C14535" s="385">
        <v>7.2499999999999995E-2</v>
      </c>
    </row>
    <row r="14536" spans="1:3" x14ac:dyDescent="0.25">
      <c r="A14536" t="s">
        <v>269</v>
      </c>
      <c r="B14536">
        <v>43943</v>
      </c>
      <c r="C14536" s="385">
        <v>7.2499999999999995E-2</v>
      </c>
    </row>
    <row r="14537" spans="1:3" x14ac:dyDescent="0.25">
      <c r="A14537" t="s">
        <v>269</v>
      </c>
      <c r="B14537">
        <v>43944</v>
      </c>
      <c r="C14537" s="385">
        <v>7.2499999999999995E-2</v>
      </c>
    </row>
    <row r="14538" spans="1:3" x14ac:dyDescent="0.25">
      <c r="A14538" t="s">
        <v>269</v>
      </c>
      <c r="B14538">
        <v>43945</v>
      </c>
      <c r="C14538" s="385">
        <v>7.2499999999999995E-2</v>
      </c>
    </row>
    <row r="14539" spans="1:3" x14ac:dyDescent="0.25">
      <c r="A14539" t="s">
        <v>269</v>
      </c>
      <c r="B14539">
        <v>43946</v>
      </c>
      <c r="C14539" s="385">
        <v>7.2499999999999995E-2</v>
      </c>
    </row>
    <row r="14540" spans="1:3" x14ac:dyDescent="0.25">
      <c r="A14540" t="s">
        <v>269</v>
      </c>
      <c r="B14540">
        <v>43947</v>
      </c>
      <c r="C14540" s="385">
        <v>7.2499999999999995E-2</v>
      </c>
    </row>
    <row r="14541" spans="1:3" x14ac:dyDescent="0.25">
      <c r="A14541" t="s">
        <v>269</v>
      </c>
      <c r="B14541">
        <v>43948</v>
      </c>
      <c r="C14541" s="385">
        <v>7.2499999999999995E-2</v>
      </c>
    </row>
    <row r="14542" spans="1:3" x14ac:dyDescent="0.25">
      <c r="A14542" t="s">
        <v>269</v>
      </c>
      <c r="B14542">
        <v>43950</v>
      </c>
      <c r="C14542" s="385">
        <v>7.2499999999999995E-2</v>
      </c>
    </row>
    <row r="14543" spans="1:3" x14ac:dyDescent="0.25">
      <c r="A14543" t="s">
        <v>269</v>
      </c>
      <c r="B14543">
        <v>43951</v>
      </c>
      <c r="C14543" s="385">
        <v>7.2499999999999995E-2</v>
      </c>
    </row>
    <row r="14544" spans="1:3" x14ac:dyDescent="0.25">
      <c r="A14544" t="s">
        <v>269</v>
      </c>
      <c r="B14544">
        <v>43952</v>
      </c>
      <c r="C14544" s="385">
        <v>7.2499999999999995E-2</v>
      </c>
    </row>
    <row r="14545" spans="1:3" x14ac:dyDescent="0.25">
      <c r="A14545" t="s">
        <v>269</v>
      </c>
      <c r="B14545">
        <v>43953</v>
      </c>
      <c r="C14545" s="385">
        <v>7.2499999999999995E-2</v>
      </c>
    </row>
    <row r="14546" spans="1:3" x14ac:dyDescent="0.25">
      <c r="A14546" t="s">
        <v>269</v>
      </c>
      <c r="B14546">
        <v>43961</v>
      </c>
      <c r="C14546" s="385">
        <v>7.2499999999999995E-2</v>
      </c>
    </row>
    <row r="14547" spans="1:3" x14ac:dyDescent="0.25">
      <c r="A14547" t="s">
        <v>269</v>
      </c>
      <c r="B14547">
        <v>43962</v>
      </c>
      <c r="C14547" s="385">
        <v>7.2499999999999995E-2</v>
      </c>
    </row>
    <row r="14548" spans="1:3" x14ac:dyDescent="0.25">
      <c r="A14548" t="s">
        <v>269</v>
      </c>
      <c r="B14548">
        <v>43963</v>
      </c>
      <c r="C14548" s="385">
        <v>7.2499999999999995E-2</v>
      </c>
    </row>
    <row r="14549" spans="1:3" x14ac:dyDescent="0.25">
      <c r="A14549" t="s">
        <v>269</v>
      </c>
      <c r="B14549">
        <v>43964</v>
      </c>
      <c r="C14549" s="385">
        <v>7.2499999999999995E-2</v>
      </c>
    </row>
    <row r="14550" spans="1:3" x14ac:dyDescent="0.25">
      <c r="A14550" t="s">
        <v>269</v>
      </c>
      <c r="B14550">
        <v>43967</v>
      </c>
      <c r="C14550" s="385">
        <v>7.2499999999999995E-2</v>
      </c>
    </row>
    <row r="14551" spans="1:3" x14ac:dyDescent="0.25">
      <c r="A14551" t="s">
        <v>269</v>
      </c>
      <c r="B14551">
        <v>43968</v>
      </c>
      <c r="C14551" s="385">
        <v>7.2499999999999995E-2</v>
      </c>
    </row>
    <row r="14552" spans="1:3" x14ac:dyDescent="0.25">
      <c r="A14552" t="s">
        <v>269</v>
      </c>
      <c r="B14552">
        <v>43970</v>
      </c>
      <c r="C14552" s="385">
        <v>7.2499999999999995E-2</v>
      </c>
    </row>
    <row r="14553" spans="1:3" x14ac:dyDescent="0.25">
      <c r="A14553" t="s">
        <v>269</v>
      </c>
      <c r="B14553">
        <v>43971</v>
      </c>
      <c r="C14553" s="385">
        <v>7.2499999999999995E-2</v>
      </c>
    </row>
    <row r="14554" spans="1:3" x14ac:dyDescent="0.25">
      <c r="A14554" t="s">
        <v>269</v>
      </c>
      <c r="B14554">
        <v>43972</v>
      </c>
      <c r="C14554" s="385">
        <v>7.2499999999999995E-2</v>
      </c>
    </row>
    <row r="14555" spans="1:3" x14ac:dyDescent="0.25">
      <c r="A14555" t="s">
        <v>269</v>
      </c>
      <c r="B14555">
        <v>43973</v>
      </c>
      <c r="C14555" s="385">
        <v>7.2499999999999995E-2</v>
      </c>
    </row>
    <row r="14556" spans="1:3" x14ac:dyDescent="0.25">
      <c r="A14556" t="s">
        <v>269</v>
      </c>
      <c r="B14556">
        <v>43974</v>
      </c>
      <c r="C14556" s="385">
        <v>7.2499999999999995E-2</v>
      </c>
    </row>
    <row r="14557" spans="1:3" x14ac:dyDescent="0.25">
      <c r="A14557" t="s">
        <v>269</v>
      </c>
      <c r="B14557">
        <v>43976</v>
      </c>
      <c r="C14557" s="385">
        <v>7.2499999999999995E-2</v>
      </c>
    </row>
    <row r="14558" spans="1:3" x14ac:dyDescent="0.25">
      <c r="A14558" t="s">
        <v>269</v>
      </c>
      <c r="B14558">
        <v>43977</v>
      </c>
      <c r="C14558" s="385">
        <v>7.2499999999999995E-2</v>
      </c>
    </row>
    <row r="14559" spans="1:3" x14ac:dyDescent="0.25">
      <c r="A14559" t="s">
        <v>269</v>
      </c>
      <c r="B14559">
        <v>43981</v>
      </c>
      <c r="C14559" s="385">
        <v>7.2499999999999995E-2</v>
      </c>
    </row>
    <row r="14560" spans="1:3" x14ac:dyDescent="0.25">
      <c r="A14560" t="s">
        <v>269</v>
      </c>
      <c r="B14560">
        <v>43983</v>
      </c>
      <c r="C14560" s="385">
        <v>7.2499999999999995E-2</v>
      </c>
    </row>
    <row r="14561" spans="1:3" x14ac:dyDescent="0.25">
      <c r="A14561" t="s">
        <v>269</v>
      </c>
      <c r="B14561">
        <v>43984</v>
      </c>
      <c r="C14561" s="385">
        <v>7.2499999999999995E-2</v>
      </c>
    </row>
    <row r="14562" spans="1:3" x14ac:dyDescent="0.25">
      <c r="A14562" t="s">
        <v>269</v>
      </c>
      <c r="B14562">
        <v>43985</v>
      </c>
      <c r="C14562" s="385">
        <v>7.2499999999999995E-2</v>
      </c>
    </row>
    <row r="14563" spans="1:3" x14ac:dyDescent="0.25">
      <c r="A14563" t="s">
        <v>269</v>
      </c>
      <c r="B14563">
        <v>43986</v>
      </c>
      <c r="C14563" s="385">
        <v>7.2499999999999995E-2</v>
      </c>
    </row>
    <row r="14564" spans="1:3" x14ac:dyDescent="0.25">
      <c r="A14564" t="s">
        <v>269</v>
      </c>
      <c r="B14564">
        <v>43988</v>
      </c>
      <c r="C14564" s="385">
        <v>7.2499999999999995E-2</v>
      </c>
    </row>
    <row r="14565" spans="1:3" x14ac:dyDescent="0.25">
      <c r="A14565" t="s">
        <v>269</v>
      </c>
      <c r="B14565">
        <v>44001</v>
      </c>
      <c r="C14565" s="385">
        <v>6.5000000000000002E-2</v>
      </c>
    </row>
    <row r="14566" spans="1:3" x14ac:dyDescent="0.25">
      <c r="A14566" t="s">
        <v>269</v>
      </c>
      <c r="B14566">
        <v>44003</v>
      </c>
      <c r="C14566" s="385">
        <v>6.7500000000000004E-2</v>
      </c>
    </row>
    <row r="14567" spans="1:3" x14ac:dyDescent="0.25">
      <c r="A14567" t="s">
        <v>269</v>
      </c>
      <c r="B14567">
        <v>44004</v>
      </c>
      <c r="C14567" s="385">
        <v>6.7500000000000004E-2</v>
      </c>
    </row>
    <row r="14568" spans="1:3" x14ac:dyDescent="0.25">
      <c r="A14568" t="s">
        <v>269</v>
      </c>
      <c r="B14568">
        <v>44005</v>
      </c>
      <c r="C14568" s="385">
        <v>6.7500000000000004E-2</v>
      </c>
    </row>
    <row r="14569" spans="1:3" x14ac:dyDescent="0.25">
      <c r="A14569" t="s">
        <v>269</v>
      </c>
      <c r="B14569">
        <v>44010</v>
      </c>
      <c r="C14569" s="385">
        <v>6.7500000000000004E-2</v>
      </c>
    </row>
    <row r="14570" spans="1:3" x14ac:dyDescent="0.25">
      <c r="A14570" t="s">
        <v>269</v>
      </c>
      <c r="B14570">
        <v>44011</v>
      </c>
      <c r="C14570" s="385">
        <v>0.08</v>
      </c>
    </row>
    <row r="14571" spans="1:3" x14ac:dyDescent="0.25">
      <c r="A14571" t="s">
        <v>269</v>
      </c>
      <c r="B14571">
        <v>44012</v>
      </c>
      <c r="C14571" s="385">
        <v>6.5000000000000002E-2</v>
      </c>
    </row>
    <row r="14572" spans="1:3" x14ac:dyDescent="0.25">
      <c r="A14572" t="s">
        <v>269</v>
      </c>
      <c r="B14572">
        <v>44017</v>
      </c>
      <c r="C14572" s="385">
        <v>0.08</v>
      </c>
    </row>
    <row r="14573" spans="1:3" x14ac:dyDescent="0.25">
      <c r="A14573" t="s">
        <v>269</v>
      </c>
      <c r="B14573">
        <v>44021</v>
      </c>
      <c r="C14573" s="385">
        <v>6.7500000000000004E-2</v>
      </c>
    </row>
    <row r="14574" spans="1:3" x14ac:dyDescent="0.25">
      <c r="A14574" t="s">
        <v>269</v>
      </c>
      <c r="B14574">
        <v>44022</v>
      </c>
      <c r="C14574" s="385">
        <v>0.08</v>
      </c>
    </row>
    <row r="14575" spans="1:3" x14ac:dyDescent="0.25">
      <c r="A14575" t="s">
        <v>269</v>
      </c>
      <c r="B14575">
        <v>44023</v>
      </c>
      <c r="C14575" s="385">
        <v>0.08</v>
      </c>
    </row>
    <row r="14576" spans="1:3" x14ac:dyDescent="0.25">
      <c r="A14576" t="s">
        <v>269</v>
      </c>
      <c r="B14576">
        <v>44024</v>
      </c>
      <c r="C14576" s="385">
        <v>7.2499999999999995E-2</v>
      </c>
    </row>
    <row r="14577" spans="1:3" x14ac:dyDescent="0.25">
      <c r="A14577" t="s">
        <v>269</v>
      </c>
      <c r="B14577">
        <v>44026</v>
      </c>
      <c r="C14577" s="385">
        <v>6.7500000000000004E-2</v>
      </c>
    </row>
    <row r="14578" spans="1:3" x14ac:dyDescent="0.25">
      <c r="A14578" t="s">
        <v>269</v>
      </c>
      <c r="B14578">
        <v>44028</v>
      </c>
      <c r="C14578" s="385">
        <v>0.08</v>
      </c>
    </row>
    <row r="14579" spans="1:3" x14ac:dyDescent="0.25">
      <c r="A14579" t="s">
        <v>269</v>
      </c>
      <c r="B14579">
        <v>44030</v>
      </c>
      <c r="C14579" s="385">
        <v>6.7500000000000004E-2</v>
      </c>
    </row>
    <row r="14580" spans="1:3" x14ac:dyDescent="0.25">
      <c r="A14580" t="s">
        <v>269</v>
      </c>
      <c r="B14580">
        <v>44032</v>
      </c>
      <c r="C14580" s="385">
        <v>6.7500000000000004E-2</v>
      </c>
    </row>
    <row r="14581" spans="1:3" x14ac:dyDescent="0.25">
      <c r="A14581" t="s">
        <v>269</v>
      </c>
      <c r="B14581">
        <v>44033</v>
      </c>
      <c r="C14581" s="385">
        <v>6.7500000000000004E-2</v>
      </c>
    </row>
    <row r="14582" spans="1:3" x14ac:dyDescent="0.25">
      <c r="A14582" t="s">
        <v>269</v>
      </c>
      <c r="B14582">
        <v>44035</v>
      </c>
      <c r="C14582" s="385">
        <v>6.5000000000000002E-2</v>
      </c>
    </row>
    <row r="14583" spans="1:3" x14ac:dyDescent="0.25">
      <c r="A14583" t="s">
        <v>269</v>
      </c>
      <c r="B14583">
        <v>44036</v>
      </c>
      <c r="C14583" s="385">
        <v>6.5000000000000002E-2</v>
      </c>
    </row>
    <row r="14584" spans="1:3" x14ac:dyDescent="0.25">
      <c r="A14584" t="s">
        <v>269</v>
      </c>
      <c r="B14584">
        <v>44039</v>
      </c>
      <c r="C14584" s="385">
        <v>6.5000000000000002E-2</v>
      </c>
    </row>
    <row r="14585" spans="1:3" x14ac:dyDescent="0.25">
      <c r="A14585" t="s">
        <v>269</v>
      </c>
      <c r="B14585">
        <v>44040</v>
      </c>
      <c r="C14585" s="385">
        <v>0.08</v>
      </c>
    </row>
    <row r="14586" spans="1:3" x14ac:dyDescent="0.25">
      <c r="A14586" t="s">
        <v>269</v>
      </c>
      <c r="B14586">
        <v>44041</v>
      </c>
      <c r="C14586" s="385">
        <v>7.2499999999999995E-2</v>
      </c>
    </row>
    <row r="14587" spans="1:3" x14ac:dyDescent="0.25">
      <c r="A14587" t="s">
        <v>269</v>
      </c>
      <c r="B14587">
        <v>44044</v>
      </c>
      <c r="C14587" s="385">
        <v>6.7500000000000004E-2</v>
      </c>
    </row>
    <row r="14588" spans="1:3" x14ac:dyDescent="0.25">
      <c r="A14588" t="s">
        <v>269</v>
      </c>
      <c r="B14588">
        <v>44045</v>
      </c>
      <c r="C14588" s="385">
        <v>7.2499999999999995E-2</v>
      </c>
    </row>
    <row r="14589" spans="1:3" x14ac:dyDescent="0.25">
      <c r="A14589" t="s">
        <v>269</v>
      </c>
      <c r="B14589">
        <v>44046</v>
      </c>
      <c r="C14589" s="385">
        <v>6.7500000000000004E-2</v>
      </c>
    </row>
    <row r="14590" spans="1:3" x14ac:dyDescent="0.25">
      <c r="A14590" t="s">
        <v>269</v>
      </c>
      <c r="B14590">
        <v>44047</v>
      </c>
      <c r="C14590" s="385">
        <v>6.7500000000000004E-2</v>
      </c>
    </row>
    <row r="14591" spans="1:3" x14ac:dyDescent="0.25">
      <c r="A14591" t="s">
        <v>269</v>
      </c>
      <c r="B14591">
        <v>44048</v>
      </c>
      <c r="C14591" s="385">
        <v>6.7500000000000004E-2</v>
      </c>
    </row>
    <row r="14592" spans="1:3" x14ac:dyDescent="0.25">
      <c r="A14592" t="s">
        <v>269</v>
      </c>
      <c r="B14592">
        <v>44049</v>
      </c>
      <c r="C14592" s="385">
        <v>6.5000000000000002E-2</v>
      </c>
    </row>
    <row r="14593" spans="1:3" x14ac:dyDescent="0.25">
      <c r="A14593" t="s">
        <v>269</v>
      </c>
      <c r="B14593">
        <v>44050</v>
      </c>
      <c r="C14593" s="385">
        <v>6.5000000000000002E-2</v>
      </c>
    </row>
    <row r="14594" spans="1:3" x14ac:dyDescent="0.25">
      <c r="A14594" t="s">
        <v>269</v>
      </c>
      <c r="B14594">
        <v>44052</v>
      </c>
      <c r="C14594" s="385">
        <v>6.5000000000000002E-2</v>
      </c>
    </row>
    <row r="14595" spans="1:3" x14ac:dyDescent="0.25">
      <c r="A14595" t="s">
        <v>269</v>
      </c>
      <c r="B14595">
        <v>44053</v>
      </c>
      <c r="C14595" s="385">
        <v>6.5000000000000002E-2</v>
      </c>
    </row>
    <row r="14596" spans="1:3" x14ac:dyDescent="0.25">
      <c r="A14596" t="s">
        <v>269</v>
      </c>
      <c r="B14596">
        <v>44054</v>
      </c>
      <c r="C14596" s="385">
        <v>6.5000000000000002E-2</v>
      </c>
    </row>
    <row r="14597" spans="1:3" x14ac:dyDescent="0.25">
      <c r="A14597" t="s">
        <v>269</v>
      </c>
      <c r="B14597">
        <v>44055</v>
      </c>
      <c r="C14597" s="385">
        <v>6.5000000000000002E-2</v>
      </c>
    </row>
    <row r="14598" spans="1:3" x14ac:dyDescent="0.25">
      <c r="A14598" t="s">
        <v>269</v>
      </c>
      <c r="B14598">
        <v>44056</v>
      </c>
      <c r="C14598" s="385">
        <v>0.08</v>
      </c>
    </row>
    <row r="14599" spans="1:3" x14ac:dyDescent="0.25">
      <c r="A14599" t="s">
        <v>269</v>
      </c>
      <c r="B14599">
        <v>44057</v>
      </c>
      <c r="C14599" s="385">
        <v>7.2499999999999995E-2</v>
      </c>
    </row>
    <row r="14600" spans="1:3" x14ac:dyDescent="0.25">
      <c r="A14600" t="s">
        <v>269</v>
      </c>
      <c r="B14600">
        <v>44060</v>
      </c>
      <c r="C14600" s="385">
        <v>7.2499999999999995E-2</v>
      </c>
    </row>
    <row r="14601" spans="1:3" x14ac:dyDescent="0.25">
      <c r="A14601" t="s">
        <v>269</v>
      </c>
      <c r="B14601">
        <v>44061</v>
      </c>
      <c r="C14601" s="385">
        <v>7.2499999999999995E-2</v>
      </c>
    </row>
    <row r="14602" spans="1:3" x14ac:dyDescent="0.25">
      <c r="A14602" t="s">
        <v>269</v>
      </c>
      <c r="B14602">
        <v>44062</v>
      </c>
      <c r="C14602" s="385">
        <v>6.7500000000000004E-2</v>
      </c>
    </row>
    <row r="14603" spans="1:3" x14ac:dyDescent="0.25">
      <c r="A14603" t="s">
        <v>269</v>
      </c>
      <c r="B14603">
        <v>44064</v>
      </c>
      <c r="C14603" s="385">
        <v>6.7500000000000004E-2</v>
      </c>
    </row>
    <row r="14604" spans="1:3" x14ac:dyDescent="0.25">
      <c r="A14604" t="s">
        <v>269</v>
      </c>
      <c r="B14604">
        <v>44065</v>
      </c>
      <c r="C14604" s="385">
        <v>6.7500000000000004E-2</v>
      </c>
    </row>
    <row r="14605" spans="1:3" x14ac:dyDescent="0.25">
      <c r="A14605" t="s">
        <v>269</v>
      </c>
      <c r="B14605">
        <v>44067</v>
      </c>
      <c r="C14605" s="385">
        <v>0.08</v>
      </c>
    </row>
    <row r="14606" spans="1:3" x14ac:dyDescent="0.25">
      <c r="A14606" t="s">
        <v>269</v>
      </c>
      <c r="B14606">
        <v>44068</v>
      </c>
      <c r="C14606" s="385">
        <v>6.7500000000000004E-2</v>
      </c>
    </row>
    <row r="14607" spans="1:3" x14ac:dyDescent="0.25">
      <c r="A14607" t="s">
        <v>269</v>
      </c>
      <c r="B14607">
        <v>44070</v>
      </c>
      <c r="C14607" s="385">
        <v>0.08</v>
      </c>
    </row>
    <row r="14608" spans="1:3" x14ac:dyDescent="0.25">
      <c r="A14608" t="s">
        <v>269</v>
      </c>
      <c r="B14608">
        <v>44072</v>
      </c>
      <c r="C14608" s="385">
        <v>6.7500000000000004E-2</v>
      </c>
    </row>
    <row r="14609" spans="1:3" x14ac:dyDescent="0.25">
      <c r="A14609" t="s">
        <v>269</v>
      </c>
      <c r="B14609">
        <v>44073</v>
      </c>
      <c r="C14609" s="385">
        <v>6.7500000000000004E-2</v>
      </c>
    </row>
    <row r="14610" spans="1:3" x14ac:dyDescent="0.25">
      <c r="A14610" t="s">
        <v>269</v>
      </c>
      <c r="B14610">
        <v>44074</v>
      </c>
      <c r="C14610" s="385">
        <v>6.5000000000000002E-2</v>
      </c>
    </row>
    <row r="14611" spans="1:3" x14ac:dyDescent="0.25">
      <c r="A14611" t="s">
        <v>269</v>
      </c>
      <c r="B14611">
        <v>44076</v>
      </c>
      <c r="C14611" s="385">
        <v>6.7500000000000004E-2</v>
      </c>
    </row>
    <row r="14612" spans="1:3" x14ac:dyDescent="0.25">
      <c r="A14612" t="s">
        <v>269</v>
      </c>
      <c r="B14612">
        <v>44077</v>
      </c>
      <c r="C14612" s="385">
        <v>7.2499999999999995E-2</v>
      </c>
    </row>
    <row r="14613" spans="1:3" x14ac:dyDescent="0.25">
      <c r="A14613" t="s">
        <v>269</v>
      </c>
      <c r="B14613">
        <v>44080</v>
      </c>
      <c r="C14613" s="385">
        <v>6.7500000000000004E-2</v>
      </c>
    </row>
    <row r="14614" spans="1:3" x14ac:dyDescent="0.25">
      <c r="A14614" t="s">
        <v>269</v>
      </c>
      <c r="B14614">
        <v>44081</v>
      </c>
      <c r="C14614" s="385">
        <v>7.2499999999999995E-2</v>
      </c>
    </row>
    <row r="14615" spans="1:3" x14ac:dyDescent="0.25">
      <c r="A14615" t="s">
        <v>269</v>
      </c>
      <c r="B14615">
        <v>44082</v>
      </c>
      <c r="C14615" s="385">
        <v>6.7500000000000004E-2</v>
      </c>
    </row>
    <row r="14616" spans="1:3" x14ac:dyDescent="0.25">
      <c r="A14616" t="s">
        <v>269</v>
      </c>
      <c r="B14616">
        <v>44084</v>
      </c>
      <c r="C14616" s="385">
        <v>6.7500000000000004E-2</v>
      </c>
    </row>
    <row r="14617" spans="1:3" x14ac:dyDescent="0.25">
      <c r="A14617" t="s">
        <v>269</v>
      </c>
      <c r="B14617">
        <v>44085</v>
      </c>
      <c r="C14617" s="385">
        <v>6.7500000000000004E-2</v>
      </c>
    </row>
    <row r="14618" spans="1:3" x14ac:dyDescent="0.25">
      <c r="A14618" t="s">
        <v>269</v>
      </c>
      <c r="B14618">
        <v>44086</v>
      </c>
      <c r="C14618" s="385">
        <v>7.2499999999999995E-2</v>
      </c>
    </row>
    <row r="14619" spans="1:3" x14ac:dyDescent="0.25">
      <c r="A14619" t="s">
        <v>269</v>
      </c>
      <c r="B14619">
        <v>44087</v>
      </c>
      <c r="C14619" s="385">
        <v>0.08</v>
      </c>
    </row>
    <row r="14620" spans="1:3" x14ac:dyDescent="0.25">
      <c r="A14620" t="s">
        <v>269</v>
      </c>
      <c r="B14620">
        <v>44088</v>
      </c>
      <c r="C14620" s="385">
        <v>6.7500000000000004E-2</v>
      </c>
    </row>
    <row r="14621" spans="1:3" x14ac:dyDescent="0.25">
      <c r="A14621" t="s">
        <v>269</v>
      </c>
      <c r="B14621">
        <v>44089</v>
      </c>
      <c r="C14621" s="385">
        <v>6.7500000000000004E-2</v>
      </c>
    </row>
    <row r="14622" spans="1:3" x14ac:dyDescent="0.25">
      <c r="A14622" t="s">
        <v>269</v>
      </c>
      <c r="B14622">
        <v>44090</v>
      </c>
      <c r="C14622" s="385">
        <v>6.7500000000000004E-2</v>
      </c>
    </row>
    <row r="14623" spans="1:3" x14ac:dyDescent="0.25">
      <c r="A14623" t="s">
        <v>269</v>
      </c>
      <c r="B14623">
        <v>44092</v>
      </c>
      <c r="C14623" s="385">
        <v>0.08</v>
      </c>
    </row>
    <row r="14624" spans="1:3" x14ac:dyDescent="0.25">
      <c r="A14624" t="s">
        <v>269</v>
      </c>
      <c r="B14624">
        <v>44093</v>
      </c>
      <c r="C14624" s="385">
        <v>6.7500000000000004E-2</v>
      </c>
    </row>
    <row r="14625" spans="1:3" x14ac:dyDescent="0.25">
      <c r="A14625" t="s">
        <v>269</v>
      </c>
      <c r="B14625">
        <v>44094</v>
      </c>
      <c r="C14625" s="385">
        <v>0.08</v>
      </c>
    </row>
    <row r="14626" spans="1:3" x14ac:dyDescent="0.25">
      <c r="A14626" t="s">
        <v>269</v>
      </c>
      <c r="B14626">
        <v>44095</v>
      </c>
      <c r="C14626" s="385">
        <v>7.2499999999999995E-2</v>
      </c>
    </row>
    <row r="14627" spans="1:3" x14ac:dyDescent="0.25">
      <c r="A14627" t="s">
        <v>269</v>
      </c>
      <c r="B14627">
        <v>44096</v>
      </c>
      <c r="C14627" s="385">
        <v>7.2499999999999995E-2</v>
      </c>
    </row>
    <row r="14628" spans="1:3" x14ac:dyDescent="0.25">
      <c r="A14628" t="s">
        <v>269</v>
      </c>
      <c r="B14628">
        <v>44097</v>
      </c>
      <c r="C14628" s="385">
        <v>7.2499999999999995E-2</v>
      </c>
    </row>
    <row r="14629" spans="1:3" x14ac:dyDescent="0.25">
      <c r="A14629" t="s">
        <v>269</v>
      </c>
      <c r="B14629">
        <v>44099</v>
      </c>
      <c r="C14629" s="385">
        <v>6.7500000000000004E-2</v>
      </c>
    </row>
    <row r="14630" spans="1:3" x14ac:dyDescent="0.25">
      <c r="A14630" t="s">
        <v>269</v>
      </c>
      <c r="B14630">
        <v>44101</v>
      </c>
      <c r="C14630" s="385">
        <v>0.08</v>
      </c>
    </row>
    <row r="14631" spans="1:3" x14ac:dyDescent="0.25">
      <c r="A14631" t="s">
        <v>269</v>
      </c>
      <c r="B14631">
        <v>44102</v>
      </c>
      <c r="C14631" s="385">
        <v>0.08</v>
      </c>
    </row>
    <row r="14632" spans="1:3" x14ac:dyDescent="0.25">
      <c r="A14632" t="s">
        <v>269</v>
      </c>
      <c r="B14632">
        <v>44103</v>
      </c>
      <c r="C14632" s="385">
        <v>0.08</v>
      </c>
    </row>
    <row r="14633" spans="1:3" x14ac:dyDescent="0.25">
      <c r="A14633" t="s">
        <v>269</v>
      </c>
      <c r="B14633">
        <v>44104</v>
      </c>
      <c r="C14633" s="385">
        <v>0.08</v>
      </c>
    </row>
    <row r="14634" spans="1:3" x14ac:dyDescent="0.25">
      <c r="A14634" t="s">
        <v>269</v>
      </c>
      <c r="B14634">
        <v>44105</v>
      </c>
      <c r="C14634" s="385">
        <v>0.08</v>
      </c>
    </row>
    <row r="14635" spans="1:3" x14ac:dyDescent="0.25">
      <c r="A14635" t="s">
        <v>269</v>
      </c>
      <c r="B14635">
        <v>44106</v>
      </c>
      <c r="C14635" s="385">
        <v>0.08</v>
      </c>
    </row>
    <row r="14636" spans="1:3" x14ac:dyDescent="0.25">
      <c r="A14636" t="s">
        <v>269</v>
      </c>
      <c r="B14636">
        <v>44107</v>
      </c>
      <c r="C14636" s="385">
        <v>0.08</v>
      </c>
    </row>
    <row r="14637" spans="1:3" x14ac:dyDescent="0.25">
      <c r="A14637" t="s">
        <v>269</v>
      </c>
      <c r="B14637">
        <v>44108</v>
      </c>
      <c r="C14637" s="385">
        <v>0.08</v>
      </c>
    </row>
    <row r="14638" spans="1:3" x14ac:dyDescent="0.25">
      <c r="A14638" t="s">
        <v>269</v>
      </c>
      <c r="B14638">
        <v>44109</v>
      </c>
      <c r="C14638" s="385">
        <v>0.08</v>
      </c>
    </row>
    <row r="14639" spans="1:3" x14ac:dyDescent="0.25">
      <c r="A14639" t="s">
        <v>269</v>
      </c>
      <c r="B14639">
        <v>44110</v>
      </c>
      <c r="C14639" s="385">
        <v>0.08</v>
      </c>
    </row>
    <row r="14640" spans="1:3" x14ac:dyDescent="0.25">
      <c r="A14640" t="s">
        <v>269</v>
      </c>
      <c r="B14640">
        <v>44111</v>
      </c>
      <c r="C14640" s="385">
        <v>0.08</v>
      </c>
    </row>
    <row r="14641" spans="1:3" x14ac:dyDescent="0.25">
      <c r="A14641" t="s">
        <v>269</v>
      </c>
      <c r="B14641">
        <v>44112</v>
      </c>
      <c r="C14641" s="385">
        <v>0.08</v>
      </c>
    </row>
    <row r="14642" spans="1:3" x14ac:dyDescent="0.25">
      <c r="A14642" t="s">
        <v>269</v>
      </c>
      <c r="B14642">
        <v>44113</v>
      </c>
      <c r="C14642" s="385">
        <v>0.08</v>
      </c>
    </row>
    <row r="14643" spans="1:3" x14ac:dyDescent="0.25">
      <c r="A14643" t="s">
        <v>269</v>
      </c>
      <c r="B14643">
        <v>44114</v>
      </c>
      <c r="C14643" s="385">
        <v>0.08</v>
      </c>
    </row>
    <row r="14644" spans="1:3" x14ac:dyDescent="0.25">
      <c r="A14644" t="s">
        <v>269</v>
      </c>
      <c r="B14644">
        <v>44115</v>
      </c>
      <c r="C14644" s="385">
        <v>0.08</v>
      </c>
    </row>
    <row r="14645" spans="1:3" x14ac:dyDescent="0.25">
      <c r="A14645" t="s">
        <v>269</v>
      </c>
      <c r="B14645">
        <v>44116</v>
      </c>
      <c r="C14645" s="385">
        <v>0.08</v>
      </c>
    </row>
    <row r="14646" spans="1:3" x14ac:dyDescent="0.25">
      <c r="A14646" t="s">
        <v>269</v>
      </c>
      <c r="B14646">
        <v>44117</v>
      </c>
      <c r="C14646" s="385">
        <v>0.08</v>
      </c>
    </row>
    <row r="14647" spans="1:3" x14ac:dyDescent="0.25">
      <c r="A14647" t="s">
        <v>269</v>
      </c>
      <c r="B14647">
        <v>44118</v>
      </c>
      <c r="C14647" s="385">
        <v>0.08</v>
      </c>
    </row>
    <row r="14648" spans="1:3" x14ac:dyDescent="0.25">
      <c r="A14648" t="s">
        <v>269</v>
      </c>
      <c r="B14648">
        <v>44119</v>
      </c>
      <c r="C14648" s="385">
        <v>0.08</v>
      </c>
    </row>
    <row r="14649" spans="1:3" x14ac:dyDescent="0.25">
      <c r="A14649" t="s">
        <v>269</v>
      </c>
      <c r="B14649">
        <v>44120</v>
      </c>
      <c r="C14649" s="385">
        <v>0.08</v>
      </c>
    </row>
    <row r="14650" spans="1:3" x14ac:dyDescent="0.25">
      <c r="A14650" t="s">
        <v>269</v>
      </c>
      <c r="B14650">
        <v>44121</v>
      </c>
      <c r="C14650" s="385">
        <v>0.08</v>
      </c>
    </row>
    <row r="14651" spans="1:3" x14ac:dyDescent="0.25">
      <c r="A14651" t="s">
        <v>269</v>
      </c>
      <c r="B14651">
        <v>44122</v>
      </c>
      <c r="C14651" s="385">
        <v>0.08</v>
      </c>
    </row>
    <row r="14652" spans="1:3" x14ac:dyDescent="0.25">
      <c r="A14652" t="s">
        <v>269</v>
      </c>
      <c r="B14652">
        <v>44123</v>
      </c>
      <c r="C14652" s="385">
        <v>0.08</v>
      </c>
    </row>
    <row r="14653" spans="1:3" x14ac:dyDescent="0.25">
      <c r="A14653" t="s">
        <v>269</v>
      </c>
      <c r="B14653">
        <v>44124</v>
      </c>
      <c r="C14653" s="385">
        <v>0.08</v>
      </c>
    </row>
    <row r="14654" spans="1:3" x14ac:dyDescent="0.25">
      <c r="A14654" t="s">
        <v>269</v>
      </c>
      <c r="B14654">
        <v>44125</v>
      </c>
      <c r="C14654" s="385">
        <v>0.08</v>
      </c>
    </row>
    <row r="14655" spans="1:3" x14ac:dyDescent="0.25">
      <c r="A14655" t="s">
        <v>269</v>
      </c>
      <c r="B14655">
        <v>44126</v>
      </c>
      <c r="C14655" s="385">
        <v>0.08</v>
      </c>
    </row>
    <row r="14656" spans="1:3" x14ac:dyDescent="0.25">
      <c r="A14656" t="s">
        <v>269</v>
      </c>
      <c r="B14656">
        <v>44127</v>
      </c>
      <c r="C14656" s="385">
        <v>0.08</v>
      </c>
    </row>
    <row r="14657" spans="1:3" x14ac:dyDescent="0.25">
      <c r="A14657" t="s">
        <v>269</v>
      </c>
      <c r="B14657">
        <v>44128</v>
      </c>
      <c r="C14657" s="385">
        <v>0.08</v>
      </c>
    </row>
    <row r="14658" spans="1:3" x14ac:dyDescent="0.25">
      <c r="A14658" t="s">
        <v>269</v>
      </c>
      <c r="B14658">
        <v>44129</v>
      </c>
      <c r="C14658" s="385">
        <v>0.08</v>
      </c>
    </row>
    <row r="14659" spans="1:3" x14ac:dyDescent="0.25">
      <c r="A14659" t="s">
        <v>269</v>
      </c>
      <c r="B14659">
        <v>44130</v>
      </c>
      <c r="C14659" s="385">
        <v>0.08</v>
      </c>
    </row>
    <row r="14660" spans="1:3" x14ac:dyDescent="0.25">
      <c r="A14660" t="s">
        <v>269</v>
      </c>
      <c r="B14660">
        <v>44131</v>
      </c>
      <c r="C14660" s="385">
        <v>0.08</v>
      </c>
    </row>
    <row r="14661" spans="1:3" x14ac:dyDescent="0.25">
      <c r="A14661" t="s">
        <v>269</v>
      </c>
      <c r="B14661">
        <v>44132</v>
      </c>
      <c r="C14661" s="385">
        <v>0.08</v>
      </c>
    </row>
    <row r="14662" spans="1:3" x14ac:dyDescent="0.25">
      <c r="A14662" t="s">
        <v>269</v>
      </c>
      <c r="B14662">
        <v>44133</v>
      </c>
      <c r="C14662" s="385">
        <v>0.08</v>
      </c>
    </row>
    <row r="14663" spans="1:3" x14ac:dyDescent="0.25">
      <c r="A14663" t="s">
        <v>269</v>
      </c>
      <c r="B14663">
        <v>44134</v>
      </c>
      <c r="C14663" s="385">
        <v>0.08</v>
      </c>
    </row>
    <row r="14664" spans="1:3" x14ac:dyDescent="0.25">
      <c r="A14664" t="s">
        <v>269</v>
      </c>
      <c r="B14664">
        <v>44135</v>
      </c>
      <c r="C14664" s="385">
        <v>0.08</v>
      </c>
    </row>
    <row r="14665" spans="1:3" x14ac:dyDescent="0.25">
      <c r="A14665" t="s">
        <v>269</v>
      </c>
      <c r="B14665">
        <v>44136</v>
      </c>
      <c r="C14665" s="385">
        <v>0.08</v>
      </c>
    </row>
    <row r="14666" spans="1:3" x14ac:dyDescent="0.25">
      <c r="A14666" t="s">
        <v>269</v>
      </c>
      <c r="B14666">
        <v>44137</v>
      </c>
      <c r="C14666" s="385">
        <v>0.08</v>
      </c>
    </row>
    <row r="14667" spans="1:3" x14ac:dyDescent="0.25">
      <c r="A14667" t="s">
        <v>269</v>
      </c>
      <c r="B14667">
        <v>44138</v>
      </c>
      <c r="C14667" s="385">
        <v>0.08</v>
      </c>
    </row>
    <row r="14668" spans="1:3" x14ac:dyDescent="0.25">
      <c r="A14668" t="s">
        <v>269</v>
      </c>
      <c r="B14668">
        <v>44139</v>
      </c>
      <c r="C14668" s="385">
        <v>0.08</v>
      </c>
    </row>
    <row r="14669" spans="1:3" x14ac:dyDescent="0.25">
      <c r="A14669" t="s">
        <v>269</v>
      </c>
      <c r="B14669">
        <v>44140</v>
      </c>
      <c r="C14669" s="385">
        <v>0.08</v>
      </c>
    </row>
    <row r="14670" spans="1:3" x14ac:dyDescent="0.25">
      <c r="A14670" t="s">
        <v>269</v>
      </c>
      <c r="B14670">
        <v>44141</v>
      </c>
      <c r="C14670" s="385">
        <v>0.08</v>
      </c>
    </row>
    <row r="14671" spans="1:3" x14ac:dyDescent="0.25">
      <c r="A14671" t="s">
        <v>269</v>
      </c>
      <c r="B14671">
        <v>44142</v>
      </c>
      <c r="C14671" s="385">
        <v>0.08</v>
      </c>
    </row>
    <row r="14672" spans="1:3" x14ac:dyDescent="0.25">
      <c r="A14672" t="s">
        <v>269</v>
      </c>
      <c r="B14672">
        <v>44143</v>
      </c>
      <c r="C14672" s="385">
        <v>0.08</v>
      </c>
    </row>
    <row r="14673" spans="1:3" x14ac:dyDescent="0.25">
      <c r="A14673" t="s">
        <v>269</v>
      </c>
      <c r="B14673">
        <v>44144</v>
      </c>
      <c r="C14673" s="385">
        <v>0.08</v>
      </c>
    </row>
    <row r="14674" spans="1:3" x14ac:dyDescent="0.25">
      <c r="A14674" t="s">
        <v>269</v>
      </c>
      <c r="B14674">
        <v>44145</v>
      </c>
      <c r="C14674" s="385">
        <v>0.08</v>
      </c>
    </row>
    <row r="14675" spans="1:3" x14ac:dyDescent="0.25">
      <c r="A14675" t="s">
        <v>269</v>
      </c>
      <c r="B14675">
        <v>44146</v>
      </c>
      <c r="C14675" s="385">
        <v>0.08</v>
      </c>
    </row>
    <row r="14676" spans="1:3" x14ac:dyDescent="0.25">
      <c r="A14676" t="s">
        <v>269</v>
      </c>
      <c r="B14676">
        <v>44147</v>
      </c>
      <c r="C14676" s="385">
        <v>0.08</v>
      </c>
    </row>
    <row r="14677" spans="1:3" x14ac:dyDescent="0.25">
      <c r="A14677" t="s">
        <v>269</v>
      </c>
      <c r="B14677">
        <v>44149</v>
      </c>
      <c r="C14677" s="385">
        <v>0.08</v>
      </c>
    </row>
    <row r="14678" spans="1:3" x14ac:dyDescent="0.25">
      <c r="A14678" t="s">
        <v>269</v>
      </c>
      <c r="B14678">
        <v>44181</v>
      </c>
      <c r="C14678" s="385">
        <v>0.08</v>
      </c>
    </row>
    <row r="14679" spans="1:3" x14ac:dyDescent="0.25">
      <c r="A14679" t="s">
        <v>269</v>
      </c>
      <c r="B14679">
        <v>44188</v>
      </c>
      <c r="C14679" s="385">
        <v>0.08</v>
      </c>
    </row>
    <row r="14680" spans="1:3" x14ac:dyDescent="0.25">
      <c r="A14680" t="s">
        <v>269</v>
      </c>
      <c r="B14680">
        <v>44190</v>
      </c>
      <c r="C14680" s="385">
        <v>0.08</v>
      </c>
    </row>
    <row r="14681" spans="1:3" x14ac:dyDescent="0.25">
      <c r="A14681" t="s">
        <v>269</v>
      </c>
      <c r="B14681">
        <v>44191</v>
      </c>
      <c r="C14681" s="385">
        <v>0.08</v>
      </c>
    </row>
    <row r="14682" spans="1:3" x14ac:dyDescent="0.25">
      <c r="A14682" t="s">
        <v>269</v>
      </c>
      <c r="B14682">
        <v>44192</v>
      </c>
      <c r="C14682" s="385">
        <v>0.08</v>
      </c>
    </row>
    <row r="14683" spans="1:3" x14ac:dyDescent="0.25">
      <c r="A14683" t="s">
        <v>269</v>
      </c>
      <c r="B14683">
        <v>44193</v>
      </c>
      <c r="C14683" s="385">
        <v>0.08</v>
      </c>
    </row>
    <row r="14684" spans="1:3" x14ac:dyDescent="0.25">
      <c r="A14684" t="s">
        <v>269</v>
      </c>
      <c r="B14684">
        <v>44194</v>
      </c>
      <c r="C14684" s="385">
        <v>0.08</v>
      </c>
    </row>
    <row r="14685" spans="1:3" x14ac:dyDescent="0.25">
      <c r="A14685" t="s">
        <v>269</v>
      </c>
      <c r="B14685">
        <v>44195</v>
      </c>
      <c r="C14685" s="385">
        <v>0.08</v>
      </c>
    </row>
    <row r="14686" spans="1:3" x14ac:dyDescent="0.25">
      <c r="A14686" t="s">
        <v>269</v>
      </c>
      <c r="B14686">
        <v>44197</v>
      </c>
      <c r="C14686" s="385">
        <v>0.08</v>
      </c>
    </row>
    <row r="14687" spans="1:3" x14ac:dyDescent="0.25">
      <c r="A14687" t="s">
        <v>269</v>
      </c>
      <c r="B14687">
        <v>44198</v>
      </c>
      <c r="C14687" s="385">
        <v>0.08</v>
      </c>
    </row>
    <row r="14688" spans="1:3" x14ac:dyDescent="0.25">
      <c r="A14688" t="s">
        <v>269</v>
      </c>
      <c r="B14688">
        <v>44199</v>
      </c>
      <c r="C14688" s="385">
        <v>0.08</v>
      </c>
    </row>
    <row r="14689" spans="1:3" x14ac:dyDescent="0.25">
      <c r="A14689" t="s">
        <v>269</v>
      </c>
      <c r="B14689">
        <v>44201</v>
      </c>
      <c r="C14689" s="385">
        <v>7.0000000000000007E-2</v>
      </c>
    </row>
    <row r="14690" spans="1:3" x14ac:dyDescent="0.25">
      <c r="A14690" t="s">
        <v>269</v>
      </c>
      <c r="B14690">
        <v>44202</v>
      </c>
      <c r="C14690" s="385">
        <v>7.0000000000000007E-2</v>
      </c>
    </row>
    <row r="14691" spans="1:3" x14ac:dyDescent="0.25">
      <c r="A14691" t="s">
        <v>269</v>
      </c>
      <c r="B14691">
        <v>44203</v>
      </c>
      <c r="C14691" s="385">
        <v>6.7500000000000004E-2</v>
      </c>
    </row>
    <row r="14692" spans="1:3" x14ac:dyDescent="0.25">
      <c r="A14692" t="s">
        <v>269</v>
      </c>
      <c r="B14692">
        <v>44210</v>
      </c>
      <c r="C14692" s="385">
        <v>6.7500000000000004E-2</v>
      </c>
    </row>
    <row r="14693" spans="1:3" x14ac:dyDescent="0.25">
      <c r="A14693" t="s">
        <v>269</v>
      </c>
      <c r="B14693">
        <v>44211</v>
      </c>
      <c r="C14693" s="385">
        <v>7.0000000000000007E-2</v>
      </c>
    </row>
    <row r="14694" spans="1:3" x14ac:dyDescent="0.25">
      <c r="A14694" t="s">
        <v>269</v>
      </c>
      <c r="B14694">
        <v>44212</v>
      </c>
      <c r="C14694" s="385">
        <v>6.7500000000000004E-2</v>
      </c>
    </row>
    <row r="14695" spans="1:3" x14ac:dyDescent="0.25">
      <c r="A14695" t="s">
        <v>269</v>
      </c>
      <c r="B14695">
        <v>44214</v>
      </c>
      <c r="C14695" s="385">
        <v>6.7500000000000004E-2</v>
      </c>
    </row>
    <row r="14696" spans="1:3" x14ac:dyDescent="0.25">
      <c r="A14696" t="s">
        <v>269</v>
      </c>
      <c r="B14696">
        <v>44215</v>
      </c>
      <c r="C14696" s="385">
        <v>6.7500000000000004E-2</v>
      </c>
    </row>
    <row r="14697" spans="1:3" x14ac:dyDescent="0.25">
      <c r="A14697" t="s">
        <v>269</v>
      </c>
      <c r="B14697">
        <v>44216</v>
      </c>
      <c r="C14697" s="385">
        <v>6.7500000000000004E-2</v>
      </c>
    </row>
    <row r="14698" spans="1:3" x14ac:dyDescent="0.25">
      <c r="A14698" t="s">
        <v>269</v>
      </c>
      <c r="B14698">
        <v>44217</v>
      </c>
      <c r="C14698" s="385">
        <v>6.7500000000000004E-2</v>
      </c>
    </row>
    <row r="14699" spans="1:3" x14ac:dyDescent="0.25">
      <c r="A14699" t="s">
        <v>269</v>
      </c>
      <c r="B14699">
        <v>44221</v>
      </c>
      <c r="C14699" s="385">
        <v>6.7500000000000004E-2</v>
      </c>
    </row>
    <row r="14700" spans="1:3" x14ac:dyDescent="0.25">
      <c r="A14700" t="s">
        <v>269</v>
      </c>
      <c r="B14700">
        <v>44222</v>
      </c>
      <c r="C14700" s="385">
        <v>6.7500000000000004E-2</v>
      </c>
    </row>
    <row r="14701" spans="1:3" x14ac:dyDescent="0.25">
      <c r="A14701" t="s">
        <v>269</v>
      </c>
      <c r="B14701">
        <v>44223</v>
      </c>
      <c r="C14701" s="385">
        <v>6.7500000000000004E-2</v>
      </c>
    </row>
    <row r="14702" spans="1:3" x14ac:dyDescent="0.25">
      <c r="A14702" t="s">
        <v>269</v>
      </c>
      <c r="B14702">
        <v>44224</v>
      </c>
      <c r="C14702" s="385">
        <v>7.0000000000000007E-2</v>
      </c>
    </row>
    <row r="14703" spans="1:3" x14ac:dyDescent="0.25">
      <c r="A14703" t="s">
        <v>269</v>
      </c>
      <c r="B14703">
        <v>44230</v>
      </c>
      <c r="C14703" s="385">
        <v>6.7500000000000004E-2</v>
      </c>
    </row>
    <row r="14704" spans="1:3" x14ac:dyDescent="0.25">
      <c r="A14704" t="s">
        <v>269</v>
      </c>
      <c r="B14704">
        <v>44231</v>
      </c>
      <c r="C14704" s="385">
        <v>7.0000000000000007E-2</v>
      </c>
    </row>
    <row r="14705" spans="1:3" x14ac:dyDescent="0.25">
      <c r="A14705" t="s">
        <v>269</v>
      </c>
      <c r="B14705">
        <v>44232</v>
      </c>
      <c r="C14705" s="385">
        <v>6.7500000000000004E-2</v>
      </c>
    </row>
    <row r="14706" spans="1:3" x14ac:dyDescent="0.25">
      <c r="A14706" t="s">
        <v>269</v>
      </c>
      <c r="B14706">
        <v>44233</v>
      </c>
      <c r="C14706" s="385">
        <v>0.08</v>
      </c>
    </row>
    <row r="14707" spans="1:3" x14ac:dyDescent="0.25">
      <c r="A14707" t="s">
        <v>269</v>
      </c>
      <c r="B14707">
        <v>44234</v>
      </c>
      <c r="C14707" s="385">
        <v>7.0000000000000007E-2</v>
      </c>
    </row>
    <row r="14708" spans="1:3" x14ac:dyDescent="0.25">
      <c r="A14708" t="s">
        <v>269</v>
      </c>
      <c r="B14708">
        <v>44235</v>
      </c>
      <c r="C14708" s="385">
        <v>7.0000000000000007E-2</v>
      </c>
    </row>
    <row r="14709" spans="1:3" x14ac:dyDescent="0.25">
      <c r="A14709" t="s">
        <v>269</v>
      </c>
      <c r="B14709">
        <v>44236</v>
      </c>
      <c r="C14709" s="385">
        <v>7.0000000000000007E-2</v>
      </c>
    </row>
    <row r="14710" spans="1:3" x14ac:dyDescent="0.25">
      <c r="A14710" t="s">
        <v>269</v>
      </c>
      <c r="B14710">
        <v>44237</v>
      </c>
      <c r="C14710" s="385">
        <v>6.7500000000000004E-2</v>
      </c>
    </row>
    <row r="14711" spans="1:3" x14ac:dyDescent="0.25">
      <c r="A14711" t="s">
        <v>269</v>
      </c>
      <c r="B14711">
        <v>44240</v>
      </c>
      <c r="C14711" s="385">
        <v>7.0000000000000007E-2</v>
      </c>
    </row>
    <row r="14712" spans="1:3" x14ac:dyDescent="0.25">
      <c r="A14712" t="s">
        <v>269</v>
      </c>
      <c r="B14712">
        <v>44241</v>
      </c>
      <c r="C14712" s="385">
        <v>7.0000000000000007E-2</v>
      </c>
    </row>
    <row r="14713" spans="1:3" x14ac:dyDescent="0.25">
      <c r="A14713" t="s">
        <v>269</v>
      </c>
      <c r="B14713">
        <v>44242</v>
      </c>
      <c r="C14713" s="385">
        <v>7.0000000000000007E-2</v>
      </c>
    </row>
    <row r="14714" spans="1:3" x14ac:dyDescent="0.25">
      <c r="A14714" t="s">
        <v>269</v>
      </c>
      <c r="B14714">
        <v>44243</v>
      </c>
      <c r="C14714" s="385">
        <v>7.0000000000000007E-2</v>
      </c>
    </row>
    <row r="14715" spans="1:3" x14ac:dyDescent="0.25">
      <c r="A14715" t="s">
        <v>269</v>
      </c>
      <c r="B14715">
        <v>44250</v>
      </c>
      <c r="C14715" s="385">
        <v>6.7500000000000004E-2</v>
      </c>
    </row>
    <row r="14716" spans="1:3" x14ac:dyDescent="0.25">
      <c r="A14716" t="s">
        <v>269</v>
      </c>
      <c r="B14716">
        <v>44251</v>
      </c>
      <c r="C14716" s="385">
        <v>6.7500000000000004E-2</v>
      </c>
    </row>
    <row r="14717" spans="1:3" x14ac:dyDescent="0.25">
      <c r="A14717" t="s">
        <v>269</v>
      </c>
      <c r="B14717">
        <v>44253</v>
      </c>
      <c r="C14717" s="385">
        <v>6.7500000000000004E-2</v>
      </c>
    </row>
    <row r="14718" spans="1:3" x14ac:dyDescent="0.25">
      <c r="A14718" t="s">
        <v>269</v>
      </c>
      <c r="B14718">
        <v>44254</v>
      </c>
      <c r="C14718" s="385">
        <v>6.7500000000000004E-2</v>
      </c>
    </row>
    <row r="14719" spans="1:3" x14ac:dyDescent="0.25">
      <c r="A14719" t="s">
        <v>269</v>
      </c>
      <c r="B14719">
        <v>44255</v>
      </c>
      <c r="C14719" s="385">
        <v>7.0000000000000007E-2</v>
      </c>
    </row>
    <row r="14720" spans="1:3" x14ac:dyDescent="0.25">
      <c r="A14720" t="s">
        <v>269</v>
      </c>
      <c r="B14720">
        <v>44256</v>
      </c>
      <c r="C14720" s="385">
        <v>6.7500000000000004E-2</v>
      </c>
    </row>
    <row r="14721" spans="1:3" x14ac:dyDescent="0.25">
      <c r="A14721" t="s">
        <v>269</v>
      </c>
      <c r="B14721">
        <v>44258</v>
      </c>
      <c r="C14721" s="385">
        <v>6.7500000000000004E-2</v>
      </c>
    </row>
    <row r="14722" spans="1:3" x14ac:dyDescent="0.25">
      <c r="A14722" t="s">
        <v>269</v>
      </c>
      <c r="B14722">
        <v>44260</v>
      </c>
      <c r="C14722" s="385">
        <v>7.0000000000000007E-2</v>
      </c>
    </row>
    <row r="14723" spans="1:3" x14ac:dyDescent="0.25">
      <c r="A14723" t="s">
        <v>269</v>
      </c>
      <c r="B14723">
        <v>44262</v>
      </c>
      <c r="C14723" s="385">
        <v>6.7500000000000004E-2</v>
      </c>
    </row>
    <row r="14724" spans="1:3" x14ac:dyDescent="0.25">
      <c r="A14724" t="s">
        <v>269</v>
      </c>
      <c r="B14724">
        <v>44264</v>
      </c>
      <c r="C14724" s="385">
        <v>6.7500000000000004E-2</v>
      </c>
    </row>
    <row r="14725" spans="1:3" x14ac:dyDescent="0.25">
      <c r="A14725" t="s">
        <v>269</v>
      </c>
      <c r="B14725">
        <v>44265</v>
      </c>
      <c r="C14725" s="385">
        <v>7.0000000000000007E-2</v>
      </c>
    </row>
    <row r="14726" spans="1:3" x14ac:dyDescent="0.25">
      <c r="A14726" t="s">
        <v>269</v>
      </c>
      <c r="B14726">
        <v>44266</v>
      </c>
      <c r="C14726" s="385">
        <v>7.0000000000000007E-2</v>
      </c>
    </row>
    <row r="14727" spans="1:3" x14ac:dyDescent="0.25">
      <c r="A14727" t="s">
        <v>269</v>
      </c>
      <c r="B14727">
        <v>44270</v>
      </c>
      <c r="C14727" s="385">
        <v>6.7500000000000004E-2</v>
      </c>
    </row>
    <row r="14728" spans="1:3" x14ac:dyDescent="0.25">
      <c r="A14728" t="s">
        <v>269</v>
      </c>
      <c r="B14728">
        <v>44272</v>
      </c>
      <c r="C14728" s="385">
        <v>7.0000000000000007E-2</v>
      </c>
    </row>
    <row r="14729" spans="1:3" x14ac:dyDescent="0.25">
      <c r="A14729" t="s">
        <v>269</v>
      </c>
      <c r="B14729">
        <v>44273</v>
      </c>
      <c r="C14729" s="385">
        <v>6.7500000000000004E-2</v>
      </c>
    </row>
    <row r="14730" spans="1:3" x14ac:dyDescent="0.25">
      <c r="A14730" t="s">
        <v>269</v>
      </c>
      <c r="B14730">
        <v>44274</v>
      </c>
      <c r="C14730" s="385">
        <v>6.7500000000000004E-2</v>
      </c>
    </row>
    <row r="14731" spans="1:3" x14ac:dyDescent="0.25">
      <c r="A14731" t="s">
        <v>269</v>
      </c>
      <c r="B14731">
        <v>44275</v>
      </c>
      <c r="C14731" s="385">
        <v>6.7500000000000004E-2</v>
      </c>
    </row>
    <row r="14732" spans="1:3" x14ac:dyDescent="0.25">
      <c r="A14732" t="s">
        <v>269</v>
      </c>
      <c r="B14732">
        <v>44276</v>
      </c>
      <c r="C14732" s="385">
        <v>6.5000000000000002E-2</v>
      </c>
    </row>
    <row r="14733" spans="1:3" x14ac:dyDescent="0.25">
      <c r="A14733" t="s">
        <v>269</v>
      </c>
      <c r="B14733">
        <v>44278</v>
      </c>
      <c r="C14733" s="385">
        <v>7.0000000000000007E-2</v>
      </c>
    </row>
    <row r="14734" spans="1:3" x14ac:dyDescent="0.25">
      <c r="A14734" t="s">
        <v>269</v>
      </c>
      <c r="B14734">
        <v>44280</v>
      </c>
      <c r="C14734" s="385">
        <v>6.7500000000000004E-2</v>
      </c>
    </row>
    <row r="14735" spans="1:3" x14ac:dyDescent="0.25">
      <c r="A14735" t="s">
        <v>269</v>
      </c>
      <c r="B14735">
        <v>44281</v>
      </c>
      <c r="C14735" s="385">
        <v>6.7500000000000004E-2</v>
      </c>
    </row>
    <row r="14736" spans="1:3" x14ac:dyDescent="0.25">
      <c r="A14736" t="s">
        <v>269</v>
      </c>
      <c r="B14736">
        <v>44282</v>
      </c>
      <c r="C14736" s="385">
        <v>6.7500000000000004E-2</v>
      </c>
    </row>
    <row r="14737" spans="1:3" x14ac:dyDescent="0.25">
      <c r="A14737" t="s">
        <v>269</v>
      </c>
      <c r="B14737">
        <v>44285</v>
      </c>
      <c r="C14737" s="385">
        <v>7.0000000000000007E-2</v>
      </c>
    </row>
    <row r="14738" spans="1:3" x14ac:dyDescent="0.25">
      <c r="A14738" t="s">
        <v>269</v>
      </c>
      <c r="B14738">
        <v>44286</v>
      </c>
      <c r="C14738" s="385">
        <v>0.08</v>
      </c>
    </row>
    <row r="14739" spans="1:3" x14ac:dyDescent="0.25">
      <c r="A14739" t="s">
        <v>269</v>
      </c>
      <c r="B14739">
        <v>44287</v>
      </c>
      <c r="C14739" s="385">
        <v>7.0000000000000007E-2</v>
      </c>
    </row>
    <row r="14740" spans="1:3" x14ac:dyDescent="0.25">
      <c r="A14740" t="s">
        <v>269</v>
      </c>
      <c r="B14740">
        <v>44288</v>
      </c>
      <c r="C14740" s="385">
        <v>7.0000000000000007E-2</v>
      </c>
    </row>
    <row r="14741" spans="1:3" x14ac:dyDescent="0.25">
      <c r="A14741" t="s">
        <v>269</v>
      </c>
      <c r="B14741">
        <v>44301</v>
      </c>
      <c r="C14741" s="385">
        <v>6.7500000000000004E-2</v>
      </c>
    </row>
    <row r="14742" spans="1:3" x14ac:dyDescent="0.25">
      <c r="A14742" t="s">
        <v>269</v>
      </c>
      <c r="B14742">
        <v>44302</v>
      </c>
      <c r="C14742" s="385">
        <v>6.7500000000000004E-2</v>
      </c>
    </row>
    <row r="14743" spans="1:3" x14ac:dyDescent="0.25">
      <c r="A14743" t="s">
        <v>269</v>
      </c>
      <c r="B14743">
        <v>44303</v>
      </c>
      <c r="C14743" s="385">
        <v>6.7500000000000004E-2</v>
      </c>
    </row>
    <row r="14744" spans="1:3" x14ac:dyDescent="0.25">
      <c r="A14744" t="s">
        <v>269</v>
      </c>
      <c r="B14744">
        <v>44304</v>
      </c>
      <c r="C14744" s="385">
        <v>6.7500000000000004E-2</v>
      </c>
    </row>
    <row r="14745" spans="1:3" x14ac:dyDescent="0.25">
      <c r="A14745" t="s">
        <v>269</v>
      </c>
      <c r="B14745">
        <v>44305</v>
      </c>
      <c r="C14745" s="385">
        <v>6.7500000000000004E-2</v>
      </c>
    </row>
    <row r="14746" spans="1:3" x14ac:dyDescent="0.25">
      <c r="A14746" t="s">
        <v>269</v>
      </c>
      <c r="B14746">
        <v>44306</v>
      </c>
      <c r="C14746" s="385">
        <v>6.7500000000000004E-2</v>
      </c>
    </row>
    <row r="14747" spans="1:3" x14ac:dyDescent="0.25">
      <c r="A14747" t="s">
        <v>269</v>
      </c>
      <c r="B14747">
        <v>44307</v>
      </c>
      <c r="C14747" s="385">
        <v>6.7500000000000004E-2</v>
      </c>
    </row>
    <row r="14748" spans="1:3" x14ac:dyDescent="0.25">
      <c r="A14748" t="s">
        <v>269</v>
      </c>
      <c r="B14748">
        <v>44308</v>
      </c>
      <c r="C14748" s="385">
        <v>6.7500000000000004E-2</v>
      </c>
    </row>
    <row r="14749" spans="1:3" x14ac:dyDescent="0.25">
      <c r="A14749" t="s">
        <v>269</v>
      </c>
      <c r="B14749">
        <v>44309</v>
      </c>
      <c r="C14749" s="385">
        <v>6.7500000000000004E-2</v>
      </c>
    </row>
    <row r="14750" spans="1:3" x14ac:dyDescent="0.25">
      <c r="A14750" t="s">
        <v>269</v>
      </c>
      <c r="B14750">
        <v>44310</v>
      </c>
      <c r="C14750" s="385">
        <v>6.7500000000000004E-2</v>
      </c>
    </row>
    <row r="14751" spans="1:3" x14ac:dyDescent="0.25">
      <c r="A14751" t="s">
        <v>269</v>
      </c>
      <c r="B14751">
        <v>44311</v>
      </c>
      <c r="C14751" s="385">
        <v>6.7500000000000004E-2</v>
      </c>
    </row>
    <row r="14752" spans="1:3" x14ac:dyDescent="0.25">
      <c r="A14752" t="s">
        <v>269</v>
      </c>
      <c r="B14752">
        <v>44312</v>
      </c>
      <c r="C14752" s="385">
        <v>7.0000000000000007E-2</v>
      </c>
    </row>
    <row r="14753" spans="1:3" x14ac:dyDescent="0.25">
      <c r="A14753" t="s">
        <v>269</v>
      </c>
      <c r="B14753">
        <v>44313</v>
      </c>
      <c r="C14753" s="385">
        <v>6.7500000000000004E-2</v>
      </c>
    </row>
    <row r="14754" spans="1:3" x14ac:dyDescent="0.25">
      <c r="A14754" t="s">
        <v>269</v>
      </c>
      <c r="B14754">
        <v>44314</v>
      </c>
      <c r="C14754" s="385">
        <v>6.7500000000000004E-2</v>
      </c>
    </row>
    <row r="14755" spans="1:3" x14ac:dyDescent="0.25">
      <c r="A14755" t="s">
        <v>269</v>
      </c>
      <c r="B14755">
        <v>44315</v>
      </c>
      <c r="C14755" s="385">
        <v>6.7500000000000004E-2</v>
      </c>
    </row>
    <row r="14756" spans="1:3" x14ac:dyDescent="0.25">
      <c r="A14756" t="s">
        <v>269</v>
      </c>
      <c r="B14756">
        <v>44316</v>
      </c>
      <c r="C14756" s="385">
        <v>6.7500000000000004E-2</v>
      </c>
    </row>
    <row r="14757" spans="1:3" x14ac:dyDescent="0.25">
      <c r="A14757" t="s">
        <v>269</v>
      </c>
      <c r="B14757">
        <v>44317</v>
      </c>
      <c r="C14757" s="385">
        <v>6.7500000000000004E-2</v>
      </c>
    </row>
    <row r="14758" spans="1:3" x14ac:dyDescent="0.25">
      <c r="A14758" t="s">
        <v>269</v>
      </c>
      <c r="B14758">
        <v>44319</v>
      </c>
      <c r="C14758" s="385">
        <v>6.7500000000000004E-2</v>
      </c>
    </row>
    <row r="14759" spans="1:3" x14ac:dyDescent="0.25">
      <c r="A14759" t="s">
        <v>269</v>
      </c>
      <c r="B14759">
        <v>44320</v>
      </c>
      <c r="C14759" s="385">
        <v>6.7500000000000004E-2</v>
      </c>
    </row>
    <row r="14760" spans="1:3" x14ac:dyDescent="0.25">
      <c r="A14760" t="s">
        <v>269</v>
      </c>
      <c r="B14760">
        <v>44321</v>
      </c>
      <c r="C14760" s="385">
        <v>6.7500000000000004E-2</v>
      </c>
    </row>
    <row r="14761" spans="1:3" x14ac:dyDescent="0.25">
      <c r="A14761" t="s">
        <v>269</v>
      </c>
      <c r="B14761">
        <v>44325</v>
      </c>
      <c r="C14761" s="385">
        <v>6.7500000000000004E-2</v>
      </c>
    </row>
    <row r="14762" spans="1:3" x14ac:dyDescent="0.25">
      <c r="A14762" t="s">
        <v>269</v>
      </c>
      <c r="B14762">
        <v>44326</v>
      </c>
      <c r="C14762" s="385">
        <v>6.7500000000000004E-2</v>
      </c>
    </row>
    <row r="14763" spans="1:3" x14ac:dyDescent="0.25">
      <c r="A14763" t="s">
        <v>269</v>
      </c>
      <c r="B14763">
        <v>44328</v>
      </c>
      <c r="C14763" s="385">
        <v>6.7500000000000004E-2</v>
      </c>
    </row>
    <row r="14764" spans="1:3" x14ac:dyDescent="0.25">
      <c r="A14764" t="s">
        <v>269</v>
      </c>
      <c r="B14764">
        <v>44333</v>
      </c>
      <c r="C14764" s="385">
        <v>6.7500000000000004E-2</v>
      </c>
    </row>
    <row r="14765" spans="1:3" x14ac:dyDescent="0.25">
      <c r="A14765" t="s">
        <v>269</v>
      </c>
      <c r="B14765">
        <v>44334</v>
      </c>
      <c r="C14765" s="385">
        <v>6.7500000000000004E-2</v>
      </c>
    </row>
    <row r="14766" spans="1:3" x14ac:dyDescent="0.25">
      <c r="A14766" t="s">
        <v>269</v>
      </c>
      <c r="B14766">
        <v>44372</v>
      </c>
      <c r="C14766" s="385">
        <v>6.7500000000000004E-2</v>
      </c>
    </row>
    <row r="14767" spans="1:3" x14ac:dyDescent="0.25">
      <c r="A14767" t="s">
        <v>269</v>
      </c>
      <c r="B14767">
        <v>44396</v>
      </c>
      <c r="C14767" s="385">
        <v>6.7500000000000004E-2</v>
      </c>
    </row>
    <row r="14768" spans="1:3" x14ac:dyDescent="0.25">
      <c r="A14768" t="s">
        <v>269</v>
      </c>
      <c r="B14768">
        <v>44398</v>
      </c>
      <c r="C14768" s="385">
        <v>6.7500000000000004E-2</v>
      </c>
    </row>
    <row r="14769" spans="1:3" x14ac:dyDescent="0.25">
      <c r="A14769" t="s">
        <v>269</v>
      </c>
      <c r="B14769">
        <v>44401</v>
      </c>
      <c r="C14769" s="385">
        <v>7.4999999999999997E-2</v>
      </c>
    </row>
    <row r="14770" spans="1:3" x14ac:dyDescent="0.25">
      <c r="A14770" t="s">
        <v>269</v>
      </c>
      <c r="B14770">
        <v>44402</v>
      </c>
      <c r="C14770" s="385">
        <v>6.7500000000000004E-2</v>
      </c>
    </row>
    <row r="14771" spans="1:3" x14ac:dyDescent="0.25">
      <c r="A14771" t="s">
        <v>269</v>
      </c>
      <c r="B14771">
        <v>44403</v>
      </c>
      <c r="C14771" s="385">
        <v>6.7500000000000004E-2</v>
      </c>
    </row>
    <row r="14772" spans="1:3" x14ac:dyDescent="0.25">
      <c r="A14772" t="s">
        <v>269</v>
      </c>
      <c r="B14772">
        <v>44404</v>
      </c>
      <c r="C14772" s="385">
        <v>6.7500000000000004E-2</v>
      </c>
    </row>
    <row r="14773" spans="1:3" x14ac:dyDescent="0.25">
      <c r="A14773" t="s">
        <v>269</v>
      </c>
      <c r="B14773">
        <v>44405</v>
      </c>
      <c r="C14773" s="385">
        <v>7.4999999999999997E-2</v>
      </c>
    </row>
    <row r="14774" spans="1:3" x14ac:dyDescent="0.25">
      <c r="A14774" t="s">
        <v>269</v>
      </c>
      <c r="B14774">
        <v>44406</v>
      </c>
      <c r="C14774" s="385">
        <v>7.4999999999999997E-2</v>
      </c>
    </row>
    <row r="14775" spans="1:3" x14ac:dyDescent="0.25">
      <c r="A14775" t="s">
        <v>269</v>
      </c>
      <c r="B14775">
        <v>44408</v>
      </c>
      <c r="C14775" s="385">
        <v>7.4999999999999997E-2</v>
      </c>
    </row>
    <row r="14776" spans="1:3" x14ac:dyDescent="0.25">
      <c r="A14776" t="s">
        <v>269</v>
      </c>
      <c r="B14776">
        <v>44410</v>
      </c>
      <c r="C14776" s="385">
        <v>6.7500000000000004E-2</v>
      </c>
    </row>
    <row r="14777" spans="1:3" x14ac:dyDescent="0.25">
      <c r="A14777" t="s">
        <v>269</v>
      </c>
      <c r="B14777">
        <v>44411</v>
      </c>
      <c r="C14777" s="385">
        <v>7.4999999999999997E-2</v>
      </c>
    </row>
    <row r="14778" spans="1:3" x14ac:dyDescent="0.25">
      <c r="A14778" t="s">
        <v>269</v>
      </c>
      <c r="B14778">
        <v>44412</v>
      </c>
      <c r="C14778" s="385">
        <v>7.4999999999999997E-2</v>
      </c>
    </row>
    <row r="14779" spans="1:3" x14ac:dyDescent="0.25">
      <c r="A14779" t="s">
        <v>269</v>
      </c>
      <c r="B14779">
        <v>44413</v>
      </c>
      <c r="C14779" s="385">
        <v>7.4999999999999997E-2</v>
      </c>
    </row>
    <row r="14780" spans="1:3" x14ac:dyDescent="0.25">
      <c r="A14780" t="s">
        <v>269</v>
      </c>
      <c r="B14780">
        <v>44415</v>
      </c>
      <c r="C14780" s="385">
        <v>7.2499999999999995E-2</v>
      </c>
    </row>
    <row r="14781" spans="1:3" x14ac:dyDescent="0.25">
      <c r="A14781" t="s">
        <v>269</v>
      </c>
      <c r="B14781">
        <v>44416</v>
      </c>
      <c r="C14781" s="385">
        <v>7.4999999999999997E-2</v>
      </c>
    </row>
    <row r="14782" spans="1:3" x14ac:dyDescent="0.25">
      <c r="A14782" t="s">
        <v>269</v>
      </c>
      <c r="B14782">
        <v>44417</v>
      </c>
      <c r="C14782" s="385">
        <v>6.7500000000000004E-2</v>
      </c>
    </row>
    <row r="14783" spans="1:3" x14ac:dyDescent="0.25">
      <c r="A14783" t="s">
        <v>269</v>
      </c>
      <c r="B14783">
        <v>44418</v>
      </c>
      <c r="C14783" s="385">
        <v>6.7500000000000004E-2</v>
      </c>
    </row>
    <row r="14784" spans="1:3" x14ac:dyDescent="0.25">
      <c r="A14784" t="s">
        <v>269</v>
      </c>
      <c r="B14784">
        <v>44420</v>
      </c>
      <c r="C14784" s="385">
        <v>7.4999999999999997E-2</v>
      </c>
    </row>
    <row r="14785" spans="1:3" x14ac:dyDescent="0.25">
      <c r="A14785" t="s">
        <v>269</v>
      </c>
      <c r="B14785">
        <v>44422</v>
      </c>
      <c r="C14785" s="385">
        <v>7.4999999999999997E-2</v>
      </c>
    </row>
    <row r="14786" spans="1:3" x14ac:dyDescent="0.25">
      <c r="A14786" t="s">
        <v>269</v>
      </c>
      <c r="B14786">
        <v>44423</v>
      </c>
      <c r="C14786" s="385">
        <v>7.2499999999999995E-2</v>
      </c>
    </row>
    <row r="14787" spans="1:3" x14ac:dyDescent="0.25">
      <c r="A14787" t="s">
        <v>269</v>
      </c>
      <c r="B14787">
        <v>44424</v>
      </c>
      <c r="C14787" s="385">
        <v>6.7500000000000004E-2</v>
      </c>
    </row>
    <row r="14788" spans="1:3" x14ac:dyDescent="0.25">
      <c r="A14788" t="s">
        <v>269</v>
      </c>
      <c r="B14788">
        <v>44425</v>
      </c>
      <c r="C14788" s="385">
        <v>7.4999999999999997E-2</v>
      </c>
    </row>
    <row r="14789" spans="1:3" x14ac:dyDescent="0.25">
      <c r="A14789" t="s">
        <v>269</v>
      </c>
      <c r="B14789">
        <v>44427</v>
      </c>
      <c r="C14789" s="385">
        <v>7.2499999999999995E-2</v>
      </c>
    </row>
    <row r="14790" spans="1:3" x14ac:dyDescent="0.25">
      <c r="A14790" t="s">
        <v>269</v>
      </c>
      <c r="B14790">
        <v>44428</v>
      </c>
      <c r="C14790" s="385">
        <v>6.7500000000000004E-2</v>
      </c>
    </row>
    <row r="14791" spans="1:3" x14ac:dyDescent="0.25">
      <c r="A14791" t="s">
        <v>269</v>
      </c>
      <c r="B14791">
        <v>44429</v>
      </c>
      <c r="C14791" s="385">
        <v>7.4999999999999997E-2</v>
      </c>
    </row>
    <row r="14792" spans="1:3" x14ac:dyDescent="0.25">
      <c r="A14792" t="s">
        <v>269</v>
      </c>
      <c r="B14792">
        <v>44430</v>
      </c>
      <c r="C14792" s="385">
        <v>6.7500000000000004E-2</v>
      </c>
    </row>
    <row r="14793" spans="1:3" x14ac:dyDescent="0.25">
      <c r="A14793" t="s">
        <v>269</v>
      </c>
      <c r="B14793">
        <v>44431</v>
      </c>
      <c r="C14793" s="385">
        <v>7.2499999999999995E-2</v>
      </c>
    </row>
    <row r="14794" spans="1:3" x14ac:dyDescent="0.25">
      <c r="A14794" t="s">
        <v>269</v>
      </c>
      <c r="B14794">
        <v>44432</v>
      </c>
      <c r="C14794" s="385">
        <v>7.2499999999999995E-2</v>
      </c>
    </row>
    <row r="14795" spans="1:3" x14ac:dyDescent="0.25">
      <c r="A14795" t="s">
        <v>269</v>
      </c>
      <c r="B14795">
        <v>44436</v>
      </c>
      <c r="C14795" s="385">
        <v>7.4999999999999997E-2</v>
      </c>
    </row>
    <row r="14796" spans="1:3" x14ac:dyDescent="0.25">
      <c r="A14796" t="s">
        <v>269</v>
      </c>
      <c r="B14796">
        <v>44437</v>
      </c>
      <c r="C14796" s="385">
        <v>7.4999999999999997E-2</v>
      </c>
    </row>
    <row r="14797" spans="1:3" x14ac:dyDescent="0.25">
      <c r="A14797" t="s">
        <v>269</v>
      </c>
      <c r="B14797">
        <v>44438</v>
      </c>
      <c r="C14797" s="385">
        <v>6.7500000000000004E-2</v>
      </c>
    </row>
    <row r="14798" spans="1:3" x14ac:dyDescent="0.25">
      <c r="A14798" t="s">
        <v>269</v>
      </c>
      <c r="B14798">
        <v>44439</v>
      </c>
      <c r="C14798" s="385">
        <v>6.7500000000000004E-2</v>
      </c>
    </row>
    <row r="14799" spans="1:3" x14ac:dyDescent="0.25">
      <c r="A14799" t="s">
        <v>269</v>
      </c>
      <c r="B14799">
        <v>44440</v>
      </c>
      <c r="C14799" s="385">
        <v>7.4999999999999997E-2</v>
      </c>
    </row>
    <row r="14800" spans="1:3" x14ac:dyDescent="0.25">
      <c r="A14800" t="s">
        <v>269</v>
      </c>
      <c r="B14800">
        <v>44441</v>
      </c>
      <c r="C14800" s="385">
        <v>7.2499999999999995E-2</v>
      </c>
    </row>
    <row r="14801" spans="1:3" x14ac:dyDescent="0.25">
      <c r="A14801" t="s">
        <v>269</v>
      </c>
      <c r="B14801">
        <v>44442</v>
      </c>
      <c r="C14801" s="385">
        <v>7.4999999999999997E-2</v>
      </c>
    </row>
    <row r="14802" spans="1:3" x14ac:dyDescent="0.25">
      <c r="A14802" t="s">
        <v>269</v>
      </c>
      <c r="B14802">
        <v>44443</v>
      </c>
      <c r="C14802" s="385">
        <v>7.4999999999999997E-2</v>
      </c>
    </row>
    <row r="14803" spans="1:3" x14ac:dyDescent="0.25">
      <c r="A14803" t="s">
        <v>269</v>
      </c>
      <c r="B14803">
        <v>44444</v>
      </c>
      <c r="C14803" s="385">
        <v>7.4999999999999997E-2</v>
      </c>
    </row>
    <row r="14804" spans="1:3" x14ac:dyDescent="0.25">
      <c r="A14804" t="s">
        <v>269</v>
      </c>
      <c r="B14804">
        <v>44445</v>
      </c>
      <c r="C14804" s="385">
        <v>7.2499999999999995E-2</v>
      </c>
    </row>
    <row r="14805" spans="1:3" x14ac:dyDescent="0.25">
      <c r="A14805" t="s">
        <v>269</v>
      </c>
      <c r="B14805">
        <v>44446</v>
      </c>
      <c r="C14805" s="385">
        <v>6.7500000000000004E-2</v>
      </c>
    </row>
    <row r="14806" spans="1:3" x14ac:dyDescent="0.25">
      <c r="A14806" t="s">
        <v>269</v>
      </c>
      <c r="B14806">
        <v>44449</v>
      </c>
      <c r="C14806" s="385">
        <v>7.4999999999999997E-2</v>
      </c>
    </row>
    <row r="14807" spans="1:3" x14ac:dyDescent="0.25">
      <c r="A14807" t="s">
        <v>269</v>
      </c>
      <c r="B14807">
        <v>44450</v>
      </c>
      <c r="C14807" s="385">
        <v>6.7500000000000004E-2</v>
      </c>
    </row>
    <row r="14808" spans="1:3" x14ac:dyDescent="0.25">
      <c r="A14808" t="s">
        <v>269</v>
      </c>
      <c r="B14808">
        <v>44451</v>
      </c>
      <c r="C14808" s="385">
        <v>7.4999999999999997E-2</v>
      </c>
    </row>
    <row r="14809" spans="1:3" x14ac:dyDescent="0.25">
      <c r="A14809" t="s">
        <v>269</v>
      </c>
      <c r="B14809">
        <v>44452</v>
      </c>
      <c r="C14809" s="385">
        <v>7.4999999999999997E-2</v>
      </c>
    </row>
    <row r="14810" spans="1:3" x14ac:dyDescent="0.25">
      <c r="A14810" t="s">
        <v>269</v>
      </c>
      <c r="B14810">
        <v>44453</v>
      </c>
      <c r="C14810" s="385">
        <v>6.7500000000000004E-2</v>
      </c>
    </row>
    <row r="14811" spans="1:3" x14ac:dyDescent="0.25">
      <c r="A14811" t="s">
        <v>269</v>
      </c>
      <c r="B14811">
        <v>44454</v>
      </c>
      <c r="C14811" s="385">
        <v>7.4999999999999997E-2</v>
      </c>
    </row>
    <row r="14812" spans="1:3" x14ac:dyDescent="0.25">
      <c r="A14812" t="s">
        <v>269</v>
      </c>
      <c r="B14812">
        <v>44455</v>
      </c>
      <c r="C14812" s="385">
        <v>7.2499999999999995E-2</v>
      </c>
    </row>
    <row r="14813" spans="1:3" x14ac:dyDescent="0.25">
      <c r="A14813" t="s">
        <v>269</v>
      </c>
      <c r="B14813">
        <v>44460</v>
      </c>
      <c r="C14813" s="385">
        <v>7.4999999999999997E-2</v>
      </c>
    </row>
    <row r="14814" spans="1:3" x14ac:dyDescent="0.25">
      <c r="A14814" t="s">
        <v>269</v>
      </c>
      <c r="B14814">
        <v>44470</v>
      </c>
      <c r="C14814" s="385">
        <v>7.0000000000000007E-2</v>
      </c>
    </row>
    <row r="14815" spans="1:3" x14ac:dyDescent="0.25">
      <c r="A14815" t="s">
        <v>269</v>
      </c>
      <c r="B14815">
        <v>44471</v>
      </c>
      <c r="C14815" s="385">
        <v>7.4999999999999997E-2</v>
      </c>
    </row>
    <row r="14816" spans="1:3" x14ac:dyDescent="0.25">
      <c r="A14816" t="s">
        <v>269</v>
      </c>
      <c r="B14816">
        <v>44473</v>
      </c>
      <c r="C14816" s="385">
        <v>6.7500000000000004E-2</v>
      </c>
    </row>
    <row r="14817" spans="1:3" x14ac:dyDescent="0.25">
      <c r="A14817" t="s">
        <v>269</v>
      </c>
      <c r="B14817">
        <v>44481</v>
      </c>
      <c r="C14817" s="385">
        <v>7.4999999999999997E-2</v>
      </c>
    </row>
    <row r="14818" spans="1:3" x14ac:dyDescent="0.25">
      <c r="A14818" t="s">
        <v>269</v>
      </c>
      <c r="B14818">
        <v>44482</v>
      </c>
      <c r="C14818" s="385">
        <v>6.7500000000000004E-2</v>
      </c>
    </row>
    <row r="14819" spans="1:3" x14ac:dyDescent="0.25">
      <c r="A14819" t="s">
        <v>269</v>
      </c>
      <c r="B14819">
        <v>44483</v>
      </c>
      <c r="C14819" s="385">
        <v>6.7500000000000004E-2</v>
      </c>
    </row>
    <row r="14820" spans="1:3" x14ac:dyDescent="0.25">
      <c r="A14820" t="s">
        <v>269</v>
      </c>
      <c r="B14820">
        <v>44484</v>
      </c>
      <c r="C14820" s="385">
        <v>6.7500000000000004E-2</v>
      </c>
    </row>
    <row r="14821" spans="1:3" x14ac:dyDescent="0.25">
      <c r="A14821" t="s">
        <v>269</v>
      </c>
      <c r="B14821">
        <v>44485</v>
      </c>
      <c r="C14821" s="385">
        <v>6.7500000000000004E-2</v>
      </c>
    </row>
    <row r="14822" spans="1:3" x14ac:dyDescent="0.25">
      <c r="A14822" t="s">
        <v>269</v>
      </c>
      <c r="B14822">
        <v>44486</v>
      </c>
      <c r="C14822" s="385">
        <v>6.7500000000000004E-2</v>
      </c>
    </row>
    <row r="14823" spans="1:3" x14ac:dyDescent="0.25">
      <c r="A14823" t="s">
        <v>269</v>
      </c>
      <c r="B14823">
        <v>44490</v>
      </c>
      <c r="C14823" s="385">
        <v>7.4999999999999997E-2</v>
      </c>
    </row>
    <row r="14824" spans="1:3" x14ac:dyDescent="0.25">
      <c r="A14824" t="s">
        <v>269</v>
      </c>
      <c r="B14824">
        <v>44491</v>
      </c>
      <c r="C14824" s="385">
        <v>7.0000000000000007E-2</v>
      </c>
    </row>
    <row r="14825" spans="1:3" x14ac:dyDescent="0.25">
      <c r="A14825" t="s">
        <v>269</v>
      </c>
      <c r="B14825">
        <v>44492</v>
      </c>
      <c r="C14825" s="385">
        <v>7.2499999999999995E-2</v>
      </c>
    </row>
    <row r="14826" spans="1:3" x14ac:dyDescent="0.25">
      <c r="A14826" t="s">
        <v>269</v>
      </c>
      <c r="B14826">
        <v>44493</v>
      </c>
      <c r="C14826" s="385">
        <v>7.2499999999999995E-2</v>
      </c>
    </row>
    <row r="14827" spans="1:3" x14ac:dyDescent="0.25">
      <c r="A14827" t="s">
        <v>269</v>
      </c>
      <c r="B14827">
        <v>44501</v>
      </c>
      <c r="C14827" s="385">
        <v>7.4999999999999997E-2</v>
      </c>
    </row>
    <row r="14828" spans="1:3" x14ac:dyDescent="0.25">
      <c r="A14828" t="s">
        <v>269</v>
      </c>
      <c r="B14828">
        <v>44502</v>
      </c>
      <c r="C14828" s="385">
        <v>7.4999999999999997E-2</v>
      </c>
    </row>
    <row r="14829" spans="1:3" x14ac:dyDescent="0.25">
      <c r="A14829" t="s">
        <v>269</v>
      </c>
      <c r="B14829">
        <v>44503</v>
      </c>
      <c r="C14829" s="385">
        <v>7.4999999999999997E-2</v>
      </c>
    </row>
    <row r="14830" spans="1:3" x14ac:dyDescent="0.25">
      <c r="A14830" t="s">
        <v>269</v>
      </c>
      <c r="B14830">
        <v>44504</v>
      </c>
      <c r="C14830" s="385">
        <v>7.4999999999999997E-2</v>
      </c>
    </row>
    <row r="14831" spans="1:3" x14ac:dyDescent="0.25">
      <c r="A14831" t="s">
        <v>269</v>
      </c>
      <c r="B14831">
        <v>44505</v>
      </c>
      <c r="C14831" s="385">
        <v>7.4999999999999997E-2</v>
      </c>
    </row>
    <row r="14832" spans="1:3" x14ac:dyDescent="0.25">
      <c r="A14832" t="s">
        <v>269</v>
      </c>
      <c r="B14832">
        <v>44506</v>
      </c>
      <c r="C14832" s="385">
        <v>7.4999999999999997E-2</v>
      </c>
    </row>
    <row r="14833" spans="1:3" x14ac:dyDescent="0.25">
      <c r="A14833" t="s">
        <v>269</v>
      </c>
      <c r="B14833">
        <v>44507</v>
      </c>
      <c r="C14833" s="385">
        <v>7.4999999999999997E-2</v>
      </c>
    </row>
    <row r="14834" spans="1:3" x14ac:dyDescent="0.25">
      <c r="A14834" t="s">
        <v>269</v>
      </c>
      <c r="B14834">
        <v>44509</v>
      </c>
      <c r="C14834" s="385">
        <v>7.4999999999999997E-2</v>
      </c>
    </row>
    <row r="14835" spans="1:3" x14ac:dyDescent="0.25">
      <c r="A14835" t="s">
        <v>269</v>
      </c>
      <c r="B14835">
        <v>44510</v>
      </c>
      <c r="C14835" s="385">
        <v>7.4999999999999997E-2</v>
      </c>
    </row>
    <row r="14836" spans="1:3" x14ac:dyDescent="0.25">
      <c r="A14836" t="s">
        <v>269</v>
      </c>
      <c r="B14836">
        <v>44511</v>
      </c>
      <c r="C14836" s="385">
        <v>7.4999999999999997E-2</v>
      </c>
    </row>
    <row r="14837" spans="1:3" x14ac:dyDescent="0.25">
      <c r="A14837" t="s">
        <v>269</v>
      </c>
      <c r="B14837">
        <v>44512</v>
      </c>
      <c r="C14837" s="385">
        <v>7.4999999999999997E-2</v>
      </c>
    </row>
    <row r="14838" spans="1:3" x14ac:dyDescent="0.25">
      <c r="A14838" t="s">
        <v>269</v>
      </c>
      <c r="B14838">
        <v>44513</v>
      </c>
      <c r="C14838" s="385">
        <v>7.4999999999999997E-2</v>
      </c>
    </row>
    <row r="14839" spans="1:3" x14ac:dyDescent="0.25">
      <c r="A14839" t="s">
        <v>269</v>
      </c>
      <c r="B14839">
        <v>44514</v>
      </c>
      <c r="C14839" s="385">
        <v>7.4999999999999997E-2</v>
      </c>
    </row>
    <row r="14840" spans="1:3" x14ac:dyDescent="0.25">
      <c r="A14840" t="s">
        <v>269</v>
      </c>
      <c r="B14840">
        <v>44515</v>
      </c>
      <c r="C14840" s="385">
        <v>7.4999999999999997E-2</v>
      </c>
    </row>
    <row r="14841" spans="1:3" x14ac:dyDescent="0.25">
      <c r="A14841" t="s">
        <v>269</v>
      </c>
      <c r="B14841">
        <v>44555</v>
      </c>
      <c r="C14841" s="385">
        <v>7.4999999999999997E-2</v>
      </c>
    </row>
    <row r="14842" spans="1:3" x14ac:dyDescent="0.25">
      <c r="A14842" t="s">
        <v>269</v>
      </c>
      <c r="B14842">
        <v>44601</v>
      </c>
      <c r="C14842" s="385">
        <v>7.4999999999999997E-2</v>
      </c>
    </row>
    <row r="14843" spans="1:3" x14ac:dyDescent="0.25">
      <c r="A14843" t="s">
        <v>269</v>
      </c>
      <c r="B14843">
        <v>44606</v>
      </c>
      <c r="C14843" s="385">
        <v>6.5000000000000002E-2</v>
      </c>
    </row>
    <row r="14844" spans="1:3" x14ac:dyDescent="0.25">
      <c r="A14844" t="s">
        <v>269</v>
      </c>
      <c r="B14844">
        <v>44607</v>
      </c>
      <c r="C14844" s="385">
        <v>6.7500000000000004E-2</v>
      </c>
    </row>
    <row r="14845" spans="1:3" x14ac:dyDescent="0.25">
      <c r="A14845" t="s">
        <v>269</v>
      </c>
      <c r="B14845">
        <v>44608</v>
      </c>
      <c r="C14845" s="385">
        <v>6.7500000000000004E-2</v>
      </c>
    </row>
    <row r="14846" spans="1:3" x14ac:dyDescent="0.25">
      <c r="A14846" t="s">
        <v>269</v>
      </c>
      <c r="B14846">
        <v>44609</v>
      </c>
      <c r="C14846" s="385">
        <v>7.4999999999999997E-2</v>
      </c>
    </row>
    <row r="14847" spans="1:3" x14ac:dyDescent="0.25">
      <c r="A14847" t="s">
        <v>269</v>
      </c>
      <c r="B14847">
        <v>44610</v>
      </c>
      <c r="C14847" s="385">
        <v>7.0000000000000007E-2</v>
      </c>
    </row>
    <row r="14848" spans="1:3" x14ac:dyDescent="0.25">
      <c r="A14848" t="s">
        <v>269</v>
      </c>
      <c r="B14848">
        <v>44611</v>
      </c>
      <c r="C14848" s="385">
        <v>7.0000000000000007E-2</v>
      </c>
    </row>
    <row r="14849" spans="1:3" x14ac:dyDescent="0.25">
      <c r="A14849" t="s">
        <v>269</v>
      </c>
      <c r="B14849">
        <v>44612</v>
      </c>
      <c r="C14849" s="385">
        <v>6.7500000000000004E-2</v>
      </c>
    </row>
    <row r="14850" spans="1:3" x14ac:dyDescent="0.25">
      <c r="A14850" t="s">
        <v>269</v>
      </c>
      <c r="B14850">
        <v>44613</v>
      </c>
      <c r="C14850" s="385">
        <v>6.5000000000000002E-2</v>
      </c>
    </row>
    <row r="14851" spans="1:3" x14ac:dyDescent="0.25">
      <c r="A14851" t="s">
        <v>269</v>
      </c>
      <c r="B14851">
        <v>44614</v>
      </c>
      <c r="C14851" s="385">
        <v>6.7500000000000004E-2</v>
      </c>
    </row>
    <row r="14852" spans="1:3" x14ac:dyDescent="0.25">
      <c r="A14852" t="s">
        <v>269</v>
      </c>
      <c r="B14852">
        <v>44615</v>
      </c>
      <c r="C14852" s="385">
        <v>6.7500000000000004E-2</v>
      </c>
    </row>
    <row r="14853" spans="1:3" x14ac:dyDescent="0.25">
      <c r="A14853" t="s">
        <v>269</v>
      </c>
      <c r="B14853">
        <v>44617</v>
      </c>
      <c r="C14853" s="385">
        <v>7.0000000000000007E-2</v>
      </c>
    </row>
    <row r="14854" spans="1:3" x14ac:dyDescent="0.25">
      <c r="A14854" t="s">
        <v>269</v>
      </c>
      <c r="B14854">
        <v>44618</v>
      </c>
      <c r="C14854" s="385">
        <v>6.5000000000000002E-2</v>
      </c>
    </row>
    <row r="14855" spans="1:3" x14ac:dyDescent="0.25">
      <c r="A14855" t="s">
        <v>269</v>
      </c>
      <c r="B14855">
        <v>44619</v>
      </c>
      <c r="C14855" s="385">
        <v>7.4999999999999997E-2</v>
      </c>
    </row>
    <row r="14856" spans="1:3" x14ac:dyDescent="0.25">
      <c r="A14856" t="s">
        <v>269</v>
      </c>
      <c r="B14856">
        <v>44620</v>
      </c>
      <c r="C14856" s="385">
        <v>6.7500000000000004E-2</v>
      </c>
    </row>
    <row r="14857" spans="1:3" x14ac:dyDescent="0.25">
      <c r="A14857" t="s">
        <v>269</v>
      </c>
      <c r="B14857">
        <v>44621</v>
      </c>
      <c r="C14857" s="385">
        <v>7.2499999999999995E-2</v>
      </c>
    </row>
    <row r="14858" spans="1:3" x14ac:dyDescent="0.25">
      <c r="A14858" t="s">
        <v>269</v>
      </c>
      <c r="B14858">
        <v>44622</v>
      </c>
      <c r="C14858" s="385">
        <v>6.7500000000000004E-2</v>
      </c>
    </row>
    <row r="14859" spans="1:3" x14ac:dyDescent="0.25">
      <c r="A14859" t="s">
        <v>269</v>
      </c>
      <c r="B14859">
        <v>44624</v>
      </c>
      <c r="C14859" s="385">
        <v>7.0000000000000007E-2</v>
      </c>
    </row>
    <row r="14860" spans="1:3" x14ac:dyDescent="0.25">
      <c r="A14860" t="s">
        <v>269</v>
      </c>
      <c r="B14860">
        <v>44625</v>
      </c>
      <c r="C14860" s="385">
        <v>7.2499999999999995E-2</v>
      </c>
    </row>
    <row r="14861" spans="1:3" x14ac:dyDescent="0.25">
      <c r="A14861" t="s">
        <v>269</v>
      </c>
      <c r="B14861">
        <v>44626</v>
      </c>
      <c r="C14861" s="385">
        <v>6.7500000000000004E-2</v>
      </c>
    </row>
    <row r="14862" spans="1:3" x14ac:dyDescent="0.25">
      <c r="A14862" t="s">
        <v>269</v>
      </c>
      <c r="B14862">
        <v>44627</v>
      </c>
      <c r="C14862" s="385">
        <v>7.0000000000000007E-2</v>
      </c>
    </row>
    <row r="14863" spans="1:3" x14ac:dyDescent="0.25">
      <c r="A14863" t="s">
        <v>269</v>
      </c>
      <c r="B14863">
        <v>44628</v>
      </c>
      <c r="C14863" s="385">
        <v>7.2499999999999995E-2</v>
      </c>
    </row>
    <row r="14864" spans="1:3" x14ac:dyDescent="0.25">
      <c r="A14864" t="s">
        <v>269</v>
      </c>
      <c r="B14864">
        <v>44629</v>
      </c>
      <c r="C14864" s="385">
        <v>6.7500000000000004E-2</v>
      </c>
    </row>
    <row r="14865" spans="1:3" x14ac:dyDescent="0.25">
      <c r="A14865" t="s">
        <v>269</v>
      </c>
      <c r="B14865">
        <v>44630</v>
      </c>
      <c r="C14865" s="385">
        <v>6.5000000000000002E-2</v>
      </c>
    </row>
    <row r="14866" spans="1:3" x14ac:dyDescent="0.25">
      <c r="A14866" t="s">
        <v>269</v>
      </c>
      <c r="B14866">
        <v>44632</v>
      </c>
      <c r="C14866" s="385">
        <v>7.0000000000000007E-2</v>
      </c>
    </row>
    <row r="14867" spans="1:3" x14ac:dyDescent="0.25">
      <c r="A14867" t="s">
        <v>269</v>
      </c>
      <c r="B14867">
        <v>44633</v>
      </c>
      <c r="C14867" s="385">
        <v>7.0000000000000007E-2</v>
      </c>
    </row>
    <row r="14868" spans="1:3" x14ac:dyDescent="0.25">
      <c r="A14868" t="s">
        <v>269</v>
      </c>
      <c r="B14868">
        <v>44634</v>
      </c>
      <c r="C14868" s="385">
        <v>7.2499999999999995E-2</v>
      </c>
    </row>
    <row r="14869" spans="1:3" x14ac:dyDescent="0.25">
      <c r="A14869" t="s">
        <v>269</v>
      </c>
      <c r="B14869">
        <v>44636</v>
      </c>
      <c r="C14869" s="385">
        <v>6.5000000000000002E-2</v>
      </c>
    </row>
    <row r="14870" spans="1:3" x14ac:dyDescent="0.25">
      <c r="A14870" t="s">
        <v>269</v>
      </c>
      <c r="B14870">
        <v>44637</v>
      </c>
      <c r="C14870" s="385">
        <v>7.7499999999999999E-2</v>
      </c>
    </row>
    <row r="14871" spans="1:3" x14ac:dyDescent="0.25">
      <c r="A14871" t="s">
        <v>269</v>
      </c>
      <c r="B14871">
        <v>44638</v>
      </c>
      <c r="C14871" s="385">
        <v>7.0000000000000007E-2</v>
      </c>
    </row>
    <row r="14872" spans="1:3" x14ac:dyDescent="0.25">
      <c r="A14872" t="s">
        <v>269</v>
      </c>
      <c r="B14872">
        <v>44639</v>
      </c>
      <c r="C14872" s="385">
        <v>6.7500000000000004E-2</v>
      </c>
    </row>
    <row r="14873" spans="1:3" x14ac:dyDescent="0.25">
      <c r="A14873" t="s">
        <v>269</v>
      </c>
      <c r="B14873">
        <v>44640</v>
      </c>
      <c r="C14873" s="385">
        <v>6.5000000000000002E-2</v>
      </c>
    </row>
    <row r="14874" spans="1:3" x14ac:dyDescent="0.25">
      <c r="A14874" t="s">
        <v>269</v>
      </c>
      <c r="B14874">
        <v>44641</v>
      </c>
      <c r="C14874" s="385">
        <v>6.5000000000000002E-2</v>
      </c>
    </row>
    <row r="14875" spans="1:3" x14ac:dyDescent="0.25">
      <c r="A14875" t="s">
        <v>269</v>
      </c>
      <c r="B14875">
        <v>44643</v>
      </c>
      <c r="C14875" s="385">
        <v>6.7500000000000004E-2</v>
      </c>
    </row>
    <row r="14876" spans="1:3" x14ac:dyDescent="0.25">
      <c r="A14876" t="s">
        <v>269</v>
      </c>
      <c r="B14876">
        <v>44644</v>
      </c>
      <c r="C14876" s="385">
        <v>6.7500000000000004E-2</v>
      </c>
    </row>
    <row r="14877" spans="1:3" x14ac:dyDescent="0.25">
      <c r="A14877" t="s">
        <v>269</v>
      </c>
      <c r="B14877">
        <v>44645</v>
      </c>
      <c r="C14877" s="385">
        <v>6.7500000000000004E-2</v>
      </c>
    </row>
    <row r="14878" spans="1:3" x14ac:dyDescent="0.25">
      <c r="A14878" t="s">
        <v>269</v>
      </c>
      <c r="B14878">
        <v>44646</v>
      </c>
      <c r="C14878" s="385">
        <v>6.5000000000000002E-2</v>
      </c>
    </row>
    <row r="14879" spans="1:3" x14ac:dyDescent="0.25">
      <c r="A14879" t="s">
        <v>269</v>
      </c>
      <c r="B14879">
        <v>44647</v>
      </c>
      <c r="C14879" s="385">
        <v>6.5000000000000002E-2</v>
      </c>
    </row>
    <row r="14880" spans="1:3" x14ac:dyDescent="0.25">
      <c r="A14880" t="s">
        <v>269</v>
      </c>
      <c r="B14880">
        <v>44648</v>
      </c>
      <c r="C14880" s="385">
        <v>6.5000000000000002E-2</v>
      </c>
    </row>
    <row r="14881" spans="1:3" x14ac:dyDescent="0.25">
      <c r="A14881" t="s">
        <v>269</v>
      </c>
      <c r="B14881">
        <v>44650</v>
      </c>
      <c r="C14881" s="385">
        <v>6.5000000000000002E-2</v>
      </c>
    </row>
    <row r="14882" spans="1:3" x14ac:dyDescent="0.25">
      <c r="A14882" t="s">
        <v>269</v>
      </c>
      <c r="B14882">
        <v>44651</v>
      </c>
      <c r="C14882" s="385">
        <v>6.7500000000000004E-2</v>
      </c>
    </row>
    <row r="14883" spans="1:3" x14ac:dyDescent="0.25">
      <c r="A14883" t="s">
        <v>269</v>
      </c>
      <c r="B14883">
        <v>44652</v>
      </c>
      <c r="C14883" s="385">
        <v>6.5000000000000002E-2</v>
      </c>
    </row>
    <row r="14884" spans="1:3" x14ac:dyDescent="0.25">
      <c r="A14884" t="s">
        <v>269</v>
      </c>
      <c r="B14884">
        <v>44653</v>
      </c>
      <c r="C14884" s="385">
        <v>6.7500000000000004E-2</v>
      </c>
    </row>
    <row r="14885" spans="1:3" x14ac:dyDescent="0.25">
      <c r="A14885" t="s">
        <v>269</v>
      </c>
      <c r="B14885">
        <v>44654</v>
      </c>
      <c r="C14885" s="385">
        <v>7.7499999999999999E-2</v>
      </c>
    </row>
    <row r="14886" spans="1:3" x14ac:dyDescent="0.25">
      <c r="A14886" t="s">
        <v>269</v>
      </c>
      <c r="B14886">
        <v>44656</v>
      </c>
      <c r="C14886" s="385">
        <v>6.7500000000000004E-2</v>
      </c>
    </row>
    <row r="14887" spans="1:3" x14ac:dyDescent="0.25">
      <c r="A14887" t="s">
        <v>269</v>
      </c>
      <c r="B14887">
        <v>44657</v>
      </c>
      <c r="C14887" s="385">
        <v>7.2499999999999995E-2</v>
      </c>
    </row>
    <row r="14888" spans="1:3" x14ac:dyDescent="0.25">
      <c r="A14888" t="s">
        <v>269</v>
      </c>
      <c r="B14888">
        <v>44659</v>
      </c>
      <c r="C14888" s="385">
        <v>6.5000000000000002E-2</v>
      </c>
    </row>
    <row r="14889" spans="1:3" x14ac:dyDescent="0.25">
      <c r="A14889" t="s">
        <v>269</v>
      </c>
      <c r="B14889">
        <v>44660</v>
      </c>
      <c r="C14889" s="385">
        <v>7.0000000000000007E-2</v>
      </c>
    </row>
    <row r="14890" spans="1:3" x14ac:dyDescent="0.25">
      <c r="A14890" t="s">
        <v>269</v>
      </c>
      <c r="B14890">
        <v>44661</v>
      </c>
      <c r="C14890" s="385">
        <v>7.0000000000000007E-2</v>
      </c>
    </row>
    <row r="14891" spans="1:3" x14ac:dyDescent="0.25">
      <c r="A14891" t="s">
        <v>269</v>
      </c>
      <c r="B14891">
        <v>44662</v>
      </c>
      <c r="C14891" s="385">
        <v>6.5000000000000002E-2</v>
      </c>
    </row>
    <row r="14892" spans="1:3" x14ac:dyDescent="0.25">
      <c r="A14892" t="s">
        <v>269</v>
      </c>
      <c r="B14892">
        <v>44663</v>
      </c>
      <c r="C14892" s="385">
        <v>6.7500000000000004E-2</v>
      </c>
    </row>
    <row r="14893" spans="1:3" x14ac:dyDescent="0.25">
      <c r="A14893" t="s">
        <v>269</v>
      </c>
      <c r="B14893">
        <v>44665</v>
      </c>
      <c r="C14893" s="385">
        <v>7.2499999999999995E-2</v>
      </c>
    </row>
    <row r="14894" spans="1:3" x14ac:dyDescent="0.25">
      <c r="A14894" t="s">
        <v>269</v>
      </c>
      <c r="B14894">
        <v>44666</v>
      </c>
      <c r="C14894" s="385">
        <v>6.5000000000000002E-2</v>
      </c>
    </row>
    <row r="14895" spans="1:3" x14ac:dyDescent="0.25">
      <c r="A14895" t="s">
        <v>269</v>
      </c>
      <c r="B14895">
        <v>44667</v>
      </c>
      <c r="C14895" s="385">
        <v>6.5000000000000002E-2</v>
      </c>
    </row>
    <row r="14896" spans="1:3" x14ac:dyDescent="0.25">
      <c r="A14896" t="s">
        <v>269</v>
      </c>
      <c r="B14896">
        <v>44669</v>
      </c>
      <c r="C14896" s="385">
        <v>6.5000000000000002E-2</v>
      </c>
    </row>
    <row r="14897" spans="1:3" x14ac:dyDescent="0.25">
      <c r="A14897" t="s">
        <v>269</v>
      </c>
      <c r="B14897">
        <v>44670</v>
      </c>
      <c r="C14897" s="385">
        <v>6.5000000000000002E-2</v>
      </c>
    </row>
    <row r="14898" spans="1:3" x14ac:dyDescent="0.25">
      <c r="A14898" t="s">
        <v>269</v>
      </c>
      <c r="B14898">
        <v>44671</v>
      </c>
      <c r="C14898" s="385">
        <v>6.7500000000000004E-2</v>
      </c>
    </row>
    <row r="14899" spans="1:3" x14ac:dyDescent="0.25">
      <c r="A14899" t="s">
        <v>269</v>
      </c>
      <c r="B14899">
        <v>44672</v>
      </c>
      <c r="C14899" s="385">
        <v>7.4999999999999997E-2</v>
      </c>
    </row>
    <row r="14900" spans="1:3" x14ac:dyDescent="0.25">
      <c r="A14900" t="s">
        <v>269</v>
      </c>
      <c r="B14900">
        <v>44675</v>
      </c>
      <c r="C14900" s="385">
        <v>6.7500000000000004E-2</v>
      </c>
    </row>
    <row r="14901" spans="1:3" x14ac:dyDescent="0.25">
      <c r="A14901" t="s">
        <v>269</v>
      </c>
      <c r="B14901">
        <v>44676</v>
      </c>
      <c r="C14901" s="385">
        <v>7.0000000000000007E-2</v>
      </c>
    </row>
    <row r="14902" spans="1:3" x14ac:dyDescent="0.25">
      <c r="A14902" t="s">
        <v>269</v>
      </c>
      <c r="B14902">
        <v>44677</v>
      </c>
      <c r="C14902" s="385">
        <v>6.5000000000000002E-2</v>
      </c>
    </row>
    <row r="14903" spans="1:3" x14ac:dyDescent="0.25">
      <c r="A14903" t="s">
        <v>269</v>
      </c>
      <c r="B14903">
        <v>44678</v>
      </c>
      <c r="C14903" s="385">
        <v>6.7500000000000004E-2</v>
      </c>
    </row>
    <row r="14904" spans="1:3" x14ac:dyDescent="0.25">
      <c r="A14904" t="s">
        <v>269</v>
      </c>
      <c r="B14904">
        <v>44679</v>
      </c>
      <c r="C14904" s="385">
        <v>6.7500000000000004E-2</v>
      </c>
    </row>
    <row r="14905" spans="1:3" x14ac:dyDescent="0.25">
      <c r="A14905" t="s">
        <v>269</v>
      </c>
      <c r="B14905">
        <v>44680</v>
      </c>
      <c r="C14905" s="385">
        <v>6.7500000000000004E-2</v>
      </c>
    </row>
    <row r="14906" spans="1:3" x14ac:dyDescent="0.25">
      <c r="A14906" t="s">
        <v>269</v>
      </c>
      <c r="B14906">
        <v>44681</v>
      </c>
      <c r="C14906" s="385">
        <v>7.0000000000000007E-2</v>
      </c>
    </row>
    <row r="14907" spans="1:3" x14ac:dyDescent="0.25">
      <c r="A14907" t="s">
        <v>269</v>
      </c>
      <c r="B14907">
        <v>44682</v>
      </c>
      <c r="C14907" s="385">
        <v>6.7500000000000004E-2</v>
      </c>
    </row>
    <row r="14908" spans="1:3" x14ac:dyDescent="0.25">
      <c r="A14908" t="s">
        <v>269</v>
      </c>
      <c r="B14908">
        <v>44683</v>
      </c>
      <c r="C14908" s="385">
        <v>7.2499999999999995E-2</v>
      </c>
    </row>
    <row r="14909" spans="1:3" x14ac:dyDescent="0.25">
      <c r="A14909" t="s">
        <v>269</v>
      </c>
      <c r="B14909">
        <v>44685</v>
      </c>
      <c r="C14909" s="385">
        <v>6.7500000000000004E-2</v>
      </c>
    </row>
    <row r="14910" spans="1:3" x14ac:dyDescent="0.25">
      <c r="A14910" t="s">
        <v>269</v>
      </c>
      <c r="B14910">
        <v>44687</v>
      </c>
      <c r="C14910" s="385">
        <v>7.0000000000000007E-2</v>
      </c>
    </row>
    <row r="14911" spans="1:3" x14ac:dyDescent="0.25">
      <c r="A14911" t="s">
        <v>269</v>
      </c>
      <c r="B14911">
        <v>44688</v>
      </c>
      <c r="C14911" s="385">
        <v>6.7500000000000004E-2</v>
      </c>
    </row>
    <row r="14912" spans="1:3" x14ac:dyDescent="0.25">
      <c r="A14912" t="s">
        <v>269</v>
      </c>
      <c r="B14912">
        <v>44689</v>
      </c>
      <c r="C14912" s="385">
        <v>7.0000000000000007E-2</v>
      </c>
    </row>
    <row r="14913" spans="1:3" x14ac:dyDescent="0.25">
      <c r="A14913" t="s">
        <v>269</v>
      </c>
      <c r="B14913">
        <v>44690</v>
      </c>
      <c r="C14913" s="385">
        <v>7.0000000000000007E-2</v>
      </c>
    </row>
    <row r="14914" spans="1:3" x14ac:dyDescent="0.25">
      <c r="A14914" t="s">
        <v>269</v>
      </c>
      <c r="B14914">
        <v>44691</v>
      </c>
      <c r="C14914" s="385">
        <v>7.0000000000000007E-2</v>
      </c>
    </row>
    <row r="14915" spans="1:3" x14ac:dyDescent="0.25">
      <c r="A14915" t="s">
        <v>269</v>
      </c>
      <c r="B14915">
        <v>44693</v>
      </c>
      <c r="C14915" s="385">
        <v>7.2499999999999995E-2</v>
      </c>
    </row>
    <row r="14916" spans="1:3" x14ac:dyDescent="0.25">
      <c r="A14916" t="s">
        <v>269</v>
      </c>
      <c r="B14916">
        <v>44695</v>
      </c>
      <c r="C14916" s="385">
        <v>7.2499999999999995E-2</v>
      </c>
    </row>
    <row r="14917" spans="1:3" x14ac:dyDescent="0.25">
      <c r="A14917" t="s">
        <v>269</v>
      </c>
      <c r="B14917">
        <v>44697</v>
      </c>
      <c r="C14917" s="385">
        <v>6.7500000000000004E-2</v>
      </c>
    </row>
    <row r="14918" spans="1:3" x14ac:dyDescent="0.25">
      <c r="A14918" t="s">
        <v>269</v>
      </c>
      <c r="B14918">
        <v>44699</v>
      </c>
      <c r="C14918" s="385">
        <v>7.2499999999999995E-2</v>
      </c>
    </row>
    <row r="14919" spans="1:3" x14ac:dyDescent="0.25">
      <c r="A14919" t="s">
        <v>269</v>
      </c>
      <c r="B14919">
        <v>44701</v>
      </c>
      <c r="C14919" s="385">
        <v>6.5000000000000002E-2</v>
      </c>
    </row>
    <row r="14920" spans="1:3" x14ac:dyDescent="0.25">
      <c r="A14920" t="s">
        <v>269</v>
      </c>
      <c r="B14920">
        <v>44702</v>
      </c>
      <c r="C14920" s="385">
        <v>6.5000000000000002E-2</v>
      </c>
    </row>
    <row r="14921" spans="1:3" x14ac:dyDescent="0.25">
      <c r="A14921" t="s">
        <v>269</v>
      </c>
      <c r="B14921">
        <v>44703</v>
      </c>
      <c r="C14921" s="385">
        <v>6.5000000000000002E-2</v>
      </c>
    </row>
    <row r="14922" spans="1:3" x14ac:dyDescent="0.25">
      <c r="A14922" t="s">
        <v>269</v>
      </c>
      <c r="B14922">
        <v>44704</v>
      </c>
      <c r="C14922" s="385">
        <v>6.5000000000000002E-2</v>
      </c>
    </row>
    <row r="14923" spans="1:3" x14ac:dyDescent="0.25">
      <c r="A14923" t="s">
        <v>269</v>
      </c>
      <c r="B14923">
        <v>44705</v>
      </c>
      <c r="C14923" s="385">
        <v>6.5000000000000002E-2</v>
      </c>
    </row>
    <row r="14924" spans="1:3" x14ac:dyDescent="0.25">
      <c r="A14924" t="s">
        <v>269</v>
      </c>
      <c r="B14924">
        <v>44706</v>
      </c>
      <c r="C14924" s="385">
        <v>6.5000000000000002E-2</v>
      </c>
    </row>
    <row r="14925" spans="1:3" x14ac:dyDescent="0.25">
      <c r="A14925" t="s">
        <v>269</v>
      </c>
      <c r="B14925">
        <v>44707</v>
      </c>
      <c r="C14925" s="385">
        <v>6.5000000000000002E-2</v>
      </c>
    </row>
    <row r="14926" spans="1:3" x14ac:dyDescent="0.25">
      <c r="A14926" t="s">
        <v>269</v>
      </c>
      <c r="B14926">
        <v>44708</v>
      </c>
      <c r="C14926" s="385">
        <v>6.5000000000000002E-2</v>
      </c>
    </row>
    <row r="14927" spans="1:3" x14ac:dyDescent="0.25">
      <c r="A14927" t="s">
        <v>269</v>
      </c>
      <c r="B14927">
        <v>44709</v>
      </c>
      <c r="C14927" s="385">
        <v>6.5000000000000002E-2</v>
      </c>
    </row>
    <row r="14928" spans="1:3" x14ac:dyDescent="0.25">
      <c r="A14928" t="s">
        <v>269</v>
      </c>
      <c r="B14928">
        <v>44710</v>
      </c>
      <c r="C14928" s="385">
        <v>6.5000000000000002E-2</v>
      </c>
    </row>
    <row r="14929" spans="1:3" x14ac:dyDescent="0.25">
      <c r="A14929" t="s">
        <v>269</v>
      </c>
      <c r="B14929">
        <v>44711</v>
      </c>
      <c r="C14929" s="385">
        <v>6.5000000000000002E-2</v>
      </c>
    </row>
    <row r="14930" spans="1:3" x14ac:dyDescent="0.25">
      <c r="A14930" t="s">
        <v>269</v>
      </c>
      <c r="B14930">
        <v>44714</v>
      </c>
      <c r="C14930" s="385">
        <v>6.5000000000000002E-2</v>
      </c>
    </row>
    <row r="14931" spans="1:3" x14ac:dyDescent="0.25">
      <c r="A14931" t="s">
        <v>269</v>
      </c>
      <c r="B14931">
        <v>44718</v>
      </c>
      <c r="C14931" s="385">
        <v>6.5000000000000002E-2</v>
      </c>
    </row>
    <row r="14932" spans="1:3" x14ac:dyDescent="0.25">
      <c r="A14932" t="s">
        <v>269</v>
      </c>
      <c r="B14932">
        <v>44720</v>
      </c>
      <c r="C14932" s="385">
        <v>6.7500000000000004E-2</v>
      </c>
    </row>
    <row r="14933" spans="1:3" x14ac:dyDescent="0.25">
      <c r="A14933" t="s">
        <v>269</v>
      </c>
      <c r="B14933">
        <v>44721</v>
      </c>
      <c r="C14933" s="385">
        <v>6.5000000000000002E-2</v>
      </c>
    </row>
    <row r="14934" spans="1:3" x14ac:dyDescent="0.25">
      <c r="A14934" t="s">
        <v>269</v>
      </c>
      <c r="B14934">
        <v>44730</v>
      </c>
      <c r="C14934" s="385">
        <v>6.7500000000000004E-2</v>
      </c>
    </row>
    <row r="14935" spans="1:3" x14ac:dyDescent="0.25">
      <c r="A14935" t="s">
        <v>269</v>
      </c>
      <c r="B14935">
        <v>44735</v>
      </c>
      <c r="C14935" s="385">
        <v>6.5000000000000002E-2</v>
      </c>
    </row>
    <row r="14936" spans="1:3" x14ac:dyDescent="0.25">
      <c r="A14936" t="s">
        <v>269</v>
      </c>
      <c r="B14936">
        <v>44750</v>
      </c>
      <c r="C14936" s="385">
        <v>6.5000000000000002E-2</v>
      </c>
    </row>
    <row r="14937" spans="1:3" x14ac:dyDescent="0.25">
      <c r="A14937" t="s">
        <v>269</v>
      </c>
      <c r="B14937">
        <v>44767</v>
      </c>
      <c r="C14937" s="385">
        <v>6.5000000000000002E-2</v>
      </c>
    </row>
    <row r="14938" spans="1:3" x14ac:dyDescent="0.25">
      <c r="A14938" t="s">
        <v>269</v>
      </c>
      <c r="B14938">
        <v>44799</v>
      </c>
      <c r="C14938" s="385">
        <v>6.5000000000000002E-2</v>
      </c>
    </row>
    <row r="14939" spans="1:3" x14ac:dyDescent="0.25">
      <c r="A14939" t="s">
        <v>269</v>
      </c>
      <c r="B14939">
        <v>44802</v>
      </c>
      <c r="C14939" s="385">
        <v>7.2499999999999995E-2</v>
      </c>
    </row>
    <row r="14940" spans="1:3" x14ac:dyDescent="0.25">
      <c r="A14940" t="s">
        <v>269</v>
      </c>
      <c r="B14940">
        <v>44804</v>
      </c>
      <c r="C14940" s="385">
        <v>6.7500000000000004E-2</v>
      </c>
    </row>
    <row r="14941" spans="1:3" x14ac:dyDescent="0.25">
      <c r="A14941" t="s">
        <v>269</v>
      </c>
      <c r="B14941">
        <v>44805</v>
      </c>
      <c r="C14941" s="385">
        <v>7.0000000000000007E-2</v>
      </c>
    </row>
    <row r="14942" spans="1:3" x14ac:dyDescent="0.25">
      <c r="A14942" t="s">
        <v>269</v>
      </c>
      <c r="B14942">
        <v>44807</v>
      </c>
      <c r="C14942" s="385">
        <v>7.2499999999999995E-2</v>
      </c>
    </row>
    <row r="14943" spans="1:3" x14ac:dyDescent="0.25">
      <c r="A14943" t="s">
        <v>269</v>
      </c>
      <c r="B14943">
        <v>44809</v>
      </c>
      <c r="C14943" s="385">
        <v>7.2499999999999995E-2</v>
      </c>
    </row>
    <row r="14944" spans="1:3" x14ac:dyDescent="0.25">
      <c r="A14944" t="s">
        <v>269</v>
      </c>
      <c r="B14944">
        <v>44811</v>
      </c>
      <c r="C14944" s="385">
        <v>7.2499999999999995E-2</v>
      </c>
    </row>
    <row r="14945" spans="1:3" x14ac:dyDescent="0.25">
      <c r="A14945" t="s">
        <v>269</v>
      </c>
      <c r="B14945">
        <v>44813</v>
      </c>
      <c r="C14945" s="385">
        <v>7.2499999999999995E-2</v>
      </c>
    </row>
    <row r="14946" spans="1:3" x14ac:dyDescent="0.25">
      <c r="A14946" t="s">
        <v>269</v>
      </c>
      <c r="B14946">
        <v>44814</v>
      </c>
      <c r="C14946" s="385">
        <v>6.7500000000000004E-2</v>
      </c>
    </row>
    <row r="14947" spans="1:3" x14ac:dyDescent="0.25">
      <c r="A14947" t="s">
        <v>269</v>
      </c>
      <c r="B14947">
        <v>44815</v>
      </c>
      <c r="C14947" s="385">
        <v>7.2499999999999995E-2</v>
      </c>
    </row>
    <row r="14948" spans="1:3" x14ac:dyDescent="0.25">
      <c r="A14948" t="s">
        <v>269</v>
      </c>
      <c r="B14948">
        <v>44816</v>
      </c>
      <c r="C14948" s="385">
        <v>6.7500000000000004E-2</v>
      </c>
    </row>
    <row r="14949" spans="1:3" x14ac:dyDescent="0.25">
      <c r="A14949" t="s">
        <v>269</v>
      </c>
      <c r="B14949">
        <v>44817</v>
      </c>
      <c r="C14949" s="385">
        <v>6.7500000000000004E-2</v>
      </c>
    </row>
    <row r="14950" spans="1:3" x14ac:dyDescent="0.25">
      <c r="A14950" t="s">
        <v>269</v>
      </c>
      <c r="B14950">
        <v>44818</v>
      </c>
      <c r="C14950" s="385">
        <v>7.2499999999999995E-2</v>
      </c>
    </row>
    <row r="14951" spans="1:3" x14ac:dyDescent="0.25">
      <c r="A14951" t="s">
        <v>269</v>
      </c>
      <c r="B14951">
        <v>44820</v>
      </c>
      <c r="C14951" s="385">
        <v>7.2499999999999995E-2</v>
      </c>
    </row>
    <row r="14952" spans="1:3" x14ac:dyDescent="0.25">
      <c r="A14952" t="s">
        <v>269</v>
      </c>
      <c r="B14952">
        <v>44822</v>
      </c>
      <c r="C14952" s="385">
        <v>7.2499999999999995E-2</v>
      </c>
    </row>
    <row r="14953" spans="1:3" x14ac:dyDescent="0.25">
      <c r="A14953" t="s">
        <v>269</v>
      </c>
      <c r="B14953">
        <v>44824</v>
      </c>
      <c r="C14953" s="385">
        <v>7.2499999999999995E-2</v>
      </c>
    </row>
    <row r="14954" spans="1:3" x14ac:dyDescent="0.25">
      <c r="A14954" t="s">
        <v>269</v>
      </c>
      <c r="B14954">
        <v>44825</v>
      </c>
      <c r="C14954" s="385">
        <v>7.2499999999999995E-2</v>
      </c>
    </row>
    <row r="14955" spans="1:3" x14ac:dyDescent="0.25">
      <c r="A14955" t="s">
        <v>269</v>
      </c>
      <c r="B14955">
        <v>44826</v>
      </c>
      <c r="C14955" s="385">
        <v>7.2499999999999995E-2</v>
      </c>
    </row>
    <row r="14956" spans="1:3" x14ac:dyDescent="0.25">
      <c r="A14956" t="s">
        <v>269</v>
      </c>
      <c r="B14956">
        <v>44827</v>
      </c>
      <c r="C14956" s="385">
        <v>7.2499999999999995E-2</v>
      </c>
    </row>
    <row r="14957" spans="1:3" x14ac:dyDescent="0.25">
      <c r="A14957" t="s">
        <v>269</v>
      </c>
      <c r="B14957">
        <v>44828</v>
      </c>
      <c r="C14957" s="385">
        <v>7.2499999999999995E-2</v>
      </c>
    </row>
    <row r="14958" spans="1:3" x14ac:dyDescent="0.25">
      <c r="A14958" t="s">
        <v>269</v>
      </c>
      <c r="B14958">
        <v>44830</v>
      </c>
      <c r="C14958" s="385">
        <v>7.2499999999999995E-2</v>
      </c>
    </row>
    <row r="14959" spans="1:3" x14ac:dyDescent="0.25">
      <c r="A14959" t="s">
        <v>269</v>
      </c>
      <c r="B14959">
        <v>44833</v>
      </c>
      <c r="C14959" s="385">
        <v>7.2499999999999995E-2</v>
      </c>
    </row>
    <row r="14960" spans="1:3" x14ac:dyDescent="0.25">
      <c r="A14960" t="s">
        <v>269</v>
      </c>
      <c r="B14960">
        <v>44836</v>
      </c>
      <c r="C14960" s="385">
        <v>7.2499999999999995E-2</v>
      </c>
    </row>
    <row r="14961" spans="1:3" x14ac:dyDescent="0.25">
      <c r="A14961" t="s">
        <v>269</v>
      </c>
      <c r="B14961">
        <v>44837</v>
      </c>
      <c r="C14961" s="385">
        <v>7.2499999999999995E-2</v>
      </c>
    </row>
    <row r="14962" spans="1:3" x14ac:dyDescent="0.25">
      <c r="A14962" t="s">
        <v>269</v>
      </c>
      <c r="B14962">
        <v>44838</v>
      </c>
      <c r="C14962" s="385">
        <v>7.0000000000000007E-2</v>
      </c>
    </row>
    <row r="14963" spans="1:3" x14ac:dyDescent="0.25">
      <c r="A14963" t="s">
        <v>269</v>
      </c>
      <c r="B14963">
        <v>44839</v>
      </c>
      <c r="C14963" s="385">
        <v>6.7500000000000004E-2</v>
      </c>
    </row>
    <row r="14964" spans="1:3" x14ac:dyDescent="0.25">
      <c r="A14964" t="s">
        <v>269</v>
      </c>
      <c r="B14964">
        <v>44840</v>
      </c>
      <c r="C14964" s="385">
        <v>7.0000000000000007E-2</v>
      </c>
    </row>
    <row r="14965" spans="1:3" x14ac:dyDescent="0.25">
      <c r="A14965" t="s">
        <v>269</v>
      </c>
      <c r="B14965">
        <v>44841</v>
      </c>
      <c r="C14965" s="385">
        <v>7.2499999999999995E-2</v>
      </c>
    </row>
    <row r="14966" spans="1:3" x14ac:dyDescent="0.25">
      <c r="A14966" t="s">
        <v>269</v>
      </c>
      <c r="B14966">
        <v>44842</v>
      </c>
      <c r="C14966" s="385">
        <v>7.2499999999999995E-2</v>
      </c>
    </row>
    <row r="14967" spans="1:3" x14ac:dyDescent="0.25">
      <c r="A14967" t="s">
        <v>269</v>
      </c>
      <c r="B14967">
        <v>44843</v>
      </c>
      <c r="C14967" s="385">
        <v>7.0000000000000007E-2</v>
      </c>
    </row>
    <row r="14968" spans="1:3" x14ac:dyDescent="0.25">
      <c r="A14968" t="s">
        <v>269</v>
      </c>
      <c r="B14968">
        <v>44844</v>
      </c>
      <c r="C14968" s="385">
        <v>7.2499999999999995E-2</v>
      </c>
    </row>
    <row r="14969" spans="1:3" x14ac:dyDescent="0.25">
      <c r="A14969" t="s">
        <v>269</v>
      </c>
      <c r="B14969">
        <v>44845</v>
      </c>
      <c r="C14969" s="385">
        <v>7.2499999999999995E-2</v>
      </c>
    </row>
    <row r="14970" spans="1:3" x14ac:dyDescent="0.25">
      <c r="A14970" t="s">
        <v>269</v>
      </c>
      <c r="B14970">
        <v>44846</v>
      </c>
      <c r="C14970" s="385">
        <v>7.2499999999999995E-2</v>
      </c>
    </row>
    <row r="14971" spans="1:3" x14ac:dyDescent="0.25">
      <c r="A14971" t="s">
        <v>269</v>
      </c>
      <c r="B14971">
        <v>44847</v>
      </c>
      <c r="C14971" s="385">
        <v>7.2499999999999995E-2</v>
      </c>
    </row>
    <row r="14972" spans="1:3" x14ac:dyDescent="0.25">
      <c r="A14972" t="s">
        <v>269</v>
      </c>
      <c r="B14972">
        <v>44848</v>
      </c>
      <c r="C14972" s="385">
        <v>7.0000000000000007E-2</v>
      </c>
    </row>
    <row r="14973" spans="1:3" x14ac:dyDescent="0.25">
      <c r="A14973" t="s">
        <v>269</v>
      </c>
      <c r="B14973">
        <v>44849</v>
      </c>
      <c r="C14973" s="385">
        <v>7.2499999999999995E-2</v>
      </c>
    </row>
    <row r="14974" spans="1:3" x14ac:dyDescent="0.25">
      <c r="A14974" t="s">
        <v>269</v>
      </c>
      <c r="B14974">
        <v>44850</v>
      </c>
      <c r="C14974" s="385">
        <v>7.2499999999999995E-2</v>
      </c>
    </row>
    <row r="14975" spans="1:3" x14ac:dyDescent="0.25">
      <c r="A14975" t="s">
        <v>269</v>
      </c>
      <c r="B14975">
        <v>44851</v>
      </c>
      <c r="C14975" s="385">
        <v>7.2499999999999995E-2</v>
      </c>
    </row>
    <row r="14976" spans="1:3" x14ac:dyDescent="0.25">
      <c r="A14976" t="s">
        <v>269</v>
      </c>
      <c r="B14976">
        <v>44853</v>
      </c>
      <c r="C14976" s="385">
        <v>7.2499999999999995E-2</v>
      </c>
    </row>
    <row r="14977" spans="1:3" x14ac:dyDescent="0.25">
      <c r="A14977" t="s">
        <v>269</v>
      </c>
      <c r="B14977">
        <v>44854</v>
      </c>
      <c r="C14977" s="385">
        <v>7.2499999999999995E-2</v>
      </c>
    </row>
    <row r="14978" spans="1:3" x14ac:dyDescent="0.25">
      <c r="A14978" t="s">
        <v>269</v>
      </c>
      <c r="B14978">
        <v>44855</v>
      </c>
      <c r="C14978" s="385">
        <v>7.2499999999999995E-2</v>
      </c>
    </row>
    <row r="14979" spans="1:3" x14ac:dyDescent="0.25">
      <c r="A14979" t="s">
        <v>269</v>
      </c>
      <c r="B14979">
        <v>44856</v>
      </c>
      <c r="C14979" s="385">
        <v>7.2499999999999995E-2</v>
      </c>
    </row>
    <row r="14980" spans="1:3" x14ac:dyDescent="0.25">
      <c r="A14980" t="s">
        <v>269</v>
      </c>
      <c r="B14980">
        <v>44857</v>
      </c>
      <c r="C14980" s="385">
        <v>7.2499999999999995E-2</v>
      </c>
    </row>
    <row r="14981" spans="1:3" x14ac:dyDescent="0.25">
      <c r="A14981" t="s">
        <v>269</v>
      </c>
      <c r="B14981">
        <v>44859</v>
      </c>
      <c r="C14981" s="385">
        <v>7.0000000000000007E-2</v>
      </c>
    </row>
    <row r="14982" spans="1:3" x14ac:dyDescent="0.25">
      <c r="A14982" t="s">
        <v>269</v>
      </c>
      <c r="B14982">
        <v>44860</v>
      </c>
      <c r="C14982" s="385">
        <v>7.2499999999999995E-2</v>
      </c>
    </row>
    <row r="14983" spans="1:3" x14ac:dyDescent="0.25">
      <c r="A14983" t="s">
        <v>269</v>
      </c>
      <c r="B14983">
        <v>44861</v>
      </c>
      <c r="C14983" s="385">
        <v>7.2499999999999995E-2</v>
      </c>
    </row>
    <row r="14984" spans="1:3" x14ac:dyDescent="0.25">
      <c r="A14984" t="s">
        <v>269</v>
      </c>
      <c r="B14984">
        <v>44862</v>
      </c>
      <c r="C14984" s="385">
        <v>7.0000000000000007E-2</v>
      </c>
    </row>
    <row r="14985" spans="1:3" x14ac:dyDescent="0.25">
      <c r="A14985" t="s">
        <v>269</v>
      </c>
      <c r="B14985">
        <v>44864</v>
      </c>
      <c r="C14985" s="385">
        <v>7.2499999999999995E-2</v>
      </c>
    </row>
    <row r="14986" spans="1:3" x14ac:dyDescent="0.25">
      <c r="A14986" t="s">
        <v>269</v>
      </c>
      <c r="B14986">
        <v>44865</v>
      </c>
      <c r="C14986" s="385">
        <v>7.2499999999999995E-2</v>
      </c>
    </row>
    <row r="14987" spans="1:3" x14ac:dyDescent="0.25">
      <c r="A14987" t="s">
        <v>269</v>
      </c>
      <c r="B14987">
        <v>44866</v>
      </c>
      <c r="C14987" s="385">
        <v>7.0000000000000007E-2</v>
      </c>
    </row>
    <row r="14988" spans="1:3" x14ac:dyDescent="0.25">
      <c r="A14988" t="s">
        <v>269</v>
      </c>
      <c r="B14988">
        <v>44867</v>
      </c>
      <c r="C14988" s="385">
        <v>7.2499999999999995E-2</v>
      </c>
    </row>
    <row r="14989" spans="1:3" x14ac:dyDescent="0.25">
      <c r="A14989" t="s">
        <v>269</v>
      </c>
      <c r="B14989">
        <v>44870</v>
      </c>
      <c r="C14989" s="385">
        <v>6.7500000000000004E-2</v>
      </c>
    </row>
    <row r="14990" spans="1:3" x14ac:dyDescent="0.25">
      <c r="A14990" t="s">
        <v>269</v>
      </c>
      <c r="B14990">
        <v>44871</v>
      </c>
      <c r="C14990" s="385">
        <v>6.7500000000000004E-2</v>
      </c>
    </row>
    <row r="14991" spans="1:3" x14ac:dyDescent="0.25">
      <c r="A14991" t="s">
        <v>269</v>
      </c>
      <c r="B14991">
        <v>44874</v>
      </c>
      <c r="C14991" s="385">
        <v>7.0000000000000007E-2</v>
      </c>
    </row>
    <row r="14992" spans="1:3" x14ac:dyDescent="0.25">
      <c r="A14992" t="s">
        <v>269</v>
      </c>
      <c r="B14992">
        <v>44875</v>
      </c>
      <c r="C14992" s="385">
        <v>7.2499999999999995E-2</v>
      </c>
    </row>
    <row r="14993" spans="1:3" x14ac:dyDescent="0.25">
      <c r="A14993" t="s">
        <v>269</v>
      </c>
      <c r="B14993">
        <v>44878</v>
      </c>
      <c r="C14993" s="385">
        <v>7.2499999999999995E-2</v>
      </c>
    </row>
    <row r="14994" spans="1:3" x14ac:dyDescent="0.25">
      <c r="A14994" t="s">
        <v>269</v>
      </c>
      <c r="B14994">
        <v>44880</v>
      </c>
      <c r="C14994" s="385">
        <v>7.0000000000000007E-2</v>
      </c>
    </row>
    <row r="14995" spans="1:3" x14ac:dyDescent="0.25">
      <c r="A14995" t="s">
        <v>269</v>
      </c>
      <c r="B14995">
        <v>44881</v>
      </c>
      <c r="C14995" s="385">
        <v>7.2499999999999995E-2</v>
      </c>
    </row>
    <row r="14996" spans="1:3" x14ac:dyDescent="0.25">
      <c r="A14996" t="s">
        <v>269</v>
      </c>
      <c r="B14996">
        <v>44882</v>
      </c>
      <c r="C14996" s="385">
        <v>7.2499999999999995E-2</v>
      </c>
    </row>
    <row r="14997" spans="1:3" x14ac:dyDescent="0.25">
      <c r="A14997" t="s">
        <v>269</v>
      </c>
      <c r="B14997">
        <v>44883</v>
      </c>
      <c r="C14997" s="385">
        <v>7.2499999999999995E-2</v>
      </c>
    </row>
    <row r="14998" spans="1:3" x14ac:dyDescent="0.25">
      <c r="A14998" t="s">
        <v>269</v>
      </c>
      <c r="B14998">
        <v>44887</v>
      </c>
      <c r="C14998" s="385">
        <v>7.2499999999999995E-2</v>
      </c>
    </row>
    <row r="14999" spans="1:3" x14ac:dyDescent="0.25">
      <c r="A14999" t="s">
        <v>269</v>
      </c>
      <c r="B14999">
        <v>44888</v>
      </c>
      <c r="C14999" s="385">
        <v>7.2499999999999995E-2</v>
      </c>
    </row>
    <row r="15000" spans="1:3" x14ac:dyDescent="0.25">
      <c r="A15000" t="s">
        <v>269</v>
      </c>
      <c r="B15000">
        <v>44889</v>
      </c>
      <c r="C15000" s="385">
        <v>7.2499999999999995E-2</v>
      </c>
    </row>
    <row r="15001" spans="1:3" x14ac:dyDescent="0.25">
      <c r="A15001" t="s">
        <v>269</v>
      </c>
      <c r="B15001">
        <v>44890</v>
      </c>
      <c r="C15001" s="385">
        <v>7.2499999999999995E-2</v>
      </c>
    </row>
    <row r="15002" spans="1:3" x14ac:dyDescent="0.25">
      <c r="A15002" t="s">
        <v>269</v>
      </c>
      <c r="B15002">
        <v>44901</v>
      </c>
      <c r="C15002" s="385">
        <v>7.0000000000000007E-2</v>
      </c>
    </row>
    <row r="15003" spans="1:3" x14ac:dyDescent="0.25">
      <c r="A15003" t="s">
        <v>269</v>
      </c>
      <c r="B15003">
        <v>44902</v>
      </c>
      <c r="C15003" s="385">
        <v>7.0000000000000007E-2</v>
      </c>
    </row>
    <row r="15004" spans="1:3" x14ac:dyDescent="0.25">
      <c r="A15004" t="s">
        <v>269</v>
      </c>
      <c r="B15004">
        <v>44903</v>
      </c>
      <c r="C15004" s="385">
        <v>7.2499999999999995E-2</v>
      </c>
    </row>
    <row r="15005" spans="1:3" x14ac:dyDescent="0.25">
      <c r="A15005" t="s">
        <v>269</v>
      </c>
      <c r="B15005">
        <v>44904</v>
      </c>
      <c r="C15005" s="385">
        <v>7.2499999999999995E-2</v>
      </c>
    </row>
    <row r="15006" spans="1:3" x14ac:dyDescent="0.25">
      <c r="A15006" t="s">
        <v>269</v>
      </c>
      <c r="B15006">
        <v>44905</v>
      </c>
      <c r="C15006" s="385">
        <v>7.0000000000000007E-2</v>
      </c>
    </row>
    <row r="15007" spans="1:3" x14ac:dyDescent="0.25">
      <c r="A15007" t="s">
        <v>269</v>
      </c>
      <c r="B15007">
        <v>44906</v>
      </c>
      <c r="C15007" s="385">
        <v>7.0000000000000007E-2</v>
      </c>
    </row>
    <row r="15008" spans="1:3" x14ac:dyDescent="0.25">
      <c r="A15008" t="s">
        <v>269</v>
      </c>
      <c r="B15008">
        <v>44907</v>
      </c>
      <c r="C15008" s="385">
        <v>7.0000000000000007E-2</v>
      </c>
    </row>
    <row r="15009" spans="1:3" x14ac:dyDescent="0.25">
      <c r="A15009" t="s">
        <v>269</v>
      </c>
      <c r="B15009">
        <v>45001</v>
      </c>
      <c r="C15009" s="385">
        <v>7.8E-2</v>
      </c>
    </row>
    <row r="15010" spans="1:3" x14ac:dyDescent="0.25">
      <c r="A15010" t="s">
        <v>269</v>
      </c>
      <c r="B15010">
        <v>45002</v>
      </c>
      <c r="C15010" s="385">
        <v>7.8E-2</v>
      </c>
    </row>
    <row r="15011" spans="1:3" x14ac:dyDescent="0.25">
      <c r="A15011" t="s">
        <v>269</v>
      </c>
      <c r="B15011">
        <v>45003</v>
      </c>
      <c r="C15011" s="385">
        <v>7.2499999999999995E-2</v>
      </c>
    </row>
    <row r="15012" spans="1:3" x14ac:dyDescent="0.25">
      <c r="A15012" t="s">
        <v>269</v>
      </c>
      <c r="B15012">
        <v>45004</v>
      </c>
      <c r="C15012" s="385">
        <v>6.5000000000000002E-2</v>
      </c>
    </row>
    <row r="15013" spans="1:3" x14ac:dyDescent="0.25">
      <c r="A15013" t="s">
        <v>269</v>
      </c>
      <c r="B15013">
        <v>45005</v>
      </c>
      <c r="C15013" s="385">
        <v>7.4999999999999997E-2</v>
      </c>
    </row>
    <row r="15014" spans="1:3" x14ac:dyDescent="0.25">
      <c r="A15014" t="s">
        <v>269</v>
      </c>
      <c r="B15014">
        <v>45011</v>
      </c>
      <c r="C15014" s="385">
        <v>6.5000000000000002E-2</v>
      </c>
    </row>
    <row r="15015" spans="1:3" x14ac:dyDescent="0.25">
      <c r="A15015" t="s">
        <v>269</v>
      </c>
      <c r="B15015">
        <v>45012</v>
      </c>
      <c r="C15015" s="385">
        <v>6.5000000000000002E-2</v>
      </c>
    </row>
    <row r="15016" spans="1:3" x14ac:dyDescent="0.25">
      <c r="A15016" t="s">
        <v>269</v>
      </c>
      <c r="B15016">
        <v>45013</v>
      </c>
      <c r="C15016" s="385">
        <v>7.8E-2</v>
      </c>
    </row>
    <row r="15017" spans="1:3" x14ac:dyDescent="0.25">
      <c r="A15017" t="s">
        <v>269</v>
      </c>
      <c r="B15017">
        <v>45014</v>
      </c>
      <c r="C15017" s="385">
        <v>7.8E-2</v>
      </c>
    </row>
    <row r="15018" spans="1:3" x14ac:dyDescent="0.25">
      <c r="A15018" t="s">
        <v>269</v>
      </c>
      <c r="B15018">
        <v>45015</v>
      </c>
      <c r="C15018" s="385">
        <v>6.5000000000000002E-2</v>
      </c>
    </row>
    <row r="15019" spans="1:3" x14ac:dyDescent="0.25">
      <c r="A15019" t="s">
        <v>269</v>
      </c>
      <c r="B15019">
        <v>45018</v>
      </c>
      <c r="C15019" s="385">
        <v>6.5000000000000002E-2</v>
      </c>
    </row>
    <row r="15020" spans="1:3" x14ac:dyDescent="0.25">
      <c r="A15020" t="s">
        <v>269</v>
      </c>
      <c r="B15020">
        <v>45030</v>
      </c>
      <c r="C15020" s="385">
        <v>7.8E-2</v>
      </c>
    </row>
    <row r="15021" spans="1:3" x14ac:dyDescent="0.25">
      <c r="A15021" t="s">
        <v>269</v>
      </c>
      <c r="B15021">
        <v>45032</v>
      </c>
      <c r="C15021" s="385">
        <v>7.0000000000000007E-2</v>
      </c>
    </row>
    <row r="15022" spans="1:3" x14ac:dyDescent="0.25">
      <c r="A15022" t="s">
        <v>269</v>
      </c>
      <c r="B15022">
        <v>45033</v>
      </c>
      <c r="C15022" s="385">
        <v>7.8E-2</v>
      </c>
    </row>
    <row r="15023" spans="1:3" x14ac:dyDescent="0.25">
      <c r="A15023" t="s">
        <v>269</v>
      </c>
      <c r="B15023">
        <v>45034</v>
      </c>
      <c r="C15023" s="385">
        <v>7.0000000000000007E-2</v>
      </c>
    </row>
    <row r="15024" spans="1:3" x14ac:dyDescent="0.25">
      <c r="A15024" t="s">
        <v>269</v>
      </c>
      <c r="B15024">
        <v>45036</v>
      </c>
      <c r="C15024" s="385">
        <v>7.0000000000000007E-2</v>
      </c>
    </row>
    <row r="15025" spans="1:3" x14ac:dyDescent="0.25">
      <c r="A15025" t="s">
        <v>269</v>
      </c>
      <c r="B15025">
        <v>45039</v>
      </c>
      <c r="C15025" s="385">
        <v>7.0000000000000007E-2</v>
      </c>
    </row>
    <row r="15026" spans="1:3" x14ac:dyDescent="0.25">
      <c r="A15026" t="s">
        <v>269</v>
      </c>
      <c r="B15026">
        <v>45040</v>
      </c>
      <c r="C15026" s="385">
        <v>7.0000000000000007E-2</v>
      </c>
    </row>
    <row r="15027" spans="1:3" x14ac:dyDescent="0.25">
      <c r="A15027" t="s">
        <v>269</v>
      </c>
      <c r="B15027">
        <v>45041</v>
      </c>
      <c r="C15027" s="385">
        <v>7.8E-2</v>
      </c>
    </row>
    <row r="15028" spans="1:3" x14ac:dyDescent="0.25">
      <c r="A15028" t="s">
        <v>269</v>
      </c>
      <c r="B15028">
        <v>45042</v>
      </c>
      <c r="C15028" s="385">
        <v>7.4999999999999997E-2</v>
      </c>
    </row>
    <row r="15029" spans="1:3" x14ac:dyDescent="0.25">
      <c r="A15029" t="s">
        <v>269</v>
      </c>
      <c r="B15029">
        <v>45044</v>
      </c>
      <c r="C15029" s="385">
        <v>7.0000000000000007E-2</v>
      </c>
    </row>
    <row r="15030" spans="1:3" x14ac:dyDescent="0.25">
      <c r="A15030" t="s">
        <v>269</v>
      </c>
      <c r="B15030">
        <v>45050</v>
      </c>
      <c r="C15030" s="385">
        <v>7.0000000000000007E-2</v>
      </c>
    </row>
    <row r="15031" spans="1:3" x14ac:dyDescent="0.25">
      <c r="A15031" t="s">
        <v>269</v>
      </c>
      <c r="B15031">
        <v>45051</v>
      </c>
      <c r="C15031" s="385">
        <v>7.8E-2</v>
      </c>
    </row>
    <row r="15032" spans="1:3" x14ac:dyDescent="0.25">
      <c r="A15032" t="s">
        <v>269</v>
      </c>
      <c r="B15032">
        <v>45052</v>
      </c>
      <c r="C15032" s="385">
        <v>7.8E-2</v>
      </c>
    </row>
    <row r="15033" spans="1:3" x14ac:dyDescent="0.25">
      <c r="A15033" t="s">
        <v>269</v>
      </c>
      <c r="B15033">
        <v>45053</v>
      </c>
      <c r="C15033" s="385">
        <v>7.8E-2</v>
      </c>
    </row>
    <row r="15034" spans="1:3" x14ac:dyDescent="0.25">
      <c r="A15034" t="s">
        <v>269</v>
      </c>
      <c r="B15034">
        <v>45054</v>
      </c>
      <c r="C15034" s="385">
        <v>7.0000000000000007E-2</v>
      </c>
    </row>
    <row r="15035" spans="1:3" x14ac:dyDescent="0.25">
      <c r="A15035" t="s">
        <v>269</v>
      </c>
      <c r="B15035">
        <v>45055</v>
      </c>
      <c r="C15035" s="385">
        <v>6.5000000000000002E-2</v>
      </c>
    </row>
    <row r="15036" spans="1:3" x14ac:dyDescent="0.25">
      <c r="A15036" t="s">
        <v>269</v>
      </c>
      <c r="B15036">
        <v>45056</v>
      </c>
      <c r="C15036" s="385">
        <v>7.2499999999999995E-2</v>
      </c>
    </row>
    <row r="15037" spans="1:3" x14ac:dyDescent="0.25">
      <c r="A15037" t="s">
        <v>269</v>
      </c>
      <c r="B15037">
        <v>45061</v>
      </c>
      <c r="C15037" s="385">
        <v>6.5000000000000002E-2</v>
      </c>
    </row>
    <row r="15038" spans="1:3" x14ac:dyDescent="0.25">
      <c r="A15038" t="s">
        <v>269</v>
      </c>
      <c r="B15038">
        <v>45062</v>
      </c>
      <c r="C15038" s="385">
        <v>6.5000000000000002E-2</v>
      </c>
    </row>
    <row r="15039" spans="1:3" x14ac:dyDescent="0.25">
      <c r="A15039" t="s">
        <v>269</v>
      </c>
      <c r="B15039">
        <v>45063</v>
      </c>
      <c r="C15039" s="385">
        <v>6.5000000000000002E-2</v>
      </c>
    </row>
    <row r="15040" spans="1:3" x14ac:dyDescent="0.25">
      <c r="A15040" t="s">
        <v>269</v>
      </c>
      <c r="B15040">
        <v>45064</v>
      </c>
      <c r="C15040" s="385">
        <v>7.2499999999999995E-2</v>
      </c>
    </row>
    <row r="15041" spans="1:3" x14ac:dyDescent="0.25">
      <c r="A15041" t="s">
        <v>269</v>
      </c>
      <c r="B15041">
        <v>45065</v>
      </c>
      <c r="C15041" s="385">
        <v>7.0000000000000007E-2</v>
      </c>
    </row>
    <row r="15042" spans="1:3" x14ac:dyDescent="0.25">
      <c r="A15042" t="s">
        <v>269</v>
      </c>
      <c r="B15042">
        <v>45066</v>
      </c>
      <c r="C15042" s="385">
        <v>7.4999999999999997E-2</v>
      </c>
    </row>
    <row r="15043" spans="1:3" x14ac:dyDescent="0.25">
      <c r="A15043" t="s">
        <v>269</v>
      </c>
      <c r="B15043">
        <v>45067</v>
      </c>
      <c r="C15043" s="385">
        <v>6.5000000000000002E-2</v>
      </c>
    </row>
    <row r="15044" spans="1:3" x14ac:dyDescent="0.25">
      <c r="A15044" t="s">
        <v>269</v>
      </c>
      <c r="B15044">
        <v>45068</v>
      </c>
      <c r="C15044" s="385">
        <v>7.4999999999999997E-2</v>
      </c>
    </row>
    <row r="15045" spans="1:3" x14ac:dyDescent="0.25">
      <c r="A15045" t="s">
        <v>269</v>
      </c>
      <c r="B15045">
        <v>45069</v>
      </c>
      <c r="C15045" s="385">
        <v>7.8E-2</v>
      </c>
    </row>
    <row r="15046" spans="1:3" x14ac:dyDescent="0.25">
      <c r="A15046" t="s">
        <v>269</v>
      </c>
      <c r="B15046">
        <v>45070</v>
      </c>
      <c r="C15046" s="385">
        <v>7.2499999999999995E-2</v>
      </c>
    </row>
    <row r="15047" spans="1:3" x14ac:dyDescent="0.25">
      <c r="A15047" t="s">
        <v>269</v>
      </c>
      <c r="B15047">
        <v>45071</v>
      </c>
      <c r="C15047" s="385">
        <v>6.5000000000000002E-2</v>
      </c>
    </row>
    <row r="15048" spans="1:3" x14ac:dyDescent="0.25">
      <c r="A15048" t="s">
        <v>269</v>
      </c>
      <c r="B15048">
        <v>45101</v>
      </c>
      <c r="C15048" s="385">
        <v>7.2499999999999995E-2</v>
      </c>
    </row>
    <row r="15049" spans="1:3" x14ac:dyDescent="0.25">
      <c r="A15049" t="s">
        <v>269</v>
      </c>
      <c r="B15049">
        <v>45102</v>
      </c>
      <c r="C15049" s="385">
        <v>6.7500000000000004E-2</v>
      </c>
    </row>
    <row r="15050" spans="1:3" x14ac:dyDescent="0.25">
      <c r="A15050" t="s">
        <v>269</v>
      </c>
      <c r="B15050">
        <v>45103</v>
      </c>
      <c r="C15050" s="385">
        <v>6.7500000000000004E-2</v>
      </c>
    </row>
    <row r="15051" spans="1:3" x14ac:dyDescent="0.25">
      <c r="A15051" t="s">
        <v>269</v>
      </c>
      <c r="B15051">
        <v>45105</v>
      </c>
      <c r="C15051" s="385">
        <v>7.2499999999999995E-2</v>
      </c>
    </row>
    <row r="15052" spans="1:3" x14ac:dyDescent="0.25">
      <c r="A15052" t="s">
        <v>269</v>
      </c>
      <c r="B15052">
        <v>45106</v>
      </c>
      <c r="C15052" s="385">
        <v>7.2499999999999995E-2</v>
      </c>
    </row>
    <row r="15053" spans="1:3" x14ac:dyDescent="0.25">
      <c r="A15053" t="s">
        <v>269</v>
      </c>
      <c r="B15053">
        <v>45107</v>
      </c>
      <c r="C15053" s="385">
        <v>7.2499999999999995E-2</v>
      </c>
    </row>
    <row r="15054" spans="1:3" x14ac:dyDescent="0.25">
      <c r="A15054" t="s">
        <v>269</v>
      </c>
      <c r="B15054">
        <v>45111</v>
      </c>
      <c r="C15054" s="385">
        <v>7.8E-2</v>
      </c>
    </row>
    <row r="15055" spans="1:3" x14ac:dyDescent="0.25">
      <c r="A15055" t="s">
        <v>269</v>
      </c>
      <c r="B15055">
        <v>45112</v>
      </c>
      <c r="C15055" s="385">
        <v>6.7500000000000004E-2</v>
      </c>
    </row>
    <row r="15056" spans="1:3" x14ac:dyDescent="0.25">
      <c r="A15056" t="s">
        <v>269</v>
      </c>
      <c r="B15056">
        <v>45113</v>
      </c>
      <c r="C15056" s="385">
        <v>7.2499999999999995E-2</v>
      </c>
    </row>
    <row r="15057" spans="1:3" x14ac:dyDescent="0.25">
      <c r="A15057" t="s">
        <v>269</v>
      </c>
      <c r="B15057">
        <v>45114</v>
      </c>
      <c r="C15057" s="385">
        <v>7.2499999999999995E-2</v>
      </c>
    </row>
    <row r="15058" spans="1:3" x14ac:dyDescent="0.25">
      <c r="A15058" t="s">
        <v>269</v>
      </c>
      <c r="B15058">
        <v>45115</v>
      </c>
      <c r="C15058" s="385">
        <v>7.2499999999999995E-2</v>
      </c>
    </row>
    <row r="15059" spans="1:3" x14ac:dyDescent="0.25">
      <c r="A15059" t="s">
        <v>269</v>
      </c>
      <c r="B15059">
        <v>45118</v>
      </c>
      <c r="C15059" s="385">
        <v>7.2499999999999995E-2</v>
      </c>
    </row>
    <row r="15060" spans="1:3" x14ac:dyDescent="0.25">
      <c r="A15060" t="s">
        <v>269</v>
      </c>
      <c r="B15060">
        <v>45119</v>
      </c>
      <c r="C15060" s="385">
        <v>7.2499999999999995E-2</v>
      </c>
    </row>
    <row r="15061" spans="1:3" x14ac:dyDescent="0.25">
      <c r="A15061" t="s">
        <v>269</v>
      </c>
      <c r="B15061">
        <v>45120</v>
      </c>
      <c r="C15061" s="385">
        <v>7.2499999999999995E-2</v>
      </c>
    </row>
    <row r="15062" spans="1:3" x14ac:dyDescent="0.25">
      <c r="A15062" t="s">
        <v>269</v>
      </c>
      <c r="B15062">
        <v>45121</v>
      </c>
      <c r="C15062" s="385">
        <v>7.2499999999999995E-2</v>
      </c>
    </row>
    <row r="15063" spans="1:3" x14ac:dyDescent="0.25">
      <c r="A15063" t="s">
        <v>269</v>
      </c>
      <c r="B15063">
        <v>45122</v>
      </c>
      <c r="C15063" s="385">
        <v>7.0000000000000007E-2</v>
      </c>
    </row>
    <row r="15064" spans="1:3" x14ac:dyDescent="0.25">
      <c r="A15064" t="s">
        <v>269</v>
      </c>
      <c r="B15064">
        <v>45123</v>
      </c>
      <c r="C15064" s="385">
        <v>7.2499999999999995E-2</v>
      </c>
    </row>
    <row r="15065" spans="1:3" x14ac:dyDescent="0.25">
      <c r="A15065" t="s">
        <v>269</v>
      </c>
      <c r="B15065">
        <v>45130</v>
      </c>
      <c r="C15065" s="385">
        <v>7.2499999999999995E-2</v>
      </c>
    </row>
    <row r="15066" spans="1:3" x14ac:dyDescent="0.25">
      <c r="A15066" t="s">
        <v>269</v>
      </c>
      <c r="B15066">
        <v>45131</v>
      </c>
      <c r="C15066" s="385">
        <v>7.2499999999999995E-2</v>
      </c>
    </row>
    <row r="15067" spans="1:3" x14ac:dyDescent="0.25">
      <c r="A15067" t="s">
        <v>269</v>
      </c>
      <c r="B15067">
        <v>45132</v>
      </c>
      <c r="C15067" s="385">
        <v>7.2499999999999995E-2</v>
      </c>
    </row>
    <row r="15068" spans="1:3" x14ac:dyDescent="0.25">
      <c r="A15068" t="s">
        <v>269</v>
      </c>
      <c r="B15068">
        <v>45133</v>
      </c>
      <c r="C15068" s="385">
        <v>7.2499999999999995E-2</v>
      </c>
    </row>
    <row r="15069" spans="1:3" x14ac:dyDescent="0.25">
      <c r="A15069" t="s">
        <v>269</v>
      </c>
      <c r="B15069">
        <v>45135</v>
      </c>
      <c r="C15069" s="385">
        <v>7.2499999999999995E-2</v>
      </c>
    </row>
    <row r="15070" spans="1:3" x14ac:dyDescent="0.25">
      <c r="A15070" t="s">
        <v>269</v>
      </c>
      <c r="B15070">
        <v>45140</v>
      </c>
      <c r="C15070" s="385">
        <v>7.8E-2</v>
      </c>
    </row>
    <row r="15071" spans="1:3" x14ac:dyDescent="0.25">
      <c r="A15071" t="s">
        <v>269</v>
      </c>
      <c r="B15071">
        <v>45142</v>
      </c>
      <c r="C15071" s="385">
        <v>7.2499999999999995E-2</v>
      </c>
    </row>
    <row r="15072" spans="1:3" x14ac:dyDescent="0.25">
      <c r="A15072" t="s">
        <v>269</v>
      </c>
      <c r="B15072">
        <v>45144</v>
      </c>
      <c r="C15072" s="385">
        <v>7.2499999999999995E-2</v>
      </c>
    </row>
    <row r="15073" spans="1:3" x14ac:dyDescent="0.25">
      <c r="A15073" t="s">
        <v>269</v>
      </c>
      <c r="B15073">
        <v>45146</v>
      </c>
      <c r="C15073" s="385">
        <v>7.2499999999999995E-2</v>
      </c>
    </row>
    <row r="15074" spans="1:3" x14ac:dyDescent="0.25">
      <c r="A15074" t="s">
        <v>269</v>
      </c>
      <c r="B15074">
        <v>45147</v>
      </c>
      <c r="C15074" s="385">
        <v>6.7500000000000004E-2</v>
      </c>
    </row>
    <row r="15075" spans="1:3" x14ac:dyDescent="0.25">
      <c r="A15075" t="s">
        <v>269</v>
      </c>
      <c r="B15075">
        <v>45148</v>
      </c>
      <c r="C15075" s="385">
        <v>7.2499999999999995E-2</v>
      </c>
    </row>
    <row r="15076" spans="1:3" x14ac:dyDescent="0.25">
      <c r="A15076" t="s">
        <v>269</v>
      </c>
      <c r="B15076">
        <v>45150</v>
      </c>
      <c r="C15076" s="385">
        <v>7.8E-2</v>
      </c>
    </row>
    <row r="15077" spans="1:3" x14ac:dyDescent="0.25">
      <c r="A15077" t="s">
        <v>269</v>
      </c>
      <c r="B15077">
        <v>45152</v>
      </c>
      <c r="C15077" s="385">
        <v>7.0000000000000007E-2</v>
      </c>
    </row>
    <row r="15078" spans="1:3" x14ac:dyDescent="0.25">
      <c r="A15078" t="s">
        <v>269</v>
      </c>
      <c r="B15078">
        <v>45153</v>
      </c>
      <c r="C15078" s="385">
        <v>6.7500000000000004E-2</v>
      </c>
    </row>
    <row r="15079" spans="1:3" x14ac:dyDescent="0.25">
      <c r="A15079" t="s">
        <v>269</v>
      </c>
      <c r="B15079">
        <v>45154</v>
      </c>
      <c r="C15079" s="385">
        <v>7.2499999999999995E-2</v>
      </c>
    </row>
    <row r="15080" spans="1:3" x14ac:dyDescent="0.25">
      <c r="A15080" t="s">
        <v>269</v>
      </c>
      <c r="B15080">
        <v>45155</v>
      </c>
      <c r="C15080" s="385">
        <v>7.2499999999999995E-2</v>
      </c>
    </row>
    <row r="15081" spans="1:3" x14ac:dyDescent="0.25">
      <c r="A15081" t="s">
        <v>269</v>
      </c>
      <c r="B15081">
        <v>45156</v>
      </c>
      <c r="C15081" s="385">
        <v>6.7500000000000004E-2</v>
      </c>
    </row>
    <row r="15082" spans="1:3" x14ac:dyDescent="0.25">
      <c r="A15082" t="s">
        <v>269</v>
      </c>
      <c r="B15082">
        <v>45157</v>
      </c>
      <c r="C15082" s="385">
        <v>6.7500000000000004E-2</v>
      </c>
    </row>
    <row r="15083" spans="1:3" x14ac:dyDescent="0.25">
      <c r="A15083" t="s">
        <v>269</v>
      </c>
      <c r="B15083">
        <v>45158</v>
      </c>
      <c r="C15083" s="385">
        <v>6.7500000000000004E-2</v>
      </c>
    </row>
    <row r="15084" spans="1:3" x14ac:dyDescent="0.25">
      <c r="A15084" t="s">
        <v>269</v>
      </c>
      <c r="B15084">
        <v>45159</v>
      </c>
      <c r="C15084" s="385">
        <v>7.2499999999999995E-2</v>
      </c>
    </row>
    <row r="15085" spans="1:3" x14ac:dyDescent="0.25">
      <c r="A15085" t="s">
        <v>269</v>
      </c>
      <c r="B15085">
        <v>45160</v>
      </c>
      <c r="C15085" s="385">
        <v>6.7500000000000004E-2</v>
      </c>
    </row>
    <row r="15086" spans="1:3" x14ac:dyDescent="0.25">
      <c r="A15086" t="s">
        <v>269</v>
      </c>
      <c r="B15086">
        <v>45162</v>
      </c>
      <c r="C15086" s="385">
        <v>7.0000000000000007E-2</v>
      </c>
    </row>
    <row r="15087" spans="1:3" x14ac:dyDescent="0.25">
      <c r="A15087" t="s">
        <v>269</v>
      </c>
      <c r="B15087">
        <v>45164</v>
      </c>
      <c r="C15087" s="385">
        <v>7.2499999999999995E-2</v>
      </c>
    </row>
    <row r="15088" spans="1:3" x14ac:dyDescent="0.25">
      <c r="A15088" t="s">
        <v>269</v>
      </c>
      <c r="B15088">
        <v>45166</v>
      </c>
      <c r="C15088" s="385">
        <v>7.2499999999999995E-2</v>
      </c>
    </row>
    <row r="15089" spans="1:3" x14ac:dyDescent="0.25">
      <c r="A15089" t="s">
        <v>269</v>
      </c>
      <c r="B15089">
        <v>45167</v>
      </c>
      <c r="C15089" s="385">
        <v>7.2499999999999995E-2</v>
      </c>
    </row>
    <row r="15090" spans="1:3" x14ac:dyDescent="0.25">
      <c r="A15090" t="s">
        <v>269</v>
      </c>
      <c r="B15090">
        <v>45168</v>
      </c>
      <c r="C15090" s="385">
        <v>7.2499999999999995E-2</v>
      </c>
    </row>
    <row r="15091" spans="1:3" x14ac:dyDescent="0.25">
      <c r="A15091" t="s">
        <v>269</v>
      </c>
      <c r="B15091">
        <v>45169</v>
      </c>
      <c r="C15091" s="385">
        <v>7.2499999999999995E-2</v>
      </c>
    </row>
    <row r="15092" spans="1:3" x14ac:dyDescent="0.25">
      <c r="A15092" t="s">
        <v>269</v>
      </c>
      <c r="B15092">
        <v>45171</v>
      </c>
      <c r="C15092" s="385">
        <v>7.2499999999999995E-2</v>
      </c>
    </row>
    <row r="15093" spans="1:3" x14ac:dyDescent="0.25">
      <c r="A15093" t="s">
        <v>269</v>
      </c>
      <c r="B15093">
        <v>45172</v>
      </c>
      <c r="C15093" s="385">
        <v>7.2499999999999995E-2</v>
      </c>
    </row>
    <row r="15094" spans="1:3" x14ac:dyDescent="0.25">
      <c r="A15094" t="s">
        <v>269</v>
      </c>
      <c r="B15094">
        <v>45174</v>
      </c>
      <c r="C15094" s="385">
        <v>7.8E-2</v>
      </c>
    </row>
    <row r="15095" spans="1:3" x14ac:dyDescent="0.25">
      <c r="A15095" t="s">
        <v>269</v>
      </c>
      <c r="B15095">
        <v>45176</v>
      </c>
      <c r="C15095" s="385">
        <v>7.2499999999999995E-2</v>
      </c>
    </row>
    <row r="15096" spans="1:3" x14ac:dyDescent="0.25">
      <c r="A15096" t="s">
        <v>269</v>
      </c>
      <c r="B15096">
        <v>45177</v>
      </c>
      <c r="C15096" s="385">
        <v>7.2499999999999995E-2</v>
      </c>
    </row>
    <row r="15097" spans="1:3" x14ac:dyDescent="0.25">
      <c r="A15097" t="s">
        <v>269</v>
      </c>
      <c r="B15097">
        <v>45201</v>
      </c>
      <c r="C15097" s="385">
        <v>7.8E-2</v>
      </c>
    </row>
    <row r="15098" spans="1:3" x14ac:dyDescent="0.25">
      <c r="A15098" t="s">
        <v>269</v>
      </c>
      <c r="B15098">
        <v>45202</v>
      </c>
      <c r="C15098" s="385">
        <v>7.8E-2</v>
      </c>
    </row>
    <row r="15099" spans="1:3" x14ac:dyDescent="0.25">
      <c r="A15099" t="s">
        <v>269</v>
      </c>
      <c r="B15099">
        <v>45203</v>
      </c>
      <c r="C15099" s="385">
        <v>7.8E-2</v>
      </c>
    </row>
    <row r="15100" spans="1:3" x14ac:dyDescent="0.25">
      <c r="A15100" t="s">
        <v>269</v>
      </c>
      <c r="B15100">
        <v>45204</v>
      </c>
      <c r="C15100" s="385">
        <v>7.8E-2</v>
      </c>
    </row>
    <row r="15101" spans="1:3" x14ac:dyDescent="0.25">
      <c r="A15101" t="s">
        <v>269</v>
      </c>
      <c r="B15101">
        <v>45205</v>
      </c>
      <c r="C15101" s="385">
        <v>7.8E-2</v>
      </c>
    </row>
    <row r="15102" spans="1:3" x14ac:dyDescent="0.25">
      <c r="A15102" t="s">
        <v>269</v>
      </c>
      <c r="B15102">
        <v>45206</v>
      </c>
      <c r="C15102" s="385">
        <v>7.8E-2</v>
      </c>
    </row>
    <row r="15103" spans="1:3" x14ac:dyDescent="0.25">
      <c r="A15103" t="s">
        <v>269</v>
      </c>
      <c r="B15103">
        <v>45207</v>
      </c>
      <c r="C15103" s="385">
        <v>7.8E-2</v>
      </c>
    </row>
    <row r="15104" spans="1:3" x14ac:dyDescent="0.25">
      <c r="A15104" t="s">
        <v>269</v>
      </c>
      <c r="B15104">
        <v>45208</v>
      </c>
      <c r="C15104" s="385">
        <v>7.8E-2</v>
      </c>
    </row>
    <row r="15105" spans="1:3" x14ac:dyDescent="0.25">
      <c r="A15105" t="s">
        <v>269</v>
      </c>
      <c r="B15105">
        <v>45209</v>
      </c>
      <c r="C15105" s="385">
        <v>7.8E-2</v>
      </c>
    </row>
    <row r="15106" spans="1:3" x14ac:dyDescent="0.25">
      <c r="A15106" t="s">
        <v>269</v>
      </c>
      <c r="B15106">
        <v>45211</v>
      </c>
      <c r="C15106" s="385">
        <v>7.8E-2</v>
      </c>
    </row>
    <row r="15107" spans="1:3" x14ac:dyDescent="0.25">
      <c r="A15107" t="s">
        <v>269</v>
      </c>
      <c r="B15107">
        <v>45212</v>
      </c>
      <c r="C15107" s="385">
        <v>7.8E-2</v>
      </c>
    </row>
    <row r="15108" spans="1:3" x14ac:dyDescent="0.25">
      <c r="A15108" t="s">
        <v>269</v>
      </c>
      <c r="B15108">
        <v>45213</v>
      </c>
      <c r="C15108" s="385">
        <v>7.8E-2</v>
      </c>
    </row>
    <row r="15109" spans="1:3" x14ac:dyDescent="0.25">
      <c r="A15109" t="s">
        <v>269</v>
      </c>
      <c r="B15109">
        <v>45214</v>
      </c>
      <c r="C15109" s="385">
        <v>7.8E-2</v>
      </c>
    </row>
    <row r="15110" spans="1:3" x14ac:dyDescent="0.25">
      <c r="A15110" t="s">
        <v>269</v>
      </c>
      <c r="B15110">
        <v>45215</v>
      </c>
      <c r="C15110" s="385">
        <v>7.8E-2</v>
      </c>
    </row>
    <row r="15111" spans="1:3" x14ac:dyDescent="0.25">
      <c r="A15111" t="s">
        <v>269</v>
      </c>
      <c r="B15111">
        <v>45216</v>
      </c>
      <c r="C15111" s="385">
        <v>7.8E-2</v>
      </c>
    </row>
    <row r="15112" spans="1:3" x14ac:dyDescent="0.25">
      <c r="A15112" t="s">
        <v>269</v>
      </c>
      <c r="B15112">
        <v>45217</v>
      </c>
      <c r="C15112" s="385">
        <v>7.8E-2</v>
      </c>
    </row>
    <row r="15113" spans="1:3" x14ac:dyDescent="0.25">
      <c r="A15113" t="s">
        <v>269</v>
      </c>
      <c r="B15113">
        <v>45218</v>
      </c>
      <c r="C15113" s="385">
        <v>7.8E-2</v>
      </c>
    </row>
    <row r="15114" spans="1:3" x14ac:dyDescent="0.25">
      <c r="A15114" t="s">
        <v>269</v>
      </c>
      <c r="B15114">
        <v>45219</v>
      </c>
      <c r="C15114" s="385">
        <v>7.8E-2</v>
      </c>
    </row>
    <row r="15115" spans="1:3" x14ac:dyDescent="0.25">
      <c r="A15115" t="s">
        <v>269</v>
      </c>
      <c r="B15115">
        <v>45220</v>
      </c>
      <c r="C15115" s="385">
        <v>7.8E-2</v>
      </c>
    </row>
    <row r="15116" spans="1:3" x14ac:dyDescent="0.25">
      <c r="A15116" t="s">
        <v>269</v>
      </c>
      <c r="B15116">
        <v>45221</v>
      </c>
      <c r="C15116" s="385">
        <v>7.8E-2</v>
      </c>
    </row>
    <row r="15117" spans="1:3" x14ac:dyDescent="0.25">
      <c r="A15117" t="s">
        <v>269</v>
      </c>
      <c r="B15117">
        <v>45222</v>
      </c>
      <c r="C15117" s="385">
        <v>7.8E-2</v>
      </c>
    </row>
    <row r="15118" spans="1:3" x14ac:dyDescent="0.25">
      <c r="A15118" t="s">
        <v>269</v>
      </c>
      <c r="B15118">
        <v>45223</v>
      </c>
      <c r="C15118" s="385">
        <v>7.8E-2</v>
      </c>
    </row>
    <row r="15119" spans="1:3" x14ac:dyDescent="0.25">
      <c r="A15119" t="s">
        <v>269</v>
      </c>
      <c r="B15119">
        <v>45224</v>
      </c>
      <c r="C15119" s="385">
        <v>7.8E-2</v>
      </c>
    </row>
    <row r="15120" spans="1:3" x14ac:dyDescent="0.25">
      <c r="A15120" t="s">
        <v>269</v>
      </c>
      <c r="B15120">
        <v>45225</v>
      </c>
      <c r="C15120" s="385">
        <v>7.8E-2</v>
      </c>
    </row>
    <row r="15121" spans="1:3" x14ac:dyDescent="0.25">
      <c r="A15121" t="s">
        <v>269</v>
      </c>
      <c r="B15121">
        <v>45226</v>
      </c>
      <c r="C15121" s="385">
        <v>7.8E-2</v>
      </c>
    </row>
    <row r="15122" spans="1:3" x14ac:dyDescent="0.25">
      <c r="A15122" t="s">
        <v>269</v>
      </c>
      <c r="B15122">
        <v>45227</v>
      </c>
      <c r="C15122" s="385">
        <v>7.8E-2</v>
      </c>
    </row>
    <row r="15123" spans="1:3" x14ac:dyDescent="0.25">
      <c r="A15123" t="s">
        <v>269</v>
      </c>
      <c r="B15123">
        <v>45229</v>
      </c>
      <c r="C15123" s="385">
        <v>7.8E-2</v>
      </c>
    </row>
    <row r="15124" spans="1:3" x14ac:dyDescent="0.25">
      <c r="A15124" t="s">
        <v>269</v>
      </c>
      <c r="B15124">
        <v>45230</v>
      </c>
      <c r="C15124" s="385">
        <v>7.8E-2</v>
      </c>
    </row>
    <row r="15125" spans="1:3" x14ac:dyDescent="0.25">
      <c r="A15125" t="s">
        <v>269</v>
      </c>
      <c r="B15125">
        <v>45231</v>
      </c>
      <c r="C15125" s="385">
        <v>7.8E-2</v>
      </c>
    </row>
    <row r="15126" spans="1:3" x14ac:dyDescent="0.25">
      <c r="A15126" t="s">
        <v>269</v>
      </c>
      <c r="B15126">
        <v>45232</v>
      </c>
      <c r="C15126" s="385">
        <v>7.8E-2</v>
      </c>
    </row>
    <row r="15127" spans="1:3" x14ac:dyDescent="0.25">
      <c r="A15127" t="s">
        <v>269</v>
      </c>
      <c r="B15127">
        <v>45233</v>
      </c>
      <c r="C15127" s="385">
        <v>7.8E-2</v>
      </c>
    </row>
    <row r="15128" spans="1:3" x14ac:dyDescent="0.25">
      <c r="A15128" t="s">
        <v>269</v>
      </c>
      <c r="B15128">
        <v>45234</v>
      </c>
      <c r="C15128" s="385">
        <v>7.8E-2</v>
      </c>
    </row>
    <row r="15129" spans="1:3" x14ac:dyDescent="0.25">
      <c r="A15129" t="s">
        <v>269</v>
      </c>
      <c r="B15129">
        <v>45235</v>
      </c>
      <c r="C15129" s="385">
        <v>7.8E-2</v>
      </c>
    </row>
    <row r="15130" spans="1:3" x14ac:dyDescent="0.25">
      <c r="A15130" t="s">
        <v>269</v>
      </c>
      <c r="B15130">
        <v>45236</v>
      </c>
      <c r="C15130" s="385">
        <v>7.8E-2</v>
      </c>
    </row>
    <row r="15131" spans="1:3" x14ac:dyDescent="0.25">
      <c r="A15131" t="s">
        <v>269</v>
      </c>
      <c r="B15131">
        <v>45237</v>
      </c>
      <c r="C15131" s="385">
        <v>7.8E-2</v>
      </c>
    </row>
    <row r="15132" spans="1:3" x14ac:dyDescent="0.25">
      <c r="A15132" t="s">
        <v>269</v>
      </c>
      <c r="B15132">
        <v>45238</v>
      </c>
      <c r="C15132" s="385">
        <v>7.8E-2</v>
      </c>
    </row>
    <row r="15133" spans="1:3" x14ac:dyDescent="0.25">
      <c r="A15133" t="s">
        <v>269</v>
      </c>
      <c r="B15133">
        <v>45239</v>
      </c>
      <c r="C15133" s="385">
        <v>7.8E-2</v>
      </c>
    </row>
    <row r="15134" spans="1:3" x14ac:dyDescent="0.25">
      <c r="A15134" t="s">
        <v>269</v>
      </c>
      <c r="B15134">
        <v>45240</v>
      </c>
      <c r="C15134" s="385">
        <v>7.8E-2</v>
      </c>
    </row>
    <row r="15135" spans="1:3" x14ac:dyDescent="0.25">
      <c r="A15135" t="s">
        <v>269</v>
      </c>
      <c r="B15135">
        <v>45241</v>
      </c>
      <c r="C15135" s="385">
        <v>7.8E-2</v>
      </c>
    </row>
    <row r="15136" spans="1:3" x14ac:dyDescent="0.25">
      <c r="A15136" t="s">
        <v>269</v>
      </c>
      <c r="B15136">
        <v>45242</v>
      </c>
      <c r="C15136" s="385">
        <v>7.8E-2</v>
      </c>
    </row>
    <row r="15137" spans="1:3" x14ac:dyDescent="0.25">
      <c r="A15137" t="s">
        <v>269</v>
      </c>
      <c r="B15137">
        <v>45243</v>
      </c>
      <c r="C15137" s="385">
        <v>7.8E-2</v>
      </c>
    </row>
    <row r="15138" spans="1:3" x14ac:dyDescent="0.25">
      <c r="A15138" t="s">
        <v>269</v>
      </c>
      <c r="B15138">
        <v>45244</v>
      </c>
      <c r="C15138" s="385">
        <v>7.8E-2</v>
      </c>
    </row>
    <row r="15139" spans="1:3" x14ac:dyDescent="0.25">
      <c r="A15139" t="s">
        <v>269</v>
      </c>
      <c r="B15139">
        <v>45245</v>
      </c>
      <c r="C15139" s="385">
        <v>6.7500000000000004E-2</v>
      </c>
    </row>
    <row r="15140" spans="1:3" x14ac:dyDescent="0.25">
      <c r="A15140" t="s">
        <v>269</v>
      </c>
      <c r="B15140">
        <v>45246</v>
      </c>
      <c r="C15140" s="385">
        <v>7.8E-2</v>
      </c>
    </row>
    <row r="15141" spans="1:3" x14ac:dyDescent="0.25">
      <c r="A15141" t="s">
        <v>269</v>
      </c>
      <c r="B15141">
        <v>45247</v>
      </c>
      <c r="C15141" s="385">
        <v>7.8E-2</v>
      </c>
    </row>
    <row r="15142" spans="1:3" x14ac:dyDescent="0.25">
      <c r="A15142" t="s">
        <v>269</v>
      </c>
      <c r="B15142">
        <v>45248</v>
      </c>
      <c r="C15142" s="385">
        <v>7.8E-2</v>
      </c>
    </row>
    <row r="15143" spans="1:3" x14ac:dyDescent="0.25">
      <c r="A15143" t="s">
        <v>269</v>
      </c>
      <c r="B15143">
        <v>45249</v>
      </c>
      <c r="C15143" s="385">
        <v>7.8E-2</v>
      </c>
    </row>
    <row r="15144" spans="1:3" x14ac:dyDescent="0.25">
      <c r="A15144" t="s">
        <v>269</v>
      </c>
      <c r="B15144">
        <v>45250</v>
      </c>
      <c r="C15144" s="385">
        <v>7.8E-2</v>
      </c>
    </row>
    <row r="15145" spans="1:3" x14ac:dyDescent="0.25">
      <c r="A15145" t="s">
        <v>269</v>
      </c>
      <c r="B15145">
        <v>45251</v>
      </c>
      <c r="C15145" s="385">
        <v>7.8E-2</v>
      </c>
    </row>
    <row r="15146" spans="1:3" x14ac:dyDescent="0.25">
      <c r="A15146" t="s">
        <v>269</v>
      </c>
      <c r="B15146">
        <v>45252</v>
      </c>
      <c r="C15146" s="385">
        <v>7.8E-2</v>
      </c>
    </row>
    <row r="15147" spans="1:3" x14ac:dyDescent="0.25">
      <c r="A15147" t="s">
        <v>269</v>
      </c>
      <c r="B15147">
        <v>45253</v>
      </c>
      <c r="C15147" s="385">
        <v>7.8E-2</v>
      </c>
    </row>
    <row r="15148" spans="1:3" x14ac:dyDescent="0.25">
      <c r="A15148" t="s">
        <v>269</v>
      </c>
      <c r="B15148">
        <v>45254</v>
      </c>
      <c r="C15148" s="385">
        <v>7.8E-2</v>
      </c>
    </row>
    <row r="15149" spans="1:3" x14ac:dyDescent="0.25">
      <c r="A15149" t="s">
        <v>269</v>
      </c>
      <c r="B15149">
        <v>45255</v>
      </c>
      <c r="C15149" s="385">
        <v>7.8E-2</v>
      </c>
    </row>
    <row r="15150" spans="1:3" x14ac:dyDescent="0.25">
      <c r="A15150" t="s">
        <v>269</v>
      </c>
      <c r="B15150">
        <v>45258</v>
      </c>
      <c r="C15150" s="385">
        <v>7.8E-2</v>
      </c>
    </row>
    <row r="15151" spans="1:3" x14ac:dyDescent="0.25">
      <c r="A15151" t="s">
        <v>269</v>
      </c>
      <c r="B15151">
        <v>45262</v>
      </c>
      <c r="C15151" s="385">
        <v>7.8E-2</v>
      </c>
    </row>
    <row r="15152" spans="1:3" x14ac:dyDescent="0.25">
      <c r="A15152" t="s">
        <v>269</v>
      </c>
      <c r="B15152">
        <v>45263</v>
      </c>
      <c r="C15152" s="385">
        <v>7.8E-2</v>
      </c>
    </row>
    <row r="15153" spans="1:3" x14ac:dyDescent="0.25">
      <c r="A15153" t="s">
        <v>269</v>
      </c>
      <c r="B15153">
        <v>45264</v>
      </c>
      <c r="C15153" s="385">
        <v>7.8E-2</v>
      </c>
    </row>
    <row r="15154" spans="1:3" x14ac:dyDescent="0.25">
      <c r="A15154" t="s">
        <v>269</v>
      </c>
      <c r="B15154">
        <v>45267</v>
      </c>
      <c r="C15154" s="385">
        <v>7.8E-2</v>
      </c>
    </row>
    <row r="15155" spans="1:3" x14ac:dyDescent="0.25">
      <c r="A15155" t="s">
        <v>269</v>
      </c>
      <c r="B15155">
        <v>45268</v>
      </c>
      <c r="C15155" s="385">
        <v>7.8E-2</v>
      </c>
    </row>
    <row r="15156" spans="1:3" x14ac:dyDescent="0.25">
      <c r="A15156" t="s">
        <v>269</v>
      </c>
      <c r="B15156">
        <v>45269</v>
      </c>
      <c r="C15156" s="385">
        <v>7.8E-2</v>
      </c>
    </row>
    <row r="15157" spans="1:3" x14ac:dyDescent="0.25">
      <c r="A15157" t="s">
        <v>269</v>
      </c>
      <c r="B15157">
        <v>45270</v>
      </c>
      <c r="C15157" s="385">
        <v>7.8E-2</v>
      </c>
    </row>
    <row r="15158" spans="1:3" x14ac:dyDescent="0.25">
      <c r="A15158" t="s">
        <v>269</v>
      </c>
      <c r="B15158">
        <v>45271</v>
      </c>
      <c r="C15158" s="385">
        <v>7.8E-2</v>
      </c>
    </row>
    <row r="15159" spans="1:3" x14ac:dyDescent="0.25">
      <c r="A15159" t="s">
        <v>269</v>
      </c>
      <c r="B15159">
        <v>45273</v>
      </c>
      <c r="C15159" s="385">
        <v>7.8E-2</v>
      </c>
    </row>
    <row r="15160" spans="1:3" x14ac:dyDescent="0.25">
      <c r="A15160" t="s">
        <v>269</v>
      </c>
      <c r="B15160">
        <v>45274</v>
      </c>
      <c r="C15160" s="385">
        <v>7.8E-2</v>
      </c>
    </row>
    <row r="15161" spans="1:3" x14ac:dyDescent="0.25">
      <c r="A15161" t="s">
        <v>269</v>
      </c>
      <c r="B15161">
        <v>45277</v>
      </c>
      <c r="C15161" s="385">
        <v>7.8E-2</v>
      </c>
    </row>
    <row r="15162" spans="1:3" x14ac:dyDescent="0.25">
      <c r="A15162" t="s">
        <v>269</v>
      </c>
      <c r="B15162">
        <v>45280</v>
      </c>
      <c r="C15162" s="385">
        <v>7.8E-2</v>
      </c>
    </row>
    <row r="15163" spans="1:3" x14ac:dyDescent="0.25">
      <c r="A15163" t="s">
        <v>269</v>
      </c>
      <c r="B15163">
        <v>45296</v>
      </c>
      <c r="C15163" s="385">
        <v>7.8E-2</v>
      </c>
    </row>
    <row r="15164" spans="1:3" x14ac:dyDescent="0.25">
      <c r="A15164" t="s">
        <v>269</v>
      </c>
      <c r="B15164">
        <v>45298</v>
      </c>
      <c r="C15164" s="385">
        <v>7.8E-2</v>
      </c>
    </row>
    <row r="15165" spans="1:3" x14ac:dyDescent="0.25">
      <c r="A15165" t="s">
        <v>269</v>
      </c>
      <c r="B15165">
        <v>45299</v>
      </c>
      <c r="C15165" s="385">
        <v>7.8E-2</v>
      </c>
    </row>
    <row r="15166" spans="1:3" x14ac:dyDescent="0.25">
      <c r="A15166" t="s">
        <v>269</v>
      </c>
      <c r="B15166">
        <v>45301</v>
      </c>
      <c r="C15166" s="385">
        <v>6.7500000000000004E-2</v>
      </c>
    </row>
    <row r="15167" spans="1:3" x14ac:dyDescent="0.25">
      <c r="A15167" t="s">
        <v>269</v>
      </c>
      <c r="B15167">
        <v>45302</v>
      </c>
      <c r="C15167" s="385">
        <v>7.2499999999999995E-2</v>
      </c>
    </row>
    <row r="15168" spans="1:3" x14ac:dyDescent="0.25">
      <c r="A15168" t="s">
        <v>269</v>
      </c>
      <c r="B15168">
        <v>45303</v>
      </c>
      <c r="C15168" s="385">
        <v>7.2499999999999995E-2</v>
      </c>
    </row>
    <row r="15169" spans="1:3" x14ac:dyDescent="0.25">
      <c r="A15169" t="s">
        <v>269</v>
      </c>
      <c r="B15169">
        <v>45304</v>
      </c>
      <c r="C15169" s="385">
        <v>7.2499999999999995E-2</v>
      </c>
    </row>
    <row r="15170" spans="1:3" x14ac:dyDescent="0.25">
      <c r="A15170" t="s">
        <v>269</v>
      </c>
      <c r="B15170">
        <v>45305</v>
      </c>
      <c r="C15170" s="385">
        <v>6.7500000000000004E-2</v>
      </c>
    </row>
    <row r="15171" spans="1:3" x14ac:dyDescent="0.25">
      <c r="A15171" t="s">
        <v>269</v>
      </c>
      <c r="B15171">
        <v>45306</v>
      </c>
      <c r="C15171" s="385">
        <v>7.2499999999999995E-2</v>
      </c>
    </row>
    <row r="15172" spans="1:3" x14ac:dyDescent="0.25">
      <c r="A15172" t="s">
        <v>269</v>
      </c>
      <c r="B15172">
        <v>45307</v>
      </c>
      <c r="C15172" s="385">
        <v>6.7500000000000004E-2</v>
      </c>
    </row>
    <row r="15173" spans="1:3" x14ac:dyDescent="0.25">
      <c r="A15173" t="s">
        <v>269</v>
      </c>
      <c r="B15173">
        <v>45308</v>
      </c>
      <c r="C15173" s="385">
        <v>7.2499999999999995E-2</v>
      </c>
    </row>
    <row r="15174" spans="1:3" x14ac:dyDescent="0.25">
      <c r="A15174" t="s">
        <v>269</v>
      </c>
      <c r="B15174">
        <v>45309</v>
      </c>
      <c r="C15174" s="385">
        <v>7.4999999999999997E-2</v>
      </c>
    </row>
    <row r="15175" spans="1:3" x14ac:dyDescent="0.25">
      <c r="A15175" t="s">
        <v>269</v>
      </c>
      <c r="B15175">
        <v>45310</v>
      </c>
      <c r="C15175" s="385">
        <v>7.2499999999999995E-2</v>
      </c>
    </row>
    <row r="15176" spans="1:3" x14ac:dyDescent="0.25">
      <c r="A15176" t="s">
        <v>269</v>
      </c>
      <c r="B15176">
        <v>45311</v>
      </c>
      <c r="C15176" s="385">
        <v>7.2499999999999995E-2</v>
      </c>
    </row>
    <row r="15177" spans="1:3" x14ac:dyDescent="0.25">
      <c r="A15177" t="s">
        <v>269</v>
      </c>
      <c r="B15177">
        <v>45312</v>
      </c>
      <c r="C15177" s="385">
        <v>7.2499999999999995E-2</v>
      </c>
    </row>
    <row r="15178" spans="1:3" x14ac:dyDescent="0.25">
      <c r="A15178" t="s">
        <v>269</v>
      </c>
      <c r="B15178">
        <v>45314</v>
      </c>
      <c r="C15178" s="385">
        <v>7.2499999999999995E-2</v>
      </c>
    </row>
    <row r="15179" spans="1:3" x14ac:dyDescent="0.25">
      <c r="A15179" t="s">
        <v>269</v>
      </c>
      <c r="B15179">
        <v>45315</v>
      </c>
      <c r="C15179" s="385">
        <v>7.4999999999999997E-2</v>
      </c>
    </row>
    <row r="15180" spans="1:3" x14ac:dyDescent="0.25">
      <c r="A15180" t="s">
        <v>269</v>
      </c>
      <c r="B15180">
        <v>45316</v>
      </c>
      <c r="C15180" s="385">
        <v>7.2499999999999995E-2</v>
      </c>
    </row>
    <row r="15181" spans="1:3" x14ac:dyDescent="0.25">
      <c r="A15181" t="s">
        <v>269</v>
      </c>
      <c r="B15181">
        <v>45317</v>
      </c>
      <c r="C15181" s="385">
        <v>7.2499999999999995E-2</v>
      </c>
    </row>
    <row r="15182" spans="1:3" x14ac:dyDescent="0.25">
      <c r="A15182" t="s">
        <v>269</v>
      </c>
      <c r="B15182">
        <v>45318</v>
      </c>
      <c r="C15182" s="385">
        <v>7.2499999999999995E-2</v>
      </c>
    </row>
    <row r="15183" spans="1:3" x14ac:dyDescent="0.25">
      <c r="A15183" t="s">
        <v>269</v>
      </c>
      <c r="B15183">
        <v>45319</v>
      </c>
      <c r="C15183" s="385">
        <v>7.2499999999999995E-2</v>
      </c>
    </row>
    <row r="15184" spans="1:3" x14ac:dyDescent="0.25">
      <c r="A15184" t="s">
        <v>269</v>
      </c>
      <c r="B15184">
        <v>45320</v>
      </c>
      <c r="C15184" s="385">
        <v>7.2499999999999995E-2</v>
      </c>
    </row>
    <row r="15185" spans="1:3" x14ac:dyDescent="0.25">
      <c r="A15185" t="s">
        <v>269</v>
      </c>
      <c r="B15185">
        <v>45321</v>
      </c>
      <c r="C15185" s="385">
        <v>7.2499999999999995E-2</v>
      </c>
    </row>
    <row r="15186" spans="1:3" x14ac:dyDescent="0.25">
      <c r="A15186" t="s">
        <v>269</v>
      </c>
      <c r="B15186">
        <v>45322</v>
      </c>
      <c r="C15186" s="385">
        <v>7.4999999999999997E-2</v>
      </c>
    </row>
    <row r="15187" spans="1:3" x14ac:dyDescent="0.25">
      <c r="A15187" t="s">
        <v>269</v>
      </c>
      <c r="B15187">
        <v>45323</v>
      </c>
      <c r="C15187" s="385">
        <v>7.2499999999999995E-2</v>
      </c>
    </row>
    <row r="15188" spans="1:3" x14ac:dyDescent="0.25">
      <c r="A15188" t="s">
        <v>269</v>
      </c>
      <c r="B15188">
        <v>45324</v>
      </c>
      <c r="C15188" s="385">
        <v>7.2499999999999995E-2</v>
      </c>
    </row>
    <row r="15189" spans="1:3" x14ac:dyDescent="0.25">
      <c r="A15189" t="s">
        <v>269</v>
      </c>
      <c r="B15189">
        <v>45325</v>
      </c>
      <c r="C15189" s="385">
        <v>7.4999999999999997E-2</v>
      </c>
    </row>
    <row r="15190" spans="1:3" x14ac:dyDescent="0.25">
      <c r="A15190" t="s">
        <v>269</v>
      </c>
      <c r="B15190">
        <v>45326</v>
      </c>
      <c r="C15190" s="385">
        <v>7.2499999999999995E-2</v>
      </c>
    </row>
    <row r="15191" spans="1:3" x14ac:dyDescent="0.25">
      <c r="A15191" t="s">
        <v>269</v>
      </c>
      <c r="B15191">
        <v>45327</v>
      </c>
      <c r="C15191" s="385">
        <v>7.4999999999999997E-2</v>
      </c>
    </row>
    <row r="15192" spans="1:3" x14ac:dyDescent="0.25">
      <c r="A15192" t="s">
        <v>269</v>
      </c>
      <c r="B15192">
        <v>45328</v>
      </c>
      <c r="C15192" s="385">
        <v>7.2499999999999995E-2</v>
      </c>
    </row>
    <row r="15193" spans="1:3" x14ac:dyDescent="0.25">
      <c r="A15193" t="s">
        <v>269</v>
      </c>
      <c r="B15193">
        <v>45330</v>
      </c>
      <c r="C15193" s="385">
        <v>7.2499999999999995E-2</v>
      </c>
    </row>
    <row r="15194" spans="1:3" x14ac:dyDescent="0.25">
      <c r="A15194" t="s">
        <v>269</v>
      </c>
      <c r="B15194">
        <v>45331</v>
      </c>
      <c r="C15194" s="385">
        <v>7.2499999999999995E-2</v>
      </c>
    </row>
    <row r="15195" spans="1:3" x14ac:dyDescent="0.25">
      <c r="A15195" t="s">
        <v>269</v>
      </c>
      <c r="B15195">
        <v>45332</v>
      </c>
      <c r="C15195" s="385">
        <v>7.2499999999999995E-2</v>
      </c>
    </row>
    <row r="15196" spans="1:3" x14ac:dyDescent="0.25">
      <c r="A15196" t="s">
        <v>269</v>
      </c>
      <c r="B15196">
        <v>45333</v>
      </c>
      <c r="C15196" s="385">
        <v>7.2499999999999995E-2</v>
      </c>
    </row>
    <row r="15197" spans="1:3" x14ac:dyDescent="0.25">
      <c r="A15197" t="s">
        <v>269</v>
      </c>
      <c r="B15197">
        <v>45334</v>
      </c>
      <c r="C15197" s="385">
        <v>7.2499999999999995E-2</v>
      </c>
    </row>
    <row r="15198" spans="1:3" x14ac:dyDescent="0.25">
      <c r="A15198" t="s">
        <v>269</v>
      </c>
      <c r="B15198">
        <v>45335</v>
      </c>
      <c r="C15198" s="385">
        <v>7.2499999999999995E-2</v>
      </c>
    </row>
    <row r="15199" spans="1:3" x14ac:dyDescent="0.25">
      <c r="A15199" t="s">
        <v>269</v>
      </c>
      <c r="B15199">
        <v>45336</v>
      </c>
      <c r="C15199" s="385">
        <v>7.2499999999999995E-2</v>
      </c>
    </row>
    <row r="15200" spans="1:3" x14ac:dyDescent="0.25">
      <c r="A15200" t="s">
        <v>269</v>
      </c>
      <c r="B15200">
        <v>45337</v>
      </c>
      <c r="C15200" s="385">
        <v>7.2499999999999995E-2</v>
      </c>
    </row>
    <row r="15201" spans="1:3" x14ac:dyDescent="0.25">
      <c r="A15201" t="s">
        <v>269</v>
      </c>
      <c r="B15201">
        <v>45338</v>
      </c>
      <c r="C15201" s="385">
        <v>7.4999999999999997E-2</v>
      </c>
    </row>
    <row r="15202" spans="1:3" x14ac:dyDescent="0.25">
      <c r="A15202" t="s">
        <v>269</v>
      </c>
      <c r="B15202">
        <v>45339</v>
      </c>
      <c r="C15202" s="385">
        <v>7.0000000000000007E-2</v>
      </c>
    </row>
    <row r="15203" spans="1:3" x14ac:dyDescent="0.25">
      <c r="A15203" t="s">
        <v>269</v>
      </c>
      <c r="B15203">
        <v>45340</v>
      </c>
      <c r="C15203" s="385">
        <v>7.2499999999999995E-2</v>
      </c>
    </row>
    <row r="15204" spans="1:3" x14ac:dyDescent="0.25">
      <c r="A15204" t="s">
        <v>269</v>
      </c>
      <c r="B15204">
        <v>45341</v>
      </c>
      <c r="C15204" s="385">
        <v>7.4999999999999997E-2</v>
      </c>
    </row>
    <row r="15205" spans="1:3" x14ac:dyDescent="0.25">
      <c r="A15205" t="s">
        <v>269</v>
      </c>
      <c r="B15205">
        <v>45342</v>
      </c>
      <c r="C15205" s="385">
        <v>7.4999999999999997E-2</v>
      </c>
    </row>
    <row r="15206" spans="1:3" x14ac:dyDescent="0.25">
      <c r="A15206" t="s">
        <v>269</v>
      </c>
      <c r="B15206">
        <v>45343</v>
      </c>
      <c r="C15206" s="385">
        <v>7.4999999999999997E-2</v>
      </c>
    </row>
    <row r="15207" spans="1:3" x14ac:dyDescent="0.25">
      <c r="A15207" t="s">
        <v>269</v>
      </c>
      <c r="B15207">
        <v>45344</v>
      </c>
      <c r="C15207" s="385">
        <v>7.4999999999999997E-2</v>
      </c>
    </row>
    <row r="15208" spans="1:3" x14ac:dyDescent="0.25">
      <c r="A15208" t="s">
        <v>269</v>
      </c>
      <c r="B15208">
        <v>45345</v>
      </c>
      <c r="C15208" s="385">
        <v>7.4999999999999997E-2</v>
      </c>
    </row>
    <row r="15209" spans="1:3" x14ac:dyDescent="0.25">
      <c r="A15209" t="s">
        <v>269</v>
      </c>
      <c r="B15209">
        <v>45346</v>
      </c>
      <c r="C15209" s="385">
        <v>7.2499999999999995E-2</v>
      </c>
    </row>
    <row r="15210" spans="1:3" x14ac:dyDescent="0.25">
      <c r="A15210" t="s">
        <v>269</v>
      </c>
      <c r="B15210">
        <v>45347</v>
      </c>
      <c r="C15210" s="385">
        <v>7.2499999999999995E-2</v>
      </c>
    </row>
    <row r="15211" spans="1:3" x14ac:dyDescent="0.25">
      <c r="A15211" t="s">
        <v>269</v>
      </c>
      <c r="B15211">
        <v>45348</v>
      </c>
      <c r="C15211" s="385">
        <v>7.2499999999999995E-2</v>
      </c>
    </row>
    <row r="15212" spans="1:3" x14ac:dyDescent="0.25">
      <c r="A15212" t="s">
        <v>269</v>
      </c>
      <c r="B15212">
        <v>45349</v>
      </c>
      <c r="C15212" s="385">
        <v>7.2499999999999995E-2</v>
      </c>
    </row>
    <row r="15213" spans="1:3" x14ac:dyDescent="0.25">
      <c r="A15213" t="s">
        <v>269</v>
      </c>
      <c r="B15213">
        <v>45350</v>
      </c>
      <c r="C15213" s="385">
        <v>7.2499999999999995E-2</v>
      </c>
    </row>
    <row r="15214" spans="1:3" x14ac:dyDescent="0.25">
      <c r="A15214" t="s">
        <v>269</v>
      </c>
      <c r="B15214">
        <v>45351</v>
      </c>
      <c r="C15214" s="385">
        <v>7.2499999999999995E-2</v>
      </c>
    </row>
    <row r="15215" spans="1:3" x14ac:dyDescent="0.25">
      <c r="A15215" t="s">
        <v>269</v>
      </c>
      <c r="B15215">
        <v>45352</v>
      </c>
      <c r="C15215" s="385">
        <v>7.2499999999999995E-2</v>
      </c>
    </row>
    <row r="15216" spans="1:3" x14ac:dyDescent="0.25">
      <c r="A15216" t="s">
        <v>269</v>
      </c>
      <c r="B15216">
        <v>45353</v>
      </c>
      <c r="C15216" s="385">
        <v>7.2499999999999995E-2</v>
      </c>
    </row>
    <row r="15217" spans="1:3" x14ac:dyDescent="0.25">
      <c r="A15217" t="s">
        <v>269</v>
      </c>
      <c r="B15217">
        <v>45354</v>
      </c>
      <c r="C15217" s="385">
        <v>7.4999999999999997E-2</v>
      </c>
    </row>
    <row r="15218" spans="1:3" x14ac:dyDescent="0.25">
      <c r="A15218" t="s">
        <v>269</v>
      </c>
      <c r="B15218">
        <v>45356</v>
      </c>
      <c r="C15218" s="385">
        <v>7.2499999999999995E-2</v>
      </c>
    </row>
    <row r="15219" spans="1:3" x14ac:dyDescent="0.25">
      <c r="A15219" t="s">
        <v>269</v>
      </c>
      <c r="B15219">
        <v>45358</v>
      </c>
      <c r="C15219" s="385">
        <v>7.2499999999999995E-2</v>
      </c>
    </row>
    <row r="15220" spans="1:3" x14ac:dyDescent="0.25">
      <c r="A15220" t="s">
        <v>269</v>
      </c>
      <c r="B15220">
        <v>45359</v>
      </c>
      <c r="C15220" s="385">
        <v>7.0000000000000007E-2</v>
      </c>
    </row>
    <row r="15221" spans="1:3" x14ac:dyDescent="0.25">
      <c r="A15221" t="s">
        <v>269</v>
      </c>
      <c r="B15221">
        <v>45360</v>
      </c>
      <c r="C15221" s="385">
        <v>7.2499999999999995E-2</v>
      </c>
    </row>
    <row r="15222" spans="1:3" x14ac:dyDescent="0.25">
      <c r="A15222" t="s">
        <v>269</v>
      </c>
      <c r="B15222">
        <v>45361</v>
      </c>
      <c r="C15222" s="385">
        <v>7.0000000000000007E-2</v>
      </c>
    </row>
    <row r="15223" spans="1:3" x14ac:dyDescent="0.25">
      <c r="A15223" t="s">
        <v>269</v>
      </c>
      <c r="B15223">
        <v>45362</v>
      </c>
      <c r="C15223" s="385">
        <v>7.2499999999999995E-2</v>
      </c>
    </row>
    <row r="15224" spans="1:3" x14ac:dyDescent="0.25">
      <c r="A15224" t="s">
        <v>269</v>
      </c>
      <c r="B15224">
        <v>45363</v>
      </c>
      <c r="C15224" s="385">
        <v>7.2499999999999995E-2</v>
      </c>
    </row>
    <row r="15225" spans="1:3" x14ac:dyDescent="0.25">
      <c r="A15225" t="s">
        <v>269</v>
      </c>
      <c r="B15225">
        <v>45365</v>
      </c>
      <c r="C15225" s="385">
        <v>7.2499999999999995E-2</v>
      </c>
    </row>
    <row r="15226" spans="1:3" x14ac:dyDescent="0.25">
      <c r="A15226" t="s">
        <v>269</v>
      </c>
      <c r="B15226">
        <v>45367</v>
      </c>
      <c r="C15226" s="385">
        <v>7.2499999999999995E-2</v>
      </c>
    </row>
    <row r="15227" spans="1:3" x14ac:dyDescent="0.25">
      <c r="A15227" t="s">
        <v>269</v>
      </c>
      <c r="B15227">
        <v>45368</v>
      </c>
      <c r="C15227" s="385">
        <v>7.2499999999999995E-2</v>
      </c>
    </row>
    <row r="15228" spans="1:3" x14ac:dyDescent="0.25">
      <c r="A15228" t="s">
        <v>269</v>
      </c>
      <c r="B15228">
        <v>45369</v>
      </c>
      <c r="C15228" s="385">
        <v>7.2499999999999995E-2</v>
      </c>
    </row>
    <row r="15229" spans="1:3" x14ac:dyDescent="0.25">
      <c r="A15229" t="s">
        <v>269</v>
      </c>
      <c r="B15229">
        <v>45370</v>
      </c>
      <c r="C15229" s="385">
        <v>7.4999999999999997E-2</v>
      </c>
    </row>
    <row r="15230" spans="1:3" x14ac:dyDescent="0.25">
      <c r="A15230" t="s">
        <v>269</v>
      </c>
      <c r="B15230">
        <v>45371</v>
      </c>
      <c r="C15230" s="385">
        <v>7.4999999999999997E-2</v>
      </c>
    </row>
    <row r="15231" spans="1:3" x14ac:dyDescent="0.25">
      <c r="A15231" t="s">
        <v>269</v>
      </c>
      <c r="B15231">
        <v>45372</v>
      </c>
      <c r="C15231" s="385">
        <v>7.2499999999999995E-2</v>
      </c>
    </row>
    <row r="15232" spans="1:3" x14ac:dyDescent="0.25">
      <c r="A15232" t="s">
        <v>269</v>
      </c>
      <c r="B15232">
        <v>45373</v>
      </c>
      <c r="C15232" s="385">
        <v>7.0000000000000007E-2</v>
      </c>
    </row>
    <row r="15233" spans="1:3" x14ac:dyDescent="0.25">
      <c r="A15233" t="s">
        <v>269</v>
      </c>
      <c r="B15233">
        <v>45374</v>
      </c>
      <c r="C15233" s="385">
        <v>7.0000000000000007E-2</v>
      </c>
    </row>
    <row r="15234" spans="1:3" x14ac:dyDescent="0.25">
      <c r="A15234" t="s">
        <v>269</v>
      </c>
      <c r="B15234">
        <v>45377</v>
      </c>
      <c r="C15234" s="385">
        <v>7.4999999999999997E-2</v>
      </c>
    </row>
    <row r="15235" spans="1:3" x14ac:dyDescent="0.25">
      <c r="A15235" t="s">
        <v>269</v>
      </c>
      <c r="B15235">
        <v>45378</v>
      </c>
      <c r="C15235" s="385">
        <v>7.4999999999999997E-2</v>
      </c>
    </row>
    <row r="15236" spans="1:3" x14ac:dyDescent="0.25">
      <c r="A15236" t="s">
        <v>269</v>
      </c>
      <c r="B15236">
        <v>45380</v>
      </c>
      <c r="C15236" s="385">
        <v>7.2499999999999995E-2</v>
      </c>
    </row>
    <row r="15237" spans="1:3" x14ac:dyDescent="0.25">
      <c r="A15237" t="s">
        <v>269</v>
      </c>
      <c r="B15237">
        <v>45381</v>
      </c>
      <c r="C15237" s="385">
        <v>7.4999999999999997E-2</v>
      </c>
    </row>
    <row r="15238" spans="1:3" x14ac:dyDescent="0.25">
      <c r="A15238" t="s">
        <v>269</v>
      </c>
      <c r="B15238">
        <v>45382</v>
      </c>
      <c r="C15238" s="385">
        <v>7.2499999999999995E-2</v>
      </c>
    </row>
    <row r="15239" spans="1:3" x14ac:dyDescent="0.25">
      <c r="A15239" t="s">
        <v>269</v>
      </c>
      <c r="B15239">
        <v>45383</v>
      </c>
      <c r="C15239" s="385">
        <v>7.2499999999999995E-2</v>
      </c>
    </row>
    <row r="15240" spans="1:3" x14ac:dyDescent="0.25">
      <c r="A15240" t="s">
        <v>269</v>
      </c>
      <c r="B15240">
        <v>45384</v>
      </c>
      <c r="C15240" s="385">
        <v>6.7500000000000004E-2</v>
      </c>
    </row>
    <row r="15241" spans="1:3" x14ac:dyDescent="0.25">
      <c r="A15241" t="s">
        <v>269</v>
      </c>
      <c r="B15241">
        <v>45385</v>
      </c>
      <c r="C15241" s="385">
        <v>7.2499999999999995E-2</v>
      </c>
    </row>
    <row r="15242" spans="1:3" x14ac:dyDescent="0.25">
      <c r="A15242" t="s">
        <v>269</v>
      </c>
      <c r="B15242">
        <v>45387</v>
      </c>
      <c r="C15242" s="385">
        <v>7.2499999999999995E-2</v>
      </c>
    </row>
    <row r="15243" spans="1:3" x14ac:dyDescent="0.25">
      <c r="A15243" t="s">
        <v>269</v>
      </c>
      <c r="B15243">
        <v>45388</v>
      </c>
      <c r="C15243" s="385">
        <v>7.2499999999999995E-2</v>
      </c>
    </row>
    <row r="15244" spans="1:3" x14ac:dyDescent="0.25">
      <c r="A15244" t="s">
        <v>269</v>
      </c>
      <c r="B15244">
        <v>45389</v>
      </c>
      <c r="C15244" s="385">
        <v>7.2499999999999995E-2</v>
      </c>
    </row>
    <row r="15245" spans="1:3" x14ac:dyDescent="0.25">
      <c r="A15245" t="s">
        <v>269</v>
      </c>
      <c r="B15245">
        <v>45390</v>
      </c>
      <c r="C15245" s="385">
        <v>7.2499999999999995E-2</v>
      </c>
    </row>
    <row r="15246" spans="1:3" x14ac:dyDescent="0.25">
      <c r="A15246" t="s">
        <v>269</v>
      </c>
      <c r="B15246">
        <v>45401</v>
      </c>
      <c r="C15246" s="385">
        <v>7.4999999999999997E-2</v>
      </c>
    </row>
    <row r="15247" spans="1:3" x14ac:dyDescent="0.25">
      <c r="A15247" t="s">
        <v>269</v>
      </c>
      <c r="B15247">
        <v>45402</v>
      </c>
      <c r="C15247" s="385">
        <v>7.4999999999999997E-2</v>
      </c>
    </row>
    <row r="15248" spans="1:3" x14ac:dyDescent="0.25">
      <c r="A15248" t="s">
        <v>269</v>
      </c>
      <c r="B15248">
        <v>45403</v>
      </c>
      <c r="C15248" s="385">
        <v>7.4999999999999997E-2</v>
      </c>
    </row>
    <row r="15249" spans="1:3" x14ac:dyDescent="0.25">
      <c r="A15249" t="s">
        <v>269</v>
      </c>
      <c r="B15249">
        <v>45404</v>
      </c>
      <c r="C15249" s="385">
        <v>7.4999999999999997E-2</v>
      </c>
    </row>
    <row r="15250" spans="1:3" x14ac:dyDescent="0.25">
      <c r="A15250" t="s">
        <v>269</v>
      </c>
      <c r="B15250">
        <v>45405</v>
      </c>
      <c r="C15250" s="385">
        <v>7.4999999999999997E-2</v>
      </c>
    </row>
    <row r="15251" spans="1:3" x14ac:dyDescent="0.25">
      <c r="A15251" t="s">
        <v>269</v>
      </c>
      <c r="B15251">
        <v>45406</v>
      </c>
      <c r="C15251" s="385">
        <v>7.4999999999999997E-2</v>
      </c>
    </row>
    <row r="15252" spans="1:3" x14ac:dyDescent="0.25">
      <c r="A15252" t="s">
        <v>269</v>
      </c>
      <c r="B15252">
        <v>45409</v>
      </c>
      <c r="C15252" s="385">
        <v>7.4999999999999997E-2</v>
      </c>
    </row>
    <row r="15253" spans="1:3" x14ac:dyDescent="0.25">
      <c r="A15253" t="s">
        <v>269</v>
      </c>
      <c r="B15253">
        <v>45410</v>
      </c>
      <c r="C15253" s="385">
        <v>7.4999999999999997E-2</v>
      </c>
    </row>
    <row r="15254" spans="1:3" x14ac:dyDescent="0.25">
      <c r="A15254" t="s">
        <v>269</v>
      </c>
      <c r="B15254">
        <v>45412</v>
      </c>
      <c r="C15254" s="385">
        <v>7.2499999999999995E-2</v>
      </c>
    </row>
    <row r="15255" spans="1:3" x14ac:dyDescent="0.25">
      <c r="A15255" t="s">
        <v>269</v>
      </c>
      <c r="B15255">
        <v>45413</v>
      </c>
      <c r="C15255" s="385">
        <v>7.4999999999999997E-2</v>
      </c>
    </row>
    <row r="15256" spans="1:3" x14ac:dyDescent="0.25">
      <c r="A15256" t="s">
        <v>269</v>
      </c>
      <c r="B15256">
        <v>45414</v>
      </c>
      <c r="C15256" s="385">
        <v>7.4999999999999997E-2</v>
      </c>
    </row>
    <row r="15257" spans="1:3" x14ac:dyDescent="0.25">
      <c r="A15257" t="s">
        <v>269</v>
      </c>
      <c r="B15257">
        <v>45415</v>
      </c>
      <c r="C15257" s="385">
        <v>7.4999999999999997E-2</v>
      </c>
    </row>
    <row r="15258" spans="1:3" x14ac:dyDescent="0.25">
      <c r="A15258" t="s">
        <v>269</v>
      </c>
      <c r="B15258">
        <v>45416</v>
      </c>
      <c r="C15258" s="385">
        <v>7.4999999999999997E-2</v>
      </c>
    </row>
    <row r="15259" spans="1:3" x14ac:dyDescent="0.25">
      <c r="A15259" t="s">
        <v>269</v>
      </c>
      <c r="B15259">
        <v>45417</v>
      </c>
      <c r="C15259" s="385">
        <v>7.4999999999999997E-2</v>
      </c>
    </row>
    <row r="15260" spans="1:3" x14ac:dyDescent="0.25">
      <c r="A15260" t="s">
        <v>269</v>
      </c>
      <c r="B15260">
        <v>45419</v>
      </c>
      <c r="C15260" s="385">
        <v>7.4999999999999997E-2</v>
      </c>
    </row>
    <row r="15261" spans="1:3" x14ac:dyDescent="0.25">
      <c r="A15261" t="s">
        <v>269</v>
      </c>
      <c r="B15261">
        <v>45420</v>
      </c>
      <c r="C15261" s="385">
        <v>7.4999999999999997E-2</v>
      </c>
    </row>
    <row r="15262" spans="1:3" x14ac:dyDescent="0.25">
      <c r="A15262" t="s">
        <v>269</v>
      </c>
      <c r="B15262">
        <v>45422</v>
      </c>
      <c r="C15262" s="385">
        <v>7.4999999999999997E-2</v>
      </c>
    </row>
    <row r="15263" spans="1:3" x14ac:dyDescent="0.25">
      <c r="A15263" t="s">
        <v>269</v>
      </c>
      <c r="B15263">
        <v>45423</v>
      </c>
      <c r="C15263" s="385">
        <v>7.4999999999999997E-2</v>
      </c>
    </row>
    <row r="15264" spans="1:3" x14ac:dyDescent="0.25">
      <c r="A15264" t="s">
        <v>269</v>
      </c>
      <c r="B15264">
        <v>45424</v>
      </c>
      <c r="C15264" s="385">
        <v>7.4999999999999997E-2</v>
      </c>
    </row>
    <row r="15265" spans="1:3" x14ac:dyDescent="0.25">
      <c r="A15265" t="s">
        <v>269</v>
      </c>
      <c r="B15265">
        <v>45426</v>
      </c>
      <c r="C15265" s="385">
        <v>7.4999999999999997E-2</v>
      </c>
    </row>
    <row r="15266" spans="1:3" x14ac:dyDescent="0.25">
      <c r="A15266" t="s">
        <v>269</v>
      </c>
      <c r="B15266">
        <v>45428</v>
      </c>
      <c r="C15266" s="385">
        <v>7.4999999999999997E-2</v>
      </c>
    </row>
    <row r="15267" spans="1:3" x14ac:dyDescent="0.25">
      <c r="A15267" t="s">
        <v>269</v>
      </c>
      <c r="B15267">
        <v>45429</v>
      </c>
      <c r="C15267" s="385">
        <v>7.4999999999999997E-2</v>
      </c>
    </row>
    <row r="15268" spans="1:3" x14ac:dyDescent="0.25">
      <c r="A15268" t="s">
        <v>269</v>
      </c>
      <c r="B15268">
        <v>45430</v>
      </c>
      <c r="C15268" s="385">
        <v>7.4999999999999997E-2</v>
      </c>
    </row>
    <row r="15269" spans="1:3" x14ac:dyDescent="0.25">
      <c r="A15269" t="s">
        <v>269</v>
      </c>
      <c r="B15269">
        <v>45431</v>
      </c>
      <c r="C15269" s="385">
        <v>7.4999999999999997E-2</v>
      </c>
    </row>
    <row r="15270" spans="1:3" x14ac:dyDescent="0.25">
      <c r="A15270" t="s">
        <v>269</v>
      </c>
      <c r="B15270">
        <v>45432</v>
      </c>
      <c r="C15270" s="385">
        <v>7.4999999999999997E-2</v>
      </c>
    </row>
    <row r="15271" spans="1:3" x14ac:dyDescent="0.25">
      <c r="A15271" t="s">
        <v>269</v>
      </c>
      <c r="B15271">
        <v>45433</v>
      </c>
      <c r="C15271" s="385">
        <v>7.4999999999999997E-2</v>
      </c>
    </row>
    <row r="15272" spans="1:3" x14ac:dyDescent="0.25">
      <c r="A15272" t="s">
        <v>269</v>
      </c>
      <c r="B15272">
        <v>45434</v>
      </c>
      <c r="C15272" s="385">
        <v>7.4999999999999997E-2</v>
      </c>
    </row>
    <row r="15273" spans="1:3" x14ac:dyDescent="0.25">
      <c r="A15273" t="s">
        <v>269</v>
      </c>
      <c r="B15273">
        <v>45435</v>
      </c>
      <c r="C15273" s="385">
        <v>6.7500000000000004E-2</v>
      </c>
    </row>
    <row r="15274" spans="1:3" x14ac:dyDescent="0.25">
      <c r="A15274" t="s">
        <v>269</v>
      </c>
      <c r="B15274">
        <v>45437</v>
      </c>
      <c r="C15274" s="385">
        <v>7.4999999999999997E-2</v>
      </c>
    </row>
    <row r="15275" spans="1:3" x14ac:dyDescent="0.25">
      <c r="A15275" t="s">
        <v>269</v>
      </c>
      <c r="B15275">
        <v>45439</v>
      </c>
      <c r="C15275" s="385">
        <v>7.4999999999999997E-2</v>
      </c>
    </row>
    <row r="15276" spans="1:3" x14ac:dyDescent="0.25">
      <c r="A15276" t="s">
        <v>269</v>
      </c>
      <c r="B15276">
        <v>45440</v>
      </c>
      <c r="C15276" s="385">
        <v>7.4999999999999997E-2</v>
      </c>
    </row>
    <row r="15277" spans="1:3" x14ac:dyDescent="0.25">
      <c r="A15277" t="s">
        <v>269</v>
      </c>
      <c r="B15277">
        <v>45441</v>
      </c>
      <c r="C15277" s="385">
        <v>7.4999999999999997E-2</v>
      </c>
    </row>
    <row r="15278" spans="1:3" x14ac:dyDescent="0.25">
      <c r="A15278" t="s">
        <v>269</v>
      </c>
      <c r="B15278">
        <v>45448</v>
      </c>
      <c r="C15278" s="385">
        <v>7.4999999999999997E-2</v>
      </c>
    </row>
    <row r="15279" spans="1:3" x14ac:dyDescent="0.25">
      <c r="A15279" t="s">
        <v>269</v>
      </c>
      <c r="B15279">
        <v>45449</v>
      </c>
      <c r="C15279" s="385">
        <v>7.4999999999999997E-2</v>
      </c>
    </row>
    <row r="15280" spans="1:3" x14ac:dyDescent="0.25">
      <c r="A15280" t="s">
        <v>269</v>
      </c>
      <c r="B15280">
        <v>45458</v>
      </c>
      <c r="C15280" s="385">
        <v>7.4999999999999997E-2</v>
      </c>
    </row>
    <row r="15281" spans="1:3" x14ac:dyDescent="0.25">
      <c r="A15281" t="s">
        <v>269</v>
      </c>
      <c r="B15281">
        <v>45459</v>
      </c>
      <c r="C15281" s="385">
        <v>7.4999999999999997E-2</v>
      </c>
    </row>
    <row r="15282" spans="1:3" x14ac:dyDescent="0.25">
      <c r="A15282" t="s">
        <v>269</v>
      </c>
      <c r="B15282">
        <v>45469</v>
      </c>
      <c r="C15282" s="385">
        <v>7.4999999999999997E-2</v>
      </c>
    </row>
    <row r="15283" spans="1:3" x14ac:dyDescent="0.25">
      <c r="A15283" t="s">
        <v>269</v>
      </c>
      <c r="B15283">
        <v>45470</v>
      </c>
      <c r="C15283" s="385">
        <v>7.4999999999999997E-2</v>
      </c>
    </row>
    <row r="15284" spans="1:3" x14ac:dyDescent="0.25">
      <c r="A15284" t="s">
        <v>269</v>
      </c>
      <c r="B15284">
        <v>45475</v>
      </c>
      <c r="C15284" s="385">
        <v>7.4999999999999997E-2</v>
      </c>
    </row>
    <row r="15285" spans="1:3" x14ac:dyDescent="0.25">
      <c r="A15285" t="s">
        <v>269</v>
      </c>
      <c r="B15285">
        <v>45479</v>
      </c>
      <c r="C15285" s="385">
        <v>7.4999999999999997E-2</v>
      </c>
    </row>
    <row r="15286" spans="1:3" x14ac:dyDescent="0.25">
      <c r="A15286" t="s">
        <v>269</v>
      </c>
      <c r="B15286">
        <v>45481</v>
      </c>
      <c r="C15286" s="385">
        <v>6.7500000000000004E-2</v>
      </c>
    </row>
    <row r="15287" spans="1:3" x14ac:dyDescent="0.25">
      <c r="A15287" t="s">
        <v>269</v>
      </c>
      <c r="B15287">
        <v>45482</v>
      </c>
      <c r="C15287" s="385">
        <v>7.4999999999999997E-2</v>
      </c>
    </row>
    <row r="15288" spans="1:3" x14ac:dyDescent="0.25">
      <c r="A15288" t="s">
        <v>269</v>
      </c>
      <c r="B15288">
        <v>45490</v>
      </c>
      <c r="C15288" s="385">
        <v>7.4999999999999997E-2</v>
      </c>
    </row>
    <row r="15289" spans="1:3" x14ac:dyDescent="0.25">
      <c r="A15289" t="s">
        <v>269</v>
      </c>
      <c r="B15289">
        <v>45501</v>
      </c>
      <c r="C15289" s="385">
        <v>7.2499999999999995E-2</v>
      </c>
    </row>
    <row r="15290" spans="1:3" x14ac:dyDescent="0.25">
      <c r="A15290" t="s">
        <v>269</v>
      </c>
      <c r="B15290">
        <v>45502</v>
      </c>
      <c r="C15290" s="385">
        <v>7.2499999999999995E-2</v>
      </c>
    </row>
    <row r="15291" spans="1:3" x14ac:dyDescent="0.25">
      <c r="A15291" t="s">
        <v>269</v>
      </c>
      <c r="B15291">
        <v>45503</v>
      </c>
      <c r="C15291" s="385">
        <v>7.2499999999999995E-2</v>
      </c>
    </row>
    <row r="15292" spans="1:3" x14ac:dyDescent="0.25">
      <c r="A15292" t="s">
        <v>269</v>
      </c>
      <c r="B15292">
        <v>45504</v>
      </c>
      <c r="C15292" s="385">
        <v>7.2499999999999995E-2</v>
      </c>
    </row>
    <row r="15293" spans="1:3" x14ac:dyDescent="0.25">
      <c r="A15293" t="s">
        <v>269</v>
      </c>
      <c r="B15293">
        <v>45505</v>
      </c>
      <c r="C15293" s="385">
        <v>7.2499999999999995E-2</v>
      </c>
    </row>
    <row r="15294" spans="1:3" x14ac:dyDescent="0.25">
      <c r="A15294" t="s">
        <v>269</v>
      </c>
      <c r="B15294">
        <v>45506</v>
      </c>
      <c r="C15294" s="385">
        <v>7.2499999999999995E-2</v>
      </c>
    </row>
    <row r="15295" spans="1:3" x14ac:dyDescent="0.25">
      <c r="A15295" t="s">
        <v>269</v>
      </c>
      <c r="B15295">
        <v>45601</v>
      </c>
      <c r="C15295" s="385">
        <v>7.2499999999999995E-2</v>
      </c>
    </row>
    <row r="15296" spans="1:3" x14ac:dyDescent="0.25">
      <c r="A15296" t="s">
        <v>269</v>
      </c>
      <c r="B15296">
        <v>45612</v>
      </c>
      <c r="C15296" s="385">
        <v>7.2499999999999995E-2</v>
      </c>
    </row>
    <row r="15297" spans="1:3" x14ac:dyDescent="0.25">
      <c r="A15297" t="s">
        <v>269</v>
      </c>
      <c r="B15297">
        <v>45613</v>
      </c>
      <c r="C15297" s="385">
        <v>7.2499999999999995E-2</v>
      </c>
    </row>
    <row r="15298" spans="1:3" x14ac:dyDescent="0.25">
      <c r="A15298" t="s">
        <v>269</v>
      </c>
      <c r="B15298">
        <v>45614</v>
      </c>
      <c r="C15298" s="385">
        <v>7.2499999999999995E-2</v>
      </c>
    </row>
    <row r="15299" spans="1:3" x14ac:dyDescent="0.25">
      <c r="A15299" t="s">
        <v>269</v>
      </c>
      <c r="B15299">
        <v>45616</v>
      </c>
      <c r="C15299" s="385">
        <v>7.2499999999999995E-2</v>
      </c>
    </row>
    <row r="15300" spans="1:3" x14ac:dyDescent="0.25">
      <c r="A15300" t="s">
        <v>269</v>
      </c>
      <c r="B15300">
        <v>45617</v>
      </c>
      <c r="C15300" s="385">
        <v>7.2499999999999995E-2</v>
      </c>
    </row>
    <row r="15301" spans="1:3" x14ac:dyDescent="0.25">
      <c r="A15301" t="s">
        <v>269</v>
      </c>
      <c r="B15301">
        <v>45618</v>
      </c>
      <c r="C15301" s="385">
        <v>7.2499999999999995E-2</v>
      </c>
    </row>
    <row r="15302" spans="1:3" x14ac:dyDescent="0.25">
      <c r="A15302" t="s">
        <v>269</v>
      </c>
      <c r="B15302">
        <v>45619</v>
      </c>
      <c r="C15302" s="385">
        <v>7.2499999999999995E-2</v>
      </c>
    </row>
    <row r="15303" spans="1:3" x14ac:dyDescent="0.25">
      <c r="A15303" t="s">
        <v>269</v>
      </c>
      <c r="B15303">
        <v>45620</v>
      </c>
      <c r="C15303" s="385">
        <v>7.2499999999999995E-2</v>
      </c>
    </row>
    <row r="15304" spans="1:3" x14ac:dyDescent="0.25">
      <c r="A15304" t="s">
        <v>269</v>
      </c>
      <c r="B15304">
        <v>45621</v>
      </c>
      <c r="C15304" s="385">
        <v>7.2499999999999995E-2</v>
      </c>
    </row>
    <row r="15305" spans="1:3" x14ac:dyDescent="0.25">
      <c r="A15305" t="s">
        <v>269</v>
      </c>
      <c r="B15305">
        <v>45622</v>
      </c>
      <c r="C15305" s="385">
        <v>7.2499999999999995E-2</v>
      </c>
    </row>
    <row r="15306" spans="1:3" x14ac:dyDescent="0.25">
      <c r="A15306" t="s">
        <v>269</v>
      </c>
      <c r="B15306">
        <v>45623</v>
      </c>
      <c r="C15306" s="385">
        <v>7.2499999999999995E-2</v>
      </c>
    </row>
    <row r="15307" spans="1:3" x14ac:dyDescent="0.25">
      <c r="A15307" t="s">
        <v>269</v>
      </c>
      <c r="B15307">
        <v>45624</v>
      </c>
      <c r="C15307" s="385">
        <v>7.2499999999999995E-2</v>
      </c>
    </row>
    <row r="15308" spans="1:3" x14ac:dyDescent="0.25">
      <c r="A15308" t="s">
        <v>269</v>
      </c>
      <c r="B15308">
        <v>45628</v>
      </c>
      <c r="C15308" s="385">
        <v>7.2499999999999995E-2</v>
      </c>
    </row>
    <row r="15309" spans="1:3" x14ac:dyDescent="0.25">
      <c r="A15309" t="s">
        <v>269</v>
      </c>
      <c r="B15309">
        <v>45629</v>
      </c>
      <c r="C15309" s="385">
        <v>7.2499999999999995E-2</v>
      </c>
    </row>
    <row r="15310" spans="1:3" x14ac:dyDescent="0.25">
      <c r="A15310" t="s">
        <v>269</v>
      </c>
      <c r="B15310">
        <v>45630</v>
      </c>
      <c r="C15310" s="385">
        <v>7.2499999999999995E-2</v>
      </c>
    </row>
    <row r="15311" spans="1:3" x14ac:dyDescent="0.25">
      <c r="A15311" t="s">
        <v>269</v>
      </c>
      <c r="B15311">
        <v>45631</v>
      </c>
      <c r="C15311" s="385">
        <v>7.2499999999999995E-2</v>
      </c>
    </row>
    <row r="15312" spans="1:3" x14ac:dyDescent="0.25">
      <c r="A15312" t="s">
        <v>269</v>
      </c>
      <c r="B15312">
        <v>45633</v>
      </c>
      <c r="C15312" s="385">
        <v>7.2499999999999995E-2</v>
      </c>
    </row>
    <row r="15313" spans="1:3" x14ac:dyDescent="0.25">
      <c r="A15313" t="s">
        <v>269</v>
      </c>
      <c r="B15313">
        <v>45634</v>
      </c>
      <c r="C15313" s="385">
        <v>7.2499999999999995E-2</v>
      </c>
    </row>
    <row r="15314" spans="1:3" x14ac:dyDescent="0.25">
      <c r="A15314" t="s">
        <v>269</v>
      </c>
      <c r="B15314">
        <v>45636</v>
      </c>
      <c r="C15314" s="385">
        <v>7.2499999999999995E-2</v>
      </c>
    </row>
    <row r="15315" spans="1:3" x14ac:dyDescent="0.25">
      <c r="A15315" t="s">
        <v>269</v>
      </c>
      <c r="B15315">
        <v>45638</v>
      </c>
      <c r="C15315" s="385">
        <v>7.2499999999999995E-2</v>
      </c>
    </row>
    <row r="15316" spans="1:3" x14ac:dyDescent="0.25">
      <c r="A15316" t="s">
        <v>269</v>
      </c>
      <c r="B15316">
        <v>45640</v>
      </c>
      <c r="C15316" s="385">
        <v>7.2499999999999995E-2</v>
      </c>
    </row>
    <row r="15317" spans="1:3" x14ac:dyDescent="0.25">
      <c r="A15317" t="s">
        <v>269</v>
      </c>
      <c r="B15317">
        <v>45642</v>
      </c>
      <c r="C15317" s="385">
        <v>7.2499999999999995E-2</v>
      </c>
    </row>
    <row r="15318" spans="1:3" x14ac:dyDescent="0.25">
      <c r="A15318" t="s">
        <v>269</v>
      </c>
      <c r="B15318">
        <v>45643</v>
      </c>
      <c r="C15318" s="385">
        <v>7.2499999999999995E-2</v>
      </c>
    </row>
    <row r="15319" spans="1:3" x14ac:dyDescent="0.25">
      <c r="A15319" t="s">
        <v>269</v>
      </c>
      <c r="B15319">
        <v>45644</v>
      </c>
      <c r="C15319" s="385">
        <v>7.2499999999999995E-2</v>
      </c>
    </row>
    <row r="15320" spans="1:3" x14ac:dyDescent="0.25">
      <c r="A15320" t="s">
        <v>269</v>
      </c>
      <c r="B15320">
        <v>45645</v>
      </c>
      <c r="C15320" s="385">
        <v>7.2499999999999995E-2</v>
      </c>
    </row>
    <row r="15321" spans="1:3" x14ac:dyDescent="0.25">
      <c r="A15321" t="s">
        <v>269</v>
      </c>
      <c r="B15321">
        <v>45646</v>
      </c>
      <c r="C15321" s="385">
        <v>7.2499999999999995E-2</v>
      </c>
    </row>
    <row r="15322" spans="1:3" x14ac:dyDescent="0.25">
      <c r="A15322" t="s">
        <v>269</v>
      </c>
      <c r="B15322">
        <v>45647</v>
      </c>
      <c r="C15322" s="385">
        <v>7.2499999999999995E-2</v>
      </c>
    </row>
    <row r="15323" spans="1:3" x14ac:dyDescent="0.25">
      <c r="A15323" t="s">
        <v>269</v>
      </c>
      <c r="B15323">
        <v>45648</v>
      </c>
      <c r="C15323" s="385">
        <v>7.2499999999999995E-2</v>
      </c>
    </row>
    <row r="15324" spans="1:3" x14ac:dyDescent="0.25">
      <c r="A15324" t="s">
        <v>269</v>
      </c>
      <c r="B15324">
        <v>45650</v>
      </c>
      <c r="C15324" s="385">
        <v>7.2499999999999995E-2</v>
      </c>
    </row>
    <row r="15325" spans="1:3" x14ac:dyDescent="0.25">
      <c r="A15325" t="s">
        <v>269</v>
      </c>
      <c r="B15325">
        <v>45651</v>
      </c>
      <c r="C15325" s="385">
        <v>7.2499999999999995E-2</v>
      </c>
    </row>
    <row r="15326" spans="1:3" x14ac:dyDescent="0.25">
      <c r="A15326" t="s">
        <v>269</v>
      </c>
      <c r="B15326">
        <v>45652</v>
      </c>
      <c r="C15326" s="385">
        <v>7.2499999999999995E-2</v>
      </c>
    </row>
    <row r="15327" spans="1:3" x14ac:dyDescent="0.25">
      <c r="A15327" t="s">
        <v>269</v>
      </c>
      <c r="B15327">
        <v>45653</v>
      </c>
      <c r="C15327" s="385">
        <v>7.2499999999999995E-2</v>
      </c>
    </row>
    <row r="15328" spans="1:3" x14ac:dyDescent="0.25">
      <c r="A15328" t="s">
        <v>269</v>
      </c>
      <c r="B15328">
        <v>45654</v>
      </c>
      <c r="C15328" s="385">
        <v>7.2499999999999995E-2</v>
      </c>
    </row>
    <row r="15329" spans="1:3" x14ac:dyDescent="0.25">
      <c r="A15329" t="s">
        <v>269</v>
      </c>
      <c r="B15329">
        <v>45656</v>
      </c>
      <c r="C15329" s="385">
        <v>7.2499999999999995E-2</v>
      </c>
    </row>
    <row r="15330" spans="1:3" x14ac:dyDescent="0.25">
      <c r="A15330" t="s">
        <v>269</v>
      </c>
      <c r="B15330">
        <v>45657</v>
      </c>
      <c r="C15330" s="385">
        <v>7.2499999999999995E-2</v>
      </c>
    </row>
    <row r="15331" spans="1:3" x14ac:dyDescent="0.25">
      <c r="A15331" t="s">
        <v>269</v>
      </c>
      <c r="B15331">
        <v>45658</v>
      </c>
      <c r="C15331" s="385">
        <v>7.2499999999999995E-2</v>
      </c>
    </row>
    <row r="15332" spans="1:3" x14ac:dyDescent="0.25">
      <c r="A15332" t="s">
        <v>269</v>
      </c>
      <c r="B15332">
        <v>45659</v>
      </c>
      <c r="C15332" s="385">
        <v>7.2499999999999995E-2</v>
      </c>
    </row>
    <row r="15333" spans="1:3" x14ac:dyDescent="0.25">
      <c r="A15333" t="s">
        <v>269</v>
      </c>
      <c r="B15333">
        <v>45660</v>
      </c>
      <c r="C15333" s="385">
        <v>7.2499999999999995E-2</v>
      </c>
    </row>
    <row r="15334" spans="1:3" x14ac:dyDescent="0.25">
      <c r="A15334" t="s">
        <v>269</v>
      </c>
      <c r="B15334">
        <v>45661</v>
      </c>
      <c r="C15334" s="385">
        <v>7.2499999999999995E-2</v>
      </c>
    </row>
    <row r="15335" spans="1:3" x14ac:dyDescent="0.25">
      <c r="A15335" t="s">
        <v>269</v>
      </c>
      <c r="B15335">
        <v>45662</v>
      </c>
      <c r="C15335" s="385">
        <v>7.2499999999999995E-2</v>
      </c>
    </row>
    <row r="15336" spans="1:3" x14ac:dyDescent="0.25">
      <c r="A15336" t="s">
        <v>269</v>
      </c>
      <c r="B15336">
        <v>45663</v>
      </c>
      <c r="C15336" s="385">
        <v>7.2499999999999995E-2</v>
      </c>
    </row>
    <row r="15337" spans="1:3" x14ac:dyDescent="0.25">
      <c r="A15337" t="s">
        <v>269</v>
      </c>
      <c r="B15337">
        <v>45669</v>
      </c>
      <c r="C15337" s="385">
        <v>7.2499999999999995E-2</v>
      </c>
    </row>
    <row r="15338" spans="1:3" x14ac:dyDescent="0.25">
      <c r="A15338" t="s">
        <v>269</v>
      </c>
      <c r="B15338">
        <v>45671</v>
      </c>
      <c r="C15338" s="385">
        <v>7.2499999999999995E-2</v>
      </c>
    </row>
    <row r="15339" spans="1:3" x14ac:dyDescent="0.25">
      <c r="A15339" t="s">
        <v>269</v>
      </c>
      <c r="B15339">
        <v>45672</v>
      </c>
      <c r="C15339" s="385">
        <v>7.2499999999999995E-2</v>
      </c>
    </row>
    <row r="15340" spans="1:3" x14ac:dyDescent="0.25">
      <c r="A15340" t="s">
        <v>269</v>
      </c>
      <c r="B15340">
        <v>45673</v>
      </c>
      <c r="C15340" s="385">
        <v>7.2499999999999995E-2</v>
      </c>
    </row>
    <row r="15341" spans="1:3" x14ac:dyDescent="0.25">
      <c r="A15341" t="s">
        <v>269</v>
      </c>
      <c r="B15341">
        <v>45674</v>
      </c>
      <c r="C15341" s="385">
        <v>7.2499999999999995E-2</v>
      </c>
    </row>
    <row r="15342" spans="1:3" x14ac:dyDescent="0.25">
      <c r="A15342" t="s">
        <v>269</v>
      </c>
      <c r="B15342">
        <v>45675</v>
      </c>
      <c r="C15342" s="385">
        <v>7.2499999999999995E-2</v>
      </c>
    </row>
    <row r="15343" spans="1:3" x14ac:dyDescent="0.25">
      <c r="A15343" t="s">
        <v>269</v>
      </c>
      <c r="B15343">
        <v>45677</v>
      </c>
      <c r="C15343" s="385">
        <v>7.2499999999999995E-2</v>
      </c>
    </row>
    <row r="15344" spans="1:3" x14ac:dyDescent="0.25">
      <c r="A15344" t="s">
        <v>269</v>
      </c>
      <c r="B15344">
        <v>45678</v>
      </c>
      <c r="C15344" s="385">
        <v>7.2499999999999995E-2</v>
      </c>
    </row>
    <row r="15345" spans="1:3" x14ac:dyDescent="0.25">
      <c r="A15345" t="s">
        <v>269</v>
      </c>
      <c r="B15345">
        <v>45679</v>
      </c>
      <c r="C15345" s="385">
        <v>7.2499999999999995E-2</v>
      </c>
    </row>
    <row r="15346" spans="1:3" x14ac:dyDescent="0.25">
      <c r="A15346" t="s">
        <v>269</v>
      </c>
      <c r="B15346">
        <v>45680</v>
      </c>
      <c r="C15346" s="385">
        <v>7.2499999999999995E-2</v>
      </c>
    </row>
    <row r="15347" spans="1:3" x14ac:dyDescent="0.25">
      <c r="A15347" t="s">
        <v>269</v>
      </c>
      <c r="B15347">
        <v>45681</v>
      </c>
      <c r="C15347" s="385">
        <v>7.2499999999999995E-2</v>
      </c>
    </row>
    <row r="15348" spans="1:3" x14ac:dyDescent="0.25">
      <c r="A15348" t="s">
        <v>269</v>
      </c>
      <c r="B15348">
        <v>45682</v>
      </c>
      <c r="C15348" s="385">
        <v>7.2499999999999995E-2</v>
      </c>
    </row>
    <row r="15349" spans="1:3" x14ac:dyDescent="0.25">
      <c r="A15349" t="s">
        <v>269</v>
      </c>
      <c r="B15349">
        <v>45683</v>
      </c>
      <c r="C15349" s="385">
        <v>7.2499999999999995E-2</v>
      </c>
    </row>
    <row r="15350" spans="1:3" x14ac:dyDescent="0.25">
      <c r="A15350" t="s">
        <v>269</v>
      </c>
      <c r="B15350">
        <v>45684</v>
      </c>
      <c r="C15350" s="385">
        <v>7.2499999999999995E-2</v>
      </c>
    </row>
    <row r="15351" spans="1:3" x14ac:dyDescent="0.25">
      <c r="A15351" t="s">
        <v>269</v>
      </c>
      <c r="B15351">
        <v>45685</v>
      </c>
      <c r="C15351" s="385">
        <v>7.2499999999999995E-2</v>
      </c>
    </row>
    <row r="15352" spans="1:3" x14ac:dyDescent="0.25">
      <c r="A15352" t="s">
        <v>269</v>
      </c>
      <c r="B15352">
        <v>45686</v>
      </c>
      <c r="C15352" s="385">
        <v>7.2499999999999995E-2</v>
      </c>
    </row>
    <row r="15353" spans="1:3" x14ac:dyDescent="0.25">
      <c r="A15353" t="s">
        <v>269</v>
      </c>
      <c r="B15353">
        <v>45687</v>
      </c>
      <c r="C15353" s="385">
        <v>7.2499999999999995E-2</v>
      </c>
    </row>
    <row r="15354" spans="1:3" x14ac:dyDescent="0.25">
      <c r="A15354" t="s">
        <v>269</v>
      </c>
      <c r="B15354">
        <v>45688</v>
      </c>
      <c r="C15354" s="385">
        <v>7.2499999999999995E-2</v>
      </c>
    </row>
    <row r="15355" spans="1:3" x14ac:dyDescent="0.25">
      <c r="A15355" t="s">
        <v>269</v>
      </c>
      <c r="B15355">
        <v>45690</v>
      </c>
      <c r="C15355" s="385">
        <v>7.2499999999999995E-2</v>
      </c>
    </row>
    <row r="15356" spans="1:3" x14ac:dyDescent="0.25">
      <c r="A15356" t="s">
        <v>269</v>
      </c>
      <c r="B15356">
        <v>45692</v>
      </c>
      <c r="C15356" s="385">
        <v>7.2499999999999995E-2</v>
      </c>
    </row>
    <row r="15357" spans="1:3" x14ac:dyDescent="0.25">
      <c r="A15357" t="s">
        <v>269</v>
      </c>
      <c r="B15357">
        <v>45693</v>
      </c>
      <c r="C15357" s="385">
        <v>7.2499999999999995E-2</v>
      </c>
    </row>
    <row r="15358" spans="1:3" x14ac:dyDescent="0.25">
      <c r="A15358" t="s">
        <v>269</v>
      </c>
      <c r="B15358">
        <v>45694</v>
      </c>
      <c r="C15358" s="385">
        <v>7.2499999999999995E-2</v>
      </c>
    </row>
    <row r="15359" spans="1:3" x14ac:dyDescent="0.25">
      <c r="A15359" t="s">
        <v>269</v>
      </c>
      <c r="B15359">
        <v>45695</v>
      </c>
      <c r="C15359" s="385">
        <v>7.2499999999999995E-2</v>
      </c>
    </row>
    <row r="15360" spans="1:3" x14ac:dyDescent="0.25">
      <c r="A15360" t="s">
        <v>269</v>
      </c>
      <c r="B15360">
        <v>45696</v>
      </c>
      <c r="C15360" s="385">
        <v>7.2499999999999995E-2</v>
      </c>
    </row>
    <row r="15361" spans="1:3" x14ac:dyDescent="0.25">
      <c r="A15361" t="s">
        <v>269</v>
      </c>
      <c r="B15361">
        <v>45697</v>
      </c>
      <c r="C15361" s="385">
        <v>7.2499999999999995E-2</v>
      </c>
    </row>
    <row r="15362" spans="1:3" x14ac:dyDescent="0.25">
      <c r="A15362" t="s">
        <v>269</v>
      </c>
      <c r="B15362">
        <v>45698</v>
      </c>
      <c r="C15362" s="385">
        <v>7.2499999999999995E-2</v>
      </c>
    </row>
    <row r="15363" spans="1:3" x14ac:dyDescent="0.25">
      <c r="A15363" t="s">
        <v>269</v>
      </c>
      <c r="B15363">
        <v>45699</v>
      </c>
      <c r="C15363" s="385">
        <v>7.2499999999999995E-2</v>
      </c>
    </row>
    <row r="15364" spans="1:3" x14ac:dyDescent="0.25">
      <c r="A15364" t="s">
        <v>269</v>
      </c>
      <c r="B15364">
        <v>45701</v>
      </c>
      <c r="C15364" s="385">
        <v>7.2499999999999995E-2</v>
      </c>
    </row>
    <row r="15365" spans="1:3" x14ac:dyDescent="0.25">
      <c r="A15365" t="s">
        <v>269</v>
      </c>
      <c r="B15365">
        <v>45710</v>
      </c>
      <c r="C15365" s="385">
        <v>7.2499999999999995E-2</v>
      </c>
    </row>
    <row r="15366" spans="1:3" x14ac:dyDescent="0.25">
      <c r="A15366" t="s">
        <v>269</v>
      </c>
      <c r="B15366">
        <v>45711</v>
      </c>
      <c r="C15366" s="385">
        <v>7.2499999999999995E-2</v>
      </c>
    </row>
    <row r="15367" spans="1:3" x14ac:dyDescent="0.25">
      <c r="A15367" t="s">
        <v>269</v>
      </c>
      <c r="B15367">
        <v>45712</v>
      </c>
      <c r="C15367" s="385">
        <v>7.2499999999999995E-2</v>
      </c>
    </row>
    <row r="15368" spans="1:3" x14ac:dyDescent="0.25">
      <c r="A15368" t="s">
        <v>269</v>
      </c>
      <c r="B15368">
        <v>45713</v>
      </c>
      <c r="C15368" s="385">
        <v>7.2499999999999995E-2</v>
      </c>
    </row>
    <row r="15369" spans="1:3" x14ac:dyDescent="0.25">
      <c r="A15369" t="s">
        <v>269</v>
      </c>
      <c r="B15369">
        <v>45714</v>
      </c>
      <c r="C15369" s="385">
        <v>7.2499999999999995E-2</v>
      </c>
    </row>
    <row r="15370" spans="1:3" x14ac:dyDescent="0.25">
      <c r="A15370" t="s">
        <v>269</v>
      </c>
      <c r="B15370">
        <v>45715</v>
      </c>
      <c r="C15370" s="385">
        <v>7.2499999999999995E-2</v>
      </c>
    </row>
    <row r="15371" spans="1:3" x14ac:dyDescent="0.25">
      <c r="A15371" t="s">
        <v>269</v>
      </c>
      <c r="B15371">
        <v>45716</v>
      </c>
      <c r="C15371" s="385">
        <v>7.2499999999999995E-2</v>
      </c>
    </row>
    <row r="15372" spans="1:3" x14ac:dyDescent="0.25">
      <c r="A15372" t="s">
        <v>269</v>
      </c>
      <c r="B15372">
        <v>45717</v>
      </c>
      <c r="C15372" s="385">
        <v>7.2499999999999995E-2</v>
      </c>
    </row>
    <row r="15373" spans="1:3" x14ac:dyDescent="0.25">
      <c r="A15373" t="s">
        <v>269</v>
      </c>
      <c r="B15373">
        <v>45719</v>
      </c>
      <c r="C15373" s="385">
        <v>7.2499999999999995E-2</v>
      </c>
    </row>
    <row r="15374" spans="1:3" x14ac:dyDescent="0.25">
      <c r="A15374" t="s">
        <v>269</v>
      </c>
      <c r="B15374">
        <v>45720</v>
      </c>
      <c r="C15374" s="385">
        <v>7.2499999999999995E-2</v>
      </c>
    </row>
    <row r="15375" spans="1:3" x14ac:dyDescent="0.25">
      <c r="A15375" t="s">
        <v>269</v>
      </c>
      <c r="B15375">
        <v>45721</v>
      </c>
      <c r="C15375" s="385">
        <v>7.2499999999999995E-2</v>
      </c>
    </row>
    <row r="15376" spans="1:3" x14ac:dyDescent="0.25">
      <c r="A15376" t="s">
        <v>269</v>
      </c>
      <c r="B15376">
        <v>45723</v>
      </c>
      <c r="C15376" s="385">
        <v>7.2499999999999995E-2</v>
      </c>
    </row>
    <row r="15377" spans="1:3" x14ac:dyDescent="0.25">
      <c r="A15377" t="s">
        <v>269</v>
      </c>
      <c r="B15377">
        <v>45724</v>
      </c>
      <c r="C15377" s="385">
        <v>7.2499999999999995E-2</v>
      </c>
    </row>
    <row r="15378" spans="1:3" x14ac:dyDescent="0.25">
      <c r="A15378" t="s">
        <v>269</v>
      </c>
      <c r="B15378">
        <v>45727</v>
      </c>
      <c r="C15378" s="385">
        <v>7.2499999999999995E-2</v>
      </c>
    </row>
    <row r="15379" spans="1:3" x14ac:dyDescent="0.25">
      <c r="A15379" t="s">
        <v>269</v>
      </c>
      <c r="B15379">
        <v>45729</v>
      </c>
      <c r="C15379" s="385">
        <v>7.2499999999999995E-2</v>
      </c>
    </row>
    <row r="15380" spans="1:3" x14ac:dyDescent="0.25">
      <c r="A15380" t="s">
        <v>269</v>
      </c>
      <c r="B15380">
        <v>45732</v>
      </c>
      <c r="C15380" s="385">
        <v>7.2499999999999995E-2</v>
      </c>
    </row>
    <row r="15381" spans="1:3" x14ac:dyDescent="0.25">
      <c r="A15381" t="s">
        <v>269</v>
      </c>
      <c r="B15381">
        <v>45734</v>
      </c>
      <c r="C15381" s="385">
        <v>7.2499999999999995E-2</v>
      </c>
    </row>
    <row r="15382" spans="1:3" x14ac:dyDescent="0.25">
      <c r="A15382" t="s">
        <v>269</v>
      </c>
      <c r="B15382">
        <v>45735</v>
      </c>
      <c r="C15382" s="385">
        <v>7.2499999999999995E-2</v>
      </c>
    </row>
    <row r="15383" spans="1:3" x14ac:dyDescent="0.25">
      <c r="A15383" t="s">
        <v>269</v>
      </c>
      <c r="B15383">
        <v>45739</v>
      </c>
      <c r="C15383" s="385">
        <v>7.2499999999999995E-2</v>
      </c>
    </row>
    <row r="15384" spans="1:3" x14ac:dyDescent="0.25">
      <c r="A15384" t="s">
        <v>269</v>
      </c>
      <c r="B15384">
        <v>45740</v>
      </c>
      <c r="C15384" s="385">
        <v>7.2499999999999995E-2</v>
      </c>
    </row>
    <row r="15385" spans="1:3" x14ac:dyDescent="0.25">
      <c r="A15385" t="s">
        <v>269</v>
      </c>
      <c r="B15385">
        <v>45741</v>
      </c>
      <c r="C15385" s="385">
        <v>7.2499999999999995E-2</v>
      </c>
    </row>
    <row r="15386" spans="1:3" x14ac:dyDescent="0.25">
      <c r="A15386" t="s">
        <v>269</v>
      </c>
      <c r="B15386">
        <v>45742</v>
      </c>
      <c r="C15386" s="385">
        <v>7.2499999999999995E-2</v>
      </c>
    </row>
    <row r="15387" spans="1:3" x14ac:dyDescent="0.25">
      <c r="A15387" t="s">
        <v>269</v>
      </c>
      <c r="B15387">
        <v>45743</v>
      </c>
      <c r="C15387" s="385">
        <v>7.2499999999999995E-2</v>
      </c>
    </row>
    <row r="15388" spans="1:3" x14ac:dyDescent="0.25">
      <c r="A15388" t="s">
        <v>269</v>
      </c>
      <c r="B15388">
        <v>45744</v>
      </c>
      <c r="C15388" s="385">
        <v>7.2499999999999995E-2</v>
      </c>
    </row>
    <row r="15389" spans="1:3" x14ac:dyDescent="0.25">
      <c r="A15389" t="s">
        <v>269</v>
      </c>
      <c r="B15389">
        <v>45745</v>
      </c>
      <c r="C15389" s="385">
        <v>7.2499999999999995E-2</v>
      </c>
    </row>
    <row r="15390" spans="1:3" x14ac:dyDescent="0.25">
      <c r="A15390" t="s">
        <v>269</v>
      </c>
      <c r="B15390">
        <v>45746</v>
      </c>
      <c r="C15390" s="385">
        <v>7.2499999999999995E-2</v>
      </c>
    </row>
    <row r="15391" spans="1:3" x14ac:dyDescent="0.25">
      <c r="A15391" t="s">
        <v>269</v>
      </c>
      <c r="B15391">
        <v>45750</v>
      </c>
      <c r="C15391" s="385">
        <v>7.2499999999999995E-2</v>
      </c>
    </row>
    <row r="15392" spans="1:3" x14ac:dyDescent="0.25">
      <c r="A15392" t="s">
        <v>269</v>
      </c>
      <c r="B15392">
        <v>45760</v>
      </c>
      <c r="C15392" s="385">
        <v>7.2499999999999995E-2</v>
      </c>
    </row>
    <row r="15393" spans="1:3" x14ac:dyDescent="0.25">
      <c r="A15393" t="s">
        <v>269</v>
      </c>
      <c r="B15393">
        <v>45761</v>
      </c>
      <c r="C15393" s="385">
        <v>7.2499999999999995E-2</v>
      </c>
    </row>
    <row r="15394" spans="1:3" x14ac:dyDescent="0.25">
      <c r="A15394" t="s">
        <v>269</v>
      </c>
      <c r="B15394">
        <v>45764</v>
      </c>
      <c r="C15394" s="385">
        <v>7.2499999999999995E-2</v>
      </c>
    </row>
    <row r="15395" spans="1:3" x14ac:dyDescent="0.25">
      <c r="A15395" t="s">
        <v>269</v>
      </c>
      <c r="B15395">
        <v>45766</v>
      </c>
      <c r="C15395" s="385">
        <v>7.2499999999999995E-2</v>
      </c>
    </row>
    <row r="15396" spans="1:3" x14ac:dyDescent="0.25">
      <c r="A15396" t="s">
        <v>269</v>
      </c>
      <c r="B15396">
        <v>45767</v>
      </c>
      <c r="C15396" s="385">
        <v>7.2499999999999995E-2</v>
      </c>
    </row>
    <row r="15397" spans="1:3" x14ac:dyDescent="0.25">
      <c r="A15397" t="s">
        <v>269</v>
      </c>
      <c r="B15397">
        <v>45768</v>
      </c>
      <c r="C15397" s="385">
        <v>7.2499999999999995E-2</v>
      </c>
    </row>
    <row r="15398" spans="1:3" x14ac:dyDescent="0.25">
      <c r="A15398" t="s">
        <v>269</v>
      </c>
      <c r="B15398">
        <v>45769</v>
      </c>
      <c r="C15398" s="385">
        <v>7.2499999999999995E-2</v>
      </c>
    </row>
    <row r="15399" spans="1:3" x14ac:dyDescent="0.25">
      <c r="A15399" t="s">
        <v>269</v>
      </c>
      <c r="B15399">
        <v>45770</v>
      </c>
      <c r="C15399" s="385">
        <v>7.2499999999999995E-2</v>
      </c>
    </row>
    <row r="15400" spans="1:3" x14ac:dyDescent="0.25">
      <c r="A15400" t="s">
        <v>269</v>
      </c>
      <c r="B15400">
        <v>45771</v>
      </c>
      <c r="C15400" s="385">
        <v>7.2499999999999995E-2</v>
      </c>
    </row>
    <row r="15401" spans="1:3" x14ac:dyDescent="0.25">
      <c r="A15401" t="s">
        <v>269</v>
      </c>
      <c r="B15401">
        <v>45772</v>
      </c>
      <c r="C15401" s="385">
        <v>7.2499999999999995E-2</v>
      </c>
    </row>
    <row r="15402" spans="1:3" x14ac:dyDescent="0.25">
      <c r="A15402" t="s">
        <v>269</v>
      </c>
      <c r="B15402">
        <v>45773</v>
      </c>
      <c r="C15402" s="385">
        <v>7.2499999999999995E-2</v>
      </c>
    </row>
    <row r="15403" spans="1:3" x14ac:dyDescent="0.25">
      <c r="A15403" t="s">
        <v>269</v>
      </c>
      <c r="B15403">
        <v>45775</v>
      </c>
      <c r="C15403" s="385">
        <v>7.2499999999999995E-2</v>
      </c>
    </row>
    <row r="15404" spans="1:3" x14ac:dyDescent="0.25">
      <c r="A15404" t="s">
        <v>269</v>
      </c>
      <c r="B15404">
        <v>45776</v>
      </c>
      <c r="C15404" s="385">
        <v>7.2499999999999995E-2</v>
      </c>
    </row>
    <row r="15405" spans="1:3" x14ac:dyDescent="0.25">
      <c r="A15405" t="s">
        <v>269</v>
      </c>
      <c r="B15405">
        <v>45777</v>
      </c>
      <c r="C15405" s="385">
        <v>7.2499999999999995E-2</v>
      </c>
    </row>
    <row r="15406" spans="1:3" x14ac:dyDescent="0.25">
      <c r="A15406" t="s">
        <v>269</v>
      </c>
      <c r="B15406">
        <v>45778</v>
      </c>
      <c r="C15406" s="385">
        <v>7.2499999999999995E-2</v>
      </c>
    </row>
    <row r="15407" spans="1:3" x14ac:dyDescent="0.25">
      <c r="A15407" t="s">
        <v>269</v>
      </c>
      <c r="B15407">
        <v>45779</v>
      </c>
      <c r="C15407" s="385">
        <v>7.2499999999999995E-2</v>
      </c>
    </row>
    <row r="15408" spans="1:3" x14ac:dyDescent="0.25">
      <c r="A15408" t="s">
        <v>269</v>
      </c>
      <c r="B15408">
        <v>45780</v>
      </c>
      <c r="C15408" s="385">
        <v>7.2499999999999995E-2</v>
      </c>
    </row>
    <row r="15409" spans="1:3" x14ac:dyDescent="0.25">
      <c r="A15409" t="s">
        <v>269</v>
      </c>
      <c r="B15409">
        <v>45782</v>
      </c>
      <c r="C15409" s="385">
        <v>7.2499999999999995E-2</v>
      </c>
    </row>
    <row r="15410" spans="1:3" x14ac:dyDescent="0.25">
      <c r="A15410" t="s">
        <v>269</v>
      </c>
      <c r="B15410">
        <v>45783</v>
      </c>
      <c r="C15410" s="385">
        <v>7.2499999999999995E-2</v>
      </c>
    </row>
    <row r="15411" spans="1:3" x14ac:dyDescent="0.25">
      <c r="A15411" t="s">
        <v>269</v>
      </c>
      <c r="B15411">
        <v>45784</v>
      </c>
      <c r="C15411" s="385">
        <v>7.2499999999999995E-2</v>
      </c>
    </row>
    <row r="15412" spans="1:3" x14ac:dyDescent="0.25">
      <c r="A15412" t="s">
        <v>269</v>
      </c>
      <c r="B15412">
        <v>45786</v>
      </c>
      <c r="C15412" s="385">
        <v>7.2499999999999995E-2</v>
      </c>
    </row>
    <row r="15413" spans="1:3" x14ac:dyDescent="0.25">
      <c r="A15413" t="s">
        <v>269</v>
      </c>
      <c r="B15413">
        <v>45787</v>
      </c>
      <c r="C15413" s="385">
        <v>7.2499999999999995E-2</v>
      </c>
    </row>
    <row r="15414" spans="1:3" x14ac:dyDescent="0.25">
      <c r="A15414" t="s">
        <v>269</v>
      </c>
      <c r="B15414">
        <v>45788</v>
      </c>
      <c r="C15414" s="385">
        <v>7.2499999999999995E-2</v>
      </c>
    </row>
    <row r="15415" spans="1:3" x14ac:dyDescent="0.25">
      <c r="A15415" t="s">
        <v>269</v>
      </c>
      <c r="B15415">
        <v>45789</v>
      </c>
      <c r="C15415" s="385">
        <v>7.2499999999999995E-2</v>
      </c>
    </row>
    <row r="15416" spans="1:3" x14ac:dyDescent="0.25">
      <c r="A15416" t="s">
        <v>269</v>
      </c>
      <c r="B15416">
        <v>45801</v>
      </c>
      <c r="C15416" s="385">
        <v>6.8500000000000005E-2</v>
      </c>
    </row>
    <row r="15417" spans="1:3" x14ac:dyDescent="0.25">
      <c r="A15417" t="s">
        <v>269</v>
      </c>
      <c r="B15417">
        <v>45802</v>
      </c>
      <c r="C15417" s="385">
        <v>6.8500000000000005E-2</v>
      </c>
    </row>
    <row r="15418" spans="1:3" x14ac:dyDescent="0.25">
      <c r="A15418" t="s">
        <v>269</v>
      </c>
      <c r="B15418">
        <v>45804</v>
      </c>
      <c r="C15418" s="385">
        <v>6.8500000000000005E-2</v>
      </c>
    </row>
    <row r="15419" spans="1:3" x14ac:dyDescent="0.25">
      <c r="A15419" t="s">
        <v>269</v>
      </c>
      <c r="B15419">
        <v>45805</v>
      </c>
      <c r="C15419" s="385">
        <v>6.8500000000000005E-2</v>
      </c>
    </row>
    <row r="15420" spans="1:3" x14ac:dyDescent="0.25">
      <c r="A15420" t="s">
        <v>269</v>
      </c>
      <c r="B15420">
        <v>45806</v>
      </c>
      <c r="C15420" s="385">
        <v>7.2499999999999995E-2</v>
      </c>
    </row>
    <row r="15421" spans="1:3" x14ac:dyDescent="0.25">
      <c r="A15421" t="s">
        <v>269</v>
      </c>
      <c r="B15421">
        <v>45807</v>
      </c>
      <c r="C15421" s="385">
        <v>7.0000000000000007E-2</v>
      </c>
    </row>
    <row r="15422" spans="1:3" x14ac:dyDescent="0.25">
      <c r="A15422" t="s">
        <v>269</v>
      </c>
      <c r="B15422">
        <v>45808</v>
      </c>
      <c r="C15422" s="385">
        <v>6.8500000000000005E-2</v>
      </c>
    </row>
    <row r="15423" spans="1:3" x14ac:dyDescent="0.25">
      <c r="A15423" t="s">
        <v>269</v>
      </c>
      <c r="B15423">
        <v>45809</v>
      </c>
      <c r="C15423" s="385">
        <v>6.8500000000000005E-2</v>
      </c>
    </row>
    <row r="15424" spans="1:3" x14ac:dyDescent="0.25">
      <c r="A15424" t="s">
        <v>269</v>
      </c>
      <c r="B15424">
        <v>45810</v>
      </c>
      <c r="C15424" s="385">
        <v>7.2499999999999995E-2</v>
      </c>
    </row>
    <row r="15425" spans="1:3" x14ac:dyDescent="0.25">
      <c r="A15425" t="s">
        <v>269</v>
      </c>
      <c r="B15425">
        <v>45812</v>
      </c>
      <c r="C15425" s="385">
        <v>7.2499999999999995E-2</v>
      </c>
    </row>
    <row r="15426" spans="1:3" x14ac:dyDescent="0.25">
      <c r="A15426" t="s">
        <v>269</v>
      </c>
      <c r="B15426">
        <v>45813</v>
      </c>
      <c r="C15426" s="385">
        <v>7.2499999999999995E-2</v>
      </c>
    </row>
    <row r="15427" spans="1:3" x14ac:dyDescent="0.25">
      <c r="A15427" t="s">
        <v>269</v>
      </c>
      <c r="B15427">
        <v>45814</v>
      </c>
      <c r="C15427" s="385">
        <v>6.7500000000000004E-2</v>
      </c>
    </row>
    <row r="15428" spans="1:3" x14ac:dyDescent="0.25">
      <c r="A15428" t="s">
        <v>269</v>
      </c>
      <c r="B15428">
        <v>45815</v>
      </c>
      <c r="C15428" s="385">
        <v>7.0000000000000007E-2</v>
      </c>
    </row>
    <row r="15429" spans="1:3" x14ac:dyDescent="0.25">
      <c r="A15429" t="s">
        <v>269</v>
      </c>
      <c r="B15429">
        <v>45816</v>
      </c>
      <c r="C15429" s="385">
        <v>6.7500000000000004E-2</v>
      </c>
    </row>
    <row r="15430" spans="1:3" x14ac:dyDescent="0.25">
      <c r="A15430" t="s">
        <v>269</v>
      </c>
      <c r="B15430">
        <v>45817</v>
      </c>
      <c r="C15430" s="385">
        <v>7.0000000000000007E-2</v>
      </c>
    </row>
    <row r="15431" spans="1:3" x14ac:dyDescent="0.25">
      <c r="A15431" t="s">
        <v>269</v>
      </c>
      <c r="B15431">
        <v>45819</v>
      </c>
      <c r="C15431" s="385">
        <v>7.2499999999999995E-2</v>
      </c>
    </row>
    <row r="15432" spans="1:3" x14ac:dyDescent="0.25">
      <c r="A15432" t="s">
        <v>269</v>
      </c>
      <c r="B15432">
        <v>45820</v>
      </c>
      <c r="C15432" s="385">
        <v>6.8500000000000005E-2</v>
      </c>
    </row>
    <row r="15433" spans="1:3" x14ac:dyDescent="0.25">
      <c r="A15433" t="s">
        <v>269</v>
      </c>
      <c r="B15433">
        <v>45821</v>
      </c>
      <c r="C15433" s="385">
        <v>7.2499999999999995E-2</v>
      </c>
    </row>
    <row r="15434" spans="1:3" x14ac:dyDescent="0.25">
      <c r="A15434" t="s">
        <v>269</v>
      </c>
      <c r="B15434">
        <v>45822</v>
      </c>
      <c r="C15434" s="385">
        <v>7.2499999999999995E-2</v>
      </c>
    </row>
    <row r="15435" spans="1:3" x14ac:dyDescent="0.25">
      <c r="A15435" t="s">
        <v>269</v>
      </c>
      <c r="B15435">
        <v>45826</v>
      </c>
      <c r="C15435" s="385">
        <v>7.2499999999999995E-2</v>
      </c>
    </row>
    <row r="15436" spans="1:3" x14ac:dyDescent="0.25">
      <c r="A15436" t="s">
        <v>269</v>
      </c>
      <c r="B15436">
        <v>45827</v>
      </c>
      <c r="C15436" s="385">
        <v>7.2499999999999995E-2</v>
      </c>
    </row>
    <row r="15437" spans="1:3" x14ac:dyDescent="0.25">
      <c r="A15437" t="s">
        <v>269</v>
      </c>
      <c r="B15437">
        <v>45828</v>
      </c>
      <c r="C15437" s="385">
        <v>7.2499999999999995E-2</v>
      </c>
    </row>
    <row r="15438" spans="1:3" x14ac:dyDescent="0.25">
      <c r="A15438" t="s">
        <v>269</v>
      </c>
      <c r="B15438">
        <v>45830</v>
      </c>
      <c r="C15438" s="385">
        <v>7.0000000000000007E-2</v>
      </c>
    </row>
    <row r="15439" spans="1:3" x14ac:dyDescent="0.25">
      <c r="A15439" t="s">
        <v>269</v>
      </c>
      <c r="B15439">
        <v>45831</v>
      </c>
      <c r="C15439" s="385">
        <v>7.2499999999999995E-2</v>
      </c>
    </row>
    <row r="15440" spans="1:3" x14ac:dyDescent="0.25">
      <c r="A15440" t="s">
        <v>269</v>
      </c>
      <c r="B15440">
        <v>45832</v>
      </c>
      <c r="C15440" s="385">
        <v>7.2499999999999995E-2</v>
      </c>
    </row>
    <row r="15441" spans="1:3" x14ac:dyDescent="0.25">
      <c r="A15441" t="s">
        <v>269</v>
      </c>
      <c r="B15441">
        <v>45833</v>
      </c>
      <c r="C15441" s="385">
        <v>7.2499999999999995E-2</v>
      </c>
    </row>
    <row r="15442" spans="1:3" x14ac:dyDescent="0.25">
      <c r="A15442" t="s">
        <v>269</v>
      </c>
      <c r="B15442">
        <v>45835</v>
      </c>
      <c r="C15442" s="385">
        <v>7.2499999999999995E-2</v>
      </c>
    </row>
    <row r="15443" spans="1:3" x14ac:dyDescent="0.25">
      <c r="A15443" t="s">
        <v>269</v>
      </c>
      <c r="B15443">
        <v>45836</v>
      </c>
      <c r="C15443" s="385">
        <v>7.2499999999999995E-2</v>
      </c>
    </row>
    <row r="15444" spans="1:3" x14ac:dyDescent="0.25">
      <c r="A15444" t="s">
        <v>269</v>
      </c>
      <c r="B15444">
        <v>45837</v>
      </c>
      <c r="C15444" s="385">
        <v>7.0000000000000007E-2</v>
      </c>
    </row>
    <row r="15445" spans="1:3" x14ac:dyDescent="0.25">
      <c r="A15445" t="s">
        <v>269</v>
      </c>
      <c r="B15445">
        <v>45838</v>
      </c>
      <c r="C15445" s="385">
        <v>7.2499999999999995E-2</v>
      </c>
    </row>
    <row r="15446" spans="1:3" x14ac:dyDescent="0.25">
      <c r="A15446" t="s">
        <v>269</v>
      </c>
      <c r="B15446">
        <v>45839</v>
      </c>
      <c r="C15446" s="385">
        <v>6.7500000000000004E-2</v>
      </c>
    </row>
    <row r="15447" spans="1:3" x14ac:dyDescent="0.25">
      <c r="A15447" t="s">
        <v>269</v>
      </c>
      <c r="B15447">
        <v>45840</v>
      </c>
      <c r="C15447" s="385">
        <v>6.7500000000000004E-2</v>
      </c>
    </row>
    <row r="15448" spans="1:3" x14ac:dyDescent="0.25">
      <c r="A15448" t="s">
        <v>269</v>
      </c>
      <c r="B15448">
        <v>45841</v>
      </c>
      <c r="C15448" s="385">
        <v>7.2499999999999995E-2</v>
      </c>
    </row>
    <row r="15449" spans="1:3" x14ac:dyDescent="0.25">
      <c r="A15449" t="s">
        <v>269</v>
      </c>
      <c r="B15449">
        <v>45843</v>
      </c>
      <c r="C15449" s="385">
        <v>7.2499999999999995E-2</v>
      </c>
    </row>
    <row r="15450" spans="1:3" x14ac:dyDescent="0.25">
      <c r="A15450" t="s">
        <v>269</v>
      </c>
      <c r="B15450">
        <v>45844</v>
      </c>
      <c r="C15450" s="385">
        <v>7.2499999999999995E-2</v>
      </c>
    </row>
    <row r="15451" spans="1:3" x14ac:dyDescent="0.25">
      <c r="A15451" t="s">
        <v>269</v>
      </c>
      <c r="B15451">
        <v>45845</v>
      </c>
      <c r="C15451" s="385">
        <v>7.2499999999999995E-2</v>
      </c>
    </row>
    <row r="15452" spans="1:3" x14ac:dyDescent="0.25">
      <c r="A15452" t="s">
        <v>269</v>
      </c>
      <c r="B15452">
        <v>45846</v>
      </c>
      <c r="C15452" s="385">
        <v>7.2499999999999995E-2</v>
      </c>
    </row>
    <row r="15453" spans="1:3" x14ac:dyDescent="0.25">
      <c r="A15453" t="s">
        <v>269</v>
      </c>
      <c r="B15453">
        <v>45848</v>
      </c>
      <c r="C15453" s="385">
        <v>7.0000000000000007E-2</v>
      </c>
    </row>
    <row r="15454" spans="1:3" x14ac:dyDescent="0.25">
      <c r="A15454" t="s">
        <v>269</v>
      </c>
      <c r="B15454">
        <v>45849</v>
      </c>
      <c r="C15454" s="385">
        <v>7.2499999999999995E-2</v>
      </c>
    </row>
    <row r="15455" spans="1:3" x14ac:dyDescent="0.25">
      <c r="A15455" t="s">
        <v>269</v>
      </c>
      <c r="B15455">
        <v>45850</v>
      </c>
      <c r="C15455" s="385">
        <v>7.2499999999999995E-2</v>
      </c>
    </row>
    <row r="15456" spans="1:3" x14ac:dyDescent="0.25">
      <c r="A15456" t="s">
        <v>269</v>
      </c>
      <c r="B15456">
        <v>45851</v>
      </c>
      <c r="C15456" s="385">
        <v>7.2499999999999995E-2</v>
      </c>
    </row>
    <row r="15457" spans="1:3" x14ac:dyDescent="0.25">
      <c r="A15457" t="s">
        <v>269</v>
      </c>
      <c r="B15457">
        <v>45853</v>
      </c>
      <c r="C15457" s="385">
        <v>7.0000000000000007E-2</v>
      </c>
    </row>
    <row r="15458" spans="1:3" x14ac:dyDescent="0.25">
      <c r="A15458" t="s">
        <v>269</v>
      </c>
      <c r="B15458">
        <v>45854</v>
      </c>
      <c r="C15458" s="385">
        <v>6.8500000000000005E-2</v>
      </c>
    </row>
    <row r="15459" spans="1:3" x14ac:dyDescent="0.25">
      <c r="A15459" t="s">
        <v>269</v>
      </c>
      <c r="B15459">
        <v>45855</v>
      </c>
      <c r="C15459" s="385">
        <v>7.2499999999999995E-2</v>
      </c>
    </row>
    <row r="15460" spans="1:3" x14ac:dyDescent="0.25">
      <c r="A15460" t="s">
        <v>269</v>
      </c>
      <c r="B15460">
        <v>45856</v>
      </c>
      <c r="C15460" s="385">
        <v>7.2499999999999995E-2</v>
      </c>
    </row>
    <row r="15461" spans="1:3" x14ac:dyDescent="0.25">
      <c r="A15461" t="s">
        <v>269</v>
      </c>
      <c r="B15461">
        <v>45858</v>
      </c>
      <c r="C15461" s="385">
        <v>7.0000000000000007E-2</v>
      </c>
    </row>
    <row r="15462" spans="1:3" x14ac:dyDescent="0.25">
      <c r="A15462" t="s">
        <v>269</v>
      </c>
      <c r="B15462">
        <v>45859</v>
      </c>
      <c r="C15462" s="385">
        <v>7.2499999999999995E-2</v>
      </c>
    </row>
    <row r="15463" spans="1:3" x14ac:dyDescent="0.25">
      <c r="A15463" t="s">
        <v>269</v>
      </c>
      <c r="B15463">
        <v>45860</v>
      </c>
      <c r="C15463" s="385">
        <v>7.2499999999999995E-2</v>
      </c>
    </row>
    <row r="15464" spans="1:3" x14ac:dyDescent="0.25">
      <c r="A15464" t="s">
        <v>269</v>
      </c>
      <c r="B15464">
        <v>45861</v>
      </c>
      <c r="C15464" s="385">
        <v>7.2499999999999995E-2</v>
      </c>
    </row>
    <row r="15465" spans="1:3" x14ac:dyDescent="0.25">
      <c r="A15465" t="s">
        <v>269</v>
      </c>
      <c r="B15465">
        <v>45862</v>
      </c>
      <c r="C15465" s="385">
        <v>7.2499999999999995E-2</v>
      </c>
    </row>
    <row r="15466" spans="1:3" x14ac:dyDescent="0.25">
      <c r="A15466" t="s">
        <v>269</v>
      </c>
      <c r="B15466">
        <v>45863</v>
      </c>
      <c r="C15466" s="385">
        <v>7.2499999999999995E-2</v>
      </c>
    </row>
    <row r="15467" spans="1:3" x14ac:dyDescent="0.25">
      <c r="A15467" t="s">
        <v>269</v>
      </c>
      <c r="B15467">
        <v>45864</v>
      </c>
      <c r="C15467" s="385">
        <v>7.0000000000000007E-2</v>
      </c>
    </row>
    <row r="15468" spans="1:3" x14ac:dyDescent="0.25">
      <c r="A15468" t="s">
        <v>269</v>
      </c>
      <c r="B15468">
        <v>45865</v>
      </c>
      <c r="C15468" s="385">
        <v>7.2499999999999995E-2</v>
      </c>
    </row>
    <row r="15469" spans="1:3" x14ac:dyDescent="0.25">
      <c r="A15469" t="s">
        <v>269</v>
      </c>
      <c r="B15469">
        <v>45866</v>
      </c>
      <c r="C15469" s="385">
        <v>7.2499999999999995E-2</v>
      </c>
    </row>
    <row r="15470" spans="1:3" x14ac:dyDescent="0.25">
      <c r="A15470" t="s">
        <v>269</v>
      </c>
      <c r="B15470">
        <v>45867</v>
      </c>
      <c r="C15470" s="385">
        <v>7.2499999999999995E-2</v>
      </c>
    </row>
    <row r="15471" spans="1:3" x14ac:dyDescent="0.25">
      <c r="A15471" t="s">
        <v>269</v>
      </c>
      <c r="B15471">
        <v>45868</v>
      </c>
      <c r="C15471" s="385">
        <v>7.0000000000000007E-2</v>
      </c>
    </row>
    <row r="15472" spans="1:3" x14ac:dyDescent="0.25">
      <c r="A15472" t="s">
        <v>269</v>
      </c>
      <c r="B15472">
        <v>45869</v>
      </c>
      <c r="C15472" s="385">
        <v>7.2499999999999995E-2</v>
      </c>
    </row>
    <row r="15473" spans="1:3" x14ac:dyDescent="0.25">
      <c r="A15473" t="s">
        <v>269</v>
      </c>
      <c r="B15473">
        <v>45870</v>
      </c>
      <c r="C15473" s="385">
        <v>7.2499999999999995E-2</v>
      </c>
    </row>
    <row r="15474" spans="1:3" x14ac:dyDescent="0.25">
      <c r="A15474" t="s">
        <v>269</v>
      </c>
      <c r="B15474">
        <v>45871</v>
      </c>
      <c r="C15474" s="385">
        <v>7.2499999999999995E-2</v>
      </c>
    </row>
    <row r="15475" spans="1:3" x14ac:dyDescent="0.25">
      <c r="A15475" t="s">
        <v>269</v>
      </c>
      <c r="B15475">
        <v>45872</v>
      </c>
      <c r="C15475" s="385">
        <v>6.7500000000000004E-2</v>
      </c>
    </row>
    <row r="15476" spans="1:3" x14ac:dyDescent="0.25">
      <c r="A15476" t="s">
        <v>269</v>
      </c>
      <c r="B15476">
        <v>45873</v>
      </c>
      <c r="C15476" s="385">
        <v>7.2499999999999995E-2</v>
      </c>
    </row>
    <row r="15477" spans="1:3" x14ac:dyDescent="0.25">
      <c r="A15477" t="s">
        <v>269</v>
      </c>
      <c r="B15477">
        <v>45874</v>
      </c>
      <c r="C15477" s="385">
        <v>7.2499999999999995E-2</v>
      </c>
    </row>
    <row r="15478" spans="1:3" x14ac:dyDescent="0.25">
      <c r="A15478" t="s">
        <v>269</v>
      </c>
      <c r="B15478">
        <v>45875</v>
      </c>
      <c r="C15478" s="385">
        <v>7.0000000000000007E-2</v>
      </c>
    </row>
    <row r="15479" spans="1:3" x14ac:dyDescent="0.25">
      <c r="A15479" t="s">
        <v>269</v>
      </c>
      <c r="B15479">
        <v>45876</v>
      </c>
      <c r="C15479" s="385">
        <v>7.0000000000000007E-2</v>
      </c>
    </row>
    <row r="15480" spans="1:3" x14ac:dyDescent="0.25">
      <c r="A15480" t="s">
        <v>269</v>
      </c>
      <c r="B15480">
        <v>45877</v>
      </c>
      <c r="C15480" s="385">
        <v>7.0000000000000007E-2</v>
      </c>
    </row>
    <row r="15481" spans="1:3" x14ac:dyDescent="0.25">
      <c r="A15481" t="s">
        <v>269</v>
      </c>
      <c r="B15481">
        <v>45879</v>
      </c>
      <c r="C15481" s="385">
        <v>7.2499999999999995E-2</v>
      </c>
    </row>
    <row r="15482" spans="1:3" x14ac:dyDescent="0.25">
      <c r="A15482" t="s">
        <v>269</v>
      </c>
      <c r="B15482">
        <v>45880</v>
      </c>
      <c r="C15482" s="385">
        <v>7.2499999999999995E-2</v>
      </c>
    </row>
    <row r="15483" spans="1:3" x14ac:dyDescent="0.25">
      <c r="A15483" t="s">
        <v>269</v>
      </c>
      <c r="B15483">
        <v>45881</v>
      </c>
      <c r="C15483" s="385">
        <v>6.7500000000000004E-2</v>
      </c>
    </row>
    <row r="15484" spans="1:3" x14ac:dyDescent="0.25">
      <c r="A15484" t="s">
        <v>269</v>
      </c>
      <c r="B15484">
        <v>45882</v>
      </c>
      <c r="C15484" s="385">
        <v>7.2499999999999995E-2</v>
      </c>
    </row>
    <row r="15485" spans="1:3" x14ac:dyDescent="0.25">
      <c r="A15485" t="s">
        <v>269</v>
      </c>
      <c r="B15485">
        <v>45883</v>
      </c>
      <c r="C15485" s="385">
        <v>7.2499999999999995E-2</v>
      </c>
    </row>
    <row r="15486" spans="1:3" x14ac:dyDescent="0.25">
      <c r="A15486" t="s">
        <v>269</v>
      </c>
      <c r="B15486">
        <v>45884</v>
      </c>
      <c r="C15486" s="385">
        <v>7.2499999999999995E-2</v>
      </c>
    </row>
    <row r="15487" spans="1:3" x14ac:dyDescent="0.25">
      <c r="A15487" t="s">
        <v>269</v>
      </c>
      <c r="B15487">
        <v>45885</v>
      </c>
      <c r="C15487" s="385">
        <v>7.2499999999999995E-2</v>
      </c>
    </row>
    <row r="15488" spans="1:3" x14ac:dyDescent="0.25">
      <c r="A15488" t="s">
        <v>269</v>
      </c>
      <c r="B15488">
        <v>45886</v>
      </c>
      <c r="C15488" s="385">
        <v>7.2499999999999995E-2</v>
      </c>
    </row>
    <row r="15489" spans="1:3" x14ac:dyDescent="0.25">
      <c r="A15489" t="s">
        <v>269</v>
      </c>
      <c r="B15489">
        <v>45887</v>
      </c>
      <c r="C15489" s="385">
        <v>7.2499999999999995E-2</v>
      </c>
    </row>
    <row r="15490" spans="1:3" x14ac:dyDescent="0.25">
      <c r="A15490" t="s">
        <v>269</v>
      </c>
      <c r="B15490">
        <v>45888</v>
      </c>
      <c r="C15490" s="385">
        <v>7.2499999999999995E-2</v>
      </c>
    </row>
    <row r="15491" spans="1:3" x14ac:dyDescent="0.25">
      <c r="A15491" t="s">
        <v>269</v>
      </c>
      <c r="B15491">
        <v>45889</v>
      </c>
      <c r="C15491" s="385">
        <v>6.7500000000000004E-2</v>
      </c>
    </row>
    <row r="15492" spans="1:3" x14ac:dyDescent="0.25">
      <c r="A15492" t="s">
        <v>269</v>
      </c>
      <c r="B15492">
        <v>45890</v>
      </c>
      <c r="C15492" s="385">
        <v>7.2499999999999995E-2</v>
      </c>
    </row>
    <row r="15493" spans="1:3" x14ac:dyDescent="0.25">
      <c r="A15493" t="s">
        <v>269</v>
      </c>
      <c r="B15493">
        <v>45891</v>
      </c>
      <c r="C15493" s="385">
        <v>7.2499999999999995E-2</v>
      </c>
    </row>
    <row r="15494" spans="1:3" x14ac:dyDescent="0.25">
      <c r="A15494" t="s">
        <v>269</v>
      </c>
      <c r="B15494">
        <v>45893</v>
      </c>
      <c r="C15494" s="385">
        <v>7.0000000000000007E-2</v>
      </c>
    </row>
    <row r="15495" spans="1:3" x14ac:dyDescent="0.25">
      <c r="A15495" t="s">
        <v>269</v>
      </c>
      <c r="B15495">
        <v>45894</v>
      </c>
      <c r="C15495" s="385">
        <v>7.2499999999999995E-2</v>
      </c>
    </row>
    <row r="15496" spans="1:3" x14ac:dyDescent="0.25">
      <c r="A15496" t="s">
        <v>269</v>
      </c>
      <c r="B15496">
        <v>45895</v>
      </c>
      <c r="C15496" s="385">
        <v>7.2499999999999995E-2</v>
      </c>
    </row>
    <row r="15497" spans="1:3" x14ac:dyDescent="0.25">
      <c r="A15497" t="s">
        <v>269</v>
      </c>
      <c r="B15497">
        <v>45896</v>
      </c>
      <c r="C15497" s="385">
        <v>7.2499999999999995E-2</v>
      </c>
    </row>
    <row r="15498" spans="1:3" x14ac:dyDescent="0.25">
      <c r="A15498" t="s">
        <v>269</v>
      </c>
      <c r="B15498">
        <v>45897</v>
      </c>
      <c r="C15498" s="385">
        <v>7.2499999999999995E-2</v>
      </c>
    </row>
    <row r="15499" spans="1:3" x14ac:dyDescent="0.25">
      <c r="A15499" t="s">
        <v>269</v>
      </c>
      <c r="B15499">
        <v>45898</v>
      </c>
      <c r="C15499" s="385">
        <v>7.2499999999999995E-2</v>
      </c>
    </row>
    <row r="15500" spans="1:3" x14ac:dyDescent="0.25">
      <c r="A15500" t="s">
        <v>269</v>
      </c>
      <c r="B15500">
        <v>45899</v>
      </c>
      <c r="C15500" s="385">
        <v>7.2499999999999995E-2</v>
      </c>
    </row>
    <row r="15501" spans="1:3" x14ac:dyDescent="0.25">
      <c r="A15501" t="s">
        <v>270</v>
      </c>
      <c r="B15501">
        <v>15001</v>
      </c>
      <c r="C15501" s="385">
        <v>7.0000000000000007E-2</v>
      </c>
    </row>
    <row r="15502" spans="1:3" x14ac:dyDescent="0.25">
      <c r="A15502" t="s">
        <v>270</v>
      </c>
      <c r="B15502">
        <v>15003</v>
      </c>
      <c r="C15502" s="385">
        <v>7.0000000000000007E-2</v>
      </c>
    </row>
    <row r="15503" spans="1:3" x14ac:dyDescent="0.25">
      <c r="A15503" t="s">
        <v>270</v>
      </c>
      <c r="B15503">
        <v>15004</v>
      </c>
      <c r="C15503" s="385">
        <v>0.06</v>
      </c>
    </row>
    <row r="15504" spans="1:3" x14ac:dyDescent="0.25">
      <c r="A15504" t="s">
        <v>270</v>
      </c>
      <c r="B15504">
        <v>15005</v>
      </c>
      <c r="C15504" s="385">
        <v>7.0000000000000007E-2</v>
      </c>
    </row>
    <row r="15505" spans="1:3" x14ac:dyDescent="0.25">
      <c r="A15505" t="s">
        <v>270</v>
      </c>
      <c r="B15505">
        <v>15006</v>
      </c>
      <c r="C15505" s="385">
        <v>7.0000000000000007E-2</v>
      </c>
    </row>
    <row r="15506" spans="1:3" x14ac:dyDescent="0.25">
      <c r="A15506" t="s">
        <v>270</v>
      </c>
      <c r="B15506">
        <v>15007</v>
      </c>
      <c r="C15506" s="385">
        <v>7.0000000000000007E-2</v>
      </c>
    </row>
    <row r="15507" spans="1:3" x14ac:dyDescent="0.25">
      <c r="A15507" t="s">
        <v>270</v>
      </c>
      <c r="B15507">
        <v>15009</v>
      </c>
      <c r="C15507" s="385">
        <v>0.06</v>
      </c>
    </row>
    <row r="15508" spans="1:3" x14ac:dyDescent="0.25">
      <c r="A15508" t="s">
        <v>270</v>
      </c>
      <c r="B15508">
        <v>15010</v>
      </c>
      <c r="C15508" s="385">
        <v>0.06</v>
      </c>
    </row>
    <row r="15509" spans="1:3" x14ac:dyDescent="0.25">
      <c r="A15509" t="s">
        <v>270</v>
      </c>
      <c r="B15509">
        <v>15012</v>
      </c>
      <c r="C15509" s="385">
        <v>7.0000000000000007E-2</v>
      </c>
    </row>
    <row r="15510" spans="1:3" x14ac:dyDescent="0.25">
      <c r="A15510" t="s">
        <v>270</v>
      </c>
      <c r="B15510">
        <v>15014</v>
      </c>
      <c r="C15510" s="385">
        <v>7.0000000000000007E-2</v>
      </c>
    </row>
    <row r="15511" spans="1:3" x14ac:dyDescent="0.25">
      <c r="A15511" t="s">
        <v>270</v>
      </c>
      <c r="B15511">
        <v>15015</v>
      </c>
      <c r="C15511" s="385">
        <v>7.0000000000000007E-2</v>
      </c>
    </row>
    <row r="15512" spans="1:3" x14ac:dyDescent="0.25">
      <c r="A15512" t="s">
        <v>270</v>
      </c>
      <c r="B15512">
        <v>15017</v>
      </c>
      <c r="C15512" s="385">
        <v>7.0000000000000007E-2</v>
      </c>
    </row>
    <row r="15513" spans="1:3" x14ac:dyDescent="0.25">
      <c r="A15513" t="s">
        <v>270</v>
      </c>
      <c r="B15513">
        <v>15018</v>
      </c>
      <c r="C15513" s="385">
        <v>7.0000000000000007E-2</v>
      </c>
    </row>
    <row r="15514" spans="1:3" x14ac:dyDescent="0.25">
      <c r="A15514" t="s">
        <v>270</v>
      </c>
      <c r="B15514">
        <v>15019</v>
      </c>
      <c r="C15514" s="385">
        <v>7.0000000000000007E-2</v>
      </c>
    </row>
    <row r="15515" spans="1:3" x14ac:dyDescent="0.25">
      <c r="A15515" t="s">
        <v>270</v>
      </c>
      <c r="B15515">
        <v>15020</v>
      </c>
      <c r="C15515" s="385">
        <v>7.0000000000000007E-2</v>
      </c>
    </row>
    <row r="15516" spans="1:3" x14ac:dyDescent="0.25">
      <c r="A15516" t="s">
        <v>270</v>
      </c>
      <c r="B15516">
        <v>15021</v>
      </c>
      <c r="C15516" s="385">
        <v>0.06</v>
      </c>
    </row>
    <row r="15517" spans="1:3" x14ac:dyDescent="0.25">
      <c r="A15517" t="s">
        <v>270</v>
      </c>
      <c r="B15517">
        <v>15022</v>
      </c>
      <c r="C15517" s="385">
        <v>0.06</v>
      </c>
    </row>
    <row r="15518" spans="1:3" x14ac:dyDescent="0.25">
      <c r="A15518" t="s">
        <v>270</v>
      </c>
      <c r="B15518">
        <v>15024</v>
      </c>
      <c r="C15518" s="385">
        <v>7.0000000000000007E-2</v>
      </c>
    </row>
    <row r="15519" spans="1:3" x14ac:dyDescent="0.25">
      <c r="A15519" t="s">
        <v>270</v>
      </c>
      <c r="B15519">
        <v>15025</v>
      </c>
      <c r="C15519" s="385">
        <v>7.0000000000000007E-2</v>
      </c>
    </row>
    <row r="15520" spans="1:3" x14ac:dyDescent="0.25">
      <c r="A15520" t="s">
        <v>270</v>
      </c>
      <c r="B15520">
        <v>15026</v>
      </c>
      <c r="C15520" s="385">
        <v>7.0000000000000007E-2</v>
      </c>
    </row>
    <row r="15521" spans="1:3" x14ac:dyDescent="0.25">
      <c r="A15521" t="s">
        <v>270</v>
      </c>
      <c r="B15521">
        <v>15027</v>
      </c>
      <c r="C15521" s="385">
        <v>0.06</v>
      </c>
    </row>
    <row r="15522" spans="1:3" x14ac:dyDescent="0.25">
      <c r="A15522" t="s">
        <v>270</v>
      </c>
      <c r="B15522">
        <v>15028</v>
      </c>
      <c r="C15522" s="385">
        <v>7.0000000000000007E-2</v>
      </c>
    </row>
    <row r="15523" spans="1:3" x14ac:dyDescent="0.25">
      <c r="A15523" t="s">
        <v>270</v>
      </c>
      <c r="B15523">
        <v>15030</v>
      </c>
      <c r="C15523" s="385">
        <v>7.0000000000000007E-2</v>
      </c>
    </row>
    <row r="15524" spans="1:3" x14ac:dyDescent="0.25">
      <c r="A15524" t="s">
        <v>270</v>
      </c>
      <c r="B15524">
        <v>15031</v>
      </c>
      <c r="C15524" s="385">
        <v>7.0000000000000007E-2</v>
      </c>
    </row>
    <row r="15525" spans="1:3" x14ac:dyDescent="0.25">
      <c r="A15525" t="s">
        <v>270</v>
      </c>
      <c r="B15525">
        <v>15032</v>
      </c>
      <c r="C15525" s="385">
        <v>7.0000000000000007E-2</v>
      </c>
    </row>
    <row r="15526" spans="1:3" x14ac:dyDescent="0.25">
      <c r="A15526" t="s">
        <v>270</v>
      </c>
      <c r="B15526">
        <v>15033</v>
      </c>
      <c r="C15526" s="385">
        <v>0.06</v>
      </c>
    </row>
    <row r="15527" spans="1:3" x14ac:dyDescent="0.25">
      <c r="A15527" t="s">
        <v>270</v>
      </c>
      <c r="B15527">
        <v>15034</v>
      </c>
      <c r="C15527" s="385">
        <v>7.0000000000000007E-2</v>
      </c>
    </row>
    <row r="15528" spans="1:3" x14ac:dyDescent="0.25">
      <c r="A15528" t="s">
        <v>270</v>
      </c>
      <c r="B15528">
        <v>15035</v>
      </c>
      <c r="C15528" s="385">
        <v>7.0000000000000007E-2</v>
      </c>
    </row>
    <row r="15529" spans="1:3" x14ac:dyDescent="0.25">
      <c r="A15529" t="s">
        <v>270</v>
      </c>
      <c r="B15529">
        <v>15037</v>
      </c>
      <c r="C15529" s="385">
        <v>7.0000000000000007E-2</v>
      </c>
    </row>
    <row r="15530" spans="1:3" x14ac:dyDescent="0.25">
      <c r="A15530" t="s">
        <v>270</v>
      </c>
      <c r="B15530">
        <v>15038</v>
      </c>
      <c r="C15530" s="385">
        <v>0.06</v>
      </c>
    </row>
    <row r="15531" spans="1:3" x14ac:dyDescent="0.25">
      <c r="A15531" t="s">
        <v>270</v>
      </c>
      <c r="B15531">
        <v>15042</v>
      </c>
      <c r="C15531" s="385">
        <v>0.06</v>
      </c>
    </row>
    <row r="15532" spans="1:3" x14ac:dyDescent="0.25">
      <c r="A15532" t="s">
        <v>270</v>
      </c>
      <c r="B15532">
        <v>15043</v>
      </c>
      <c r="C15532" s="385">
        <v>0.06</v>
      </c>
    </row>
    <row r="15533" spans="1:3" x14ac:dyDescent="0.25">
      <c r="A15533" t="s">
        <v>270</v>
      </c>
      <c r="B15533">
        <v>15044</v>
      </c>
      <c r="C15533" s="385">
        <v>7.0000000000000007E-2</v>
      </c>
    </row>
    <row r="15534" spans="1:3" x14ac:dyDescent="0.25">
      <c r="A15534" t="s">
        <v>270</v>
      </c>
      <c r="B15534">
        <v>15045</v>
      </c>
      <c r="C15534" s="385">
        <v>7.0000000000000007E-2</v>
      </c>
    </row>
    <row r="15535" spans="1:3" x14ac:dyDescent="0.25">
      <c r="A15535" t="s">
        <v>270</v>
      </c>
      <c r="B15535">
        <v>15046</v>
      </c>
      <c r="C15535" s="385">
        <v>7.0000000000000007E-2</v>
      </c>
    </row>
    <row r="15536" spans="1:3" x14ac:dyDescent="0.25">
      <c r="A15536" t="s">
        <v>270</v>
      </c>
      <c r="B15536">
        <v>15047</v>
      </c>
      <c r="C15536" s="385">
        <v>7.0000000000000007E-2</v>
      </c>
    </row>
    <row r="15537" spans="1:3" x14ac:dyDescent="0.25">
      <c r="A15537" t="s">
        <v>270</v>
      </c>
      <c r="B15537">
        <v>15049</v>
      </c>
      <c r="C15537" s="385">
        <v>7.0000000000000007E-2</v>
      </c>
    </row>
    <row r="15538" spans="1:3" x14ac:dyDescent="0.25">
      <c r="A15538" t="s">
        <v>270</v>
      </c>
      <c r="B15538">
        <v>15050</v>
      </c>
      <c r="C15538" s="385">
        <v>0.06</v>
      </c>
    </row>
    <row r="15539" spans="1:3" x14ac:dyDescent="0.25">
      <c r="A15539" t="s">
        <v>270</v>
      </c>
      <c r="B15539">
        <v>15051</v>
      </c>
      <c r="C15539" s="385">
        <v>7.0000000000000007E-2</v>
      </c>
    </row>
    <row r="15540" spans="1:3" x14ac:dyDescent="0.25">
      <c r="A15540" t="s">
        <v>270</v>
      </c>
      <c r="B15540">
        <v>15052</v>
      </c>
      <c r="C15540" s="385">
        <v>0.06</v>
      </c>
    </row>
    <row r="15541" spans="1:3" x14ac:dyDescent="0.25">
      <c r="A15541" t="s">
        <v>270</v>
      </c>
      <c r="B15541">
        <v>15053</v>
      </c>
      <c r="C15541" s="385">
        <v>0.06</v>
      </c>
    </row>
    <row r="15542" spans="1:3" x14ac:dyDescent="0.25">
      <c r="A15542" t="s">
        <v>270</v>
      </c>
      <c r="B15542">
        <v>15054</v>
      </c>
      <c r="C15542" s="385">
        <v>0.06</v>
      </c>
    </row>
    <row r="15543" spans="1:3" x14ac:dyDescent="0.25">
      <c r="A15543" t="s">
        <v>270</v>
      </c>
      <c r="B15543">
        <v>15055</v>
      </c>
      <c r="C15543" s="385">
        <v>0.06</v>
      </c>
    </row>
    <row r="15544" spans="1:3" x14ac:dyDescent="0.25">
      <c r="A15544" t="s">
        <v>270</v>
      </c>
      <c r="B15544">
        <v>15056</v>
      </c>
      <c r="C15544" s="385">
        <v>7.0000000000000007E-2</v>
      </c>
    </row>
    <row r="15545" spans="1:3" x14ac:dyDescent="0.25">
      <c r="A15545" t="s">
        <v>270</v>
      </c>
      <c r="B15545">
        <v>15057</v>
      </c>
      <c r="C15545" s="385">
        <v>7.0000000000000007E-2</v>
      </c>
    </row>
    <row r="15546" spans="1:3" x14ac:dyDescent="0.25">
      <c r="A15546" t="s">
        <v>270</v>
      </c>
      <c r="B15546">
        <v>15059</v>
      </c>
      <c r="C15546" s="385">
        <v>0.06</v>
      </c>
    </row>
    <row r="15547" spans="1:3" x14ac:dyDescent="0.25">
      <c r="A15547" t="s">
        <v>270</v>
      </c>
      <c r="B15547">
        <v>15060</v>
      </c>
      <c r="C15547" s="385">
        <v>0.06</v>
      </c>
    </row>
    <row r="15548" spans="1:3" x14ac:dyDescent="0.25">
      <c r="A15548" t="s">
        <v>270</v>
      </c>
      <c r="B15548">
        <v>15061</v>
      </c>
      <c r="C15548" s="385">
        <v>0.06</v>
      </c>
    </row>
    <row r="15549" spans="1:3" x14ac:dyDescent="0.25">
      <c r="A15549" t="s">
        <v>270</v>
      </c>
      <c r="B15549">
        <v>15062</v>
      </c>
      <c r="C15549" s="385">
        <v>0.06</v>
      </c>
    </row>
    <row r="15550" spans="1:3" x14ac:dyDescent="0.25">
      <c r="A15550" t="s">
        <v>270</v>
      </c>
      <c r="B15550">
        <v>15063</v>
      </c>
      <c r="C15550" s="385">
        <v>7.0000000000000007E-2</v>
      </c>
    </row>
    <row r="15551" spans="1:3" x14ac:dyDescent="0.25">
      <c r="A15551" t="s">
        <v>270</v>
      </c>
      <c r="B15551">
        <v>15064</v>
      </c>
      <c r="C15551" s="385">
        <v>7.0000000000000007E-2</v>
      </c>
    </row>
    <row r="15552" spans="1:3" x14ac:dyDescent="0.25">
      <c r="A15552" t="s">
        <v>270</v>
      </c>
      <c r="B15552">
        <v>15065</v>
      </c>
      <c r="C15552" s="385">
        <v>7.0000000000000007E-2</v>
      </c>
    </row>
    <row r="15553" spans="1:3" x14ac:dyDescent="0.25">
      <c r="A15553" t="s">
        <v>270</v>
      </c>
      <c r="B15553">
        <v>15066</v>
      </c>
      <c r="C15553" s="385">
        <v>0.06</v>
      </c>
    </row>
    <row r="15554" spans="1:3" x14ac:dyDescent="0.25">
      <c r="A15554" t="s">
        <v>270</v>
      </c>
      <c r="B15554">
        <v>15067</v>
      </c>
      <c r="C15554" s="385">
        <v>0.06</v>
      </c>
    </row>
    <row r="15555" spans="1:3" x14ac:dyDescent="0.25">
      <c r="A15555" t="s">
        <v>270</v>
      </c>
      <c r="B15555">
        <v>15068</v>
      </c>
      <c r="C15555" s="385">
        <v>7.0000000000000007E-2</v>
      </c>
    </row>
    <row r="15556" spans="1:3" x14ac:dyDescent="0.25">
      <c r="A15556" t="s">
        <v>270</v>
      </c>
      <c r="B15556">
        <v>15069</v>
      </c>
      <c r="C15556" s="385">
        <v>0.06</v>
      </c>
    </row>
    <row r="15557" spans="1:3" x14ac:dyDescent="0.25">
      <c r="A15557" t="s">
        <v>270</v>
      </c>
      <c r="B15557">
        <v>15071</v>
      </c>
      <c r="C15557" s="385">
        <v>7.0000000000000007E-2</v>
      </c>
    </row>
    <row r="15558" spans="1:3" x14ac:dyDescent="0.25">
      <c r="A15558" t="s">
        <v>270</v>
      </c>
      <c r="B15558">
        <v>15072</v>
      </c>
      <c r="C15558" s="385">
        <v>0.06</v>
      </c>
    </row>
    <row r="15559" spans="1:3" x14ac:dyDescent="0.25">
      <c r="A15559" t="s">
        <v>270</v>
      </c>
      <c r="B15559">
        <v>15074</v>
      </c>
      <c r="C15559" s="385">
        <v>0.06</v>
      </c>
    </row>
    <row r="15560" spans="1:3" x14ac:dyDescent="0.25">
      <c r="A15560" t="s">
        <v>270</v>
      </c>
      <c r="B15560">
        <v>15075</v>
      </c>
      <c r="C15560" s="385">
        <v>7.0000000000000007E-2</v>
      </c>
    </row>
    <row r="15561" spans="1:3" x14ac:dyDescent="0.25">
      <c r="A15561" t="s">
        <v>270</v>
      </c>
      <c r="B15561">
        <v>15076</v>
      </c>
      <c r="C15561" s="385">
        <v>7.0000000000000007E-2</v>
      </c>
    </row>
    <row r="15562" spans="1:3" x14ac:dyDescent="0.25">
      <c r="A15562" t="s">
        <v>270</v>
      </c>
      <c r="B15562">
        <v>15077</v>
      </c>
      <c r="C15562" s="385">
        <v>0.06</v>
      </c>
    </row>
    <row r="15563" spans="1:3" x14ac:dyDescent="0.25">
      <c r="A15563" t="s">
        <v>270</v>
      </c>
      <c r="B15563">
        <v>15078</v>
      </c>
      <c r="C15563" s="385">
        <v>0.06</v>
      </c>
    </row>
    <row r="15564" spans="1:3" x14ac:dyDescent="0.25">
      <c r="A15564" t="s">
        <v>270</v>
      </c>
      <c r="B15564">
        <v>15081</v>
      </c>
      <c r="C15564" s="385">
        <v>0.06</v>
      </c>
    </row>
    <row r="15565" spans="1:3" x14ac:dyDescent="0.25">
      <c r="A15565" t="s">
        <v>270</v>
      </c>
      <c r="B15565">
        <v>15082</v>
      </c>
      <c r="C15565" s="385">
        <v>7.0000000000000007E-2</v>
      </c>
    </row>
    <row r="15566" spans="1:3" x14ac:dyDescent="0.25">
      <c r="A15566" t="s">
        <v>270</v>
      </c>
      <c r="B15566">
        <v>15083</v>
      </c>
      <c r="C15566" s="385">
        <v>7.0000000000000007E-2</v>
      </c>
    </row>
    <row r="15567" spans="1:3" x14ac:dyDescent="0.25">
      <c r="A15567" t="s">
        <v>270</v>
      </c>
      <c r="B15567">
        <v>15084</v>
      </c>
      <c r="C15567" s="385">
        <v>7.0000000000000007E-2</v>
      </c>
    </row>
    <row r="15568" spans="1:3" x14ac:dyDescent="0.25">
      <c r="A15568" t="s">
        <v>270</v>
      </c>
      <c r="B15568">
        <v>15085</v>
      </c>
      <c r="C15568" s="385">
        <v>7.0000000000000007E-2</v>
      </c>
    </row>
    <row r="15569" spans="1:3" x14ac:dyDescent="0.25">
      <c r="A15569" t="s">
        <v>270</v>
      </c>
      <c r="B15569">
        <v>15086</v>
      </c>
      <c r="C15569" s="385">
        <v>7.0000000000000007E-2</v>
      </c>
    </row>
    <row r="15570" spans="1:3" x14ac:dyDescent="0.25">
      <c r="A15570" t="s">
        <v>270</v>
      </c>
      <c r="B15570">
        <v>15087</v>
      </c>
      <c r="C15570" s="385">
        <v>0.06</v>
      </c>
    </row>
    <row r="15571" spans="1:3" x14ac:dyDescent="0.25">
      <c r="A15571" t="s">
        <v>270</v>
      </c>
      <c r="B15571">
        <v>15088</v>
      </c>
      <c r="C15571" s="385">
        <v>7.0000000000000007E-2</v>
      </c>
    </row>
    <row r="15572" spans="1:3" x14ac:dyDescent="0.25">
      <c r="A15572" t="s">
        <v>270</v>
      </c>
      <c r="B15572">
        <v>15089</v>
      </c>
      <c r="C15572" s="385">
        <v>7.0000000000000007E-2</v>
      </c>
    </row>
    <row r="15573" spans="1:3" x14ac:dyDescent="0.25">
      <c r="A15573" t="s">
        <v>270</v>
      </c>
      <c r="B15573">
        <v>15090</v>
      </c>
      <c r="C15573" s="385">
        <v>7.0000000000000007E-2</v>
      </c>
    </row>
    <row r="15574" spans="1:3" x14ac:dyDescent="0.25">
      <c r="A15574" t="s">
        <v>270</v>
      </c>
      <c r="B15574">
        <v>15091</v>
      </c>
      <c r="C15574" s="385">
        <v>7.0000000000000007E-2</v>
      </c>
    </row>
    <row r="15575" spans="1:3" x14ac:dyDescent="0.25">
      <c r="A15575" t="s">
        <v>270</v>
      </c>
      <c r="B15575">
        <v>15095</v>
      </c>
      <c r="C15575" s="385">
        <v>7.0000000000000007E-2</v>
      </c>
    </row>
    <row r="15576" spans="1:3" x14ac:dyDescent="0.25">
      <c r="A15576" t="s">
        <v>270</v>
      </c>
      <c r="B15576">
        <v>15096</v>
      </c>
      <c r="C15576" s="385">
        <v>7.0000000000000007E-2</v>
      </c>
    </row>
    <row r="15577" spans="1:3" x14ac:dyDescent="0.25">
      <c r="A15577" t="s">
        <v>270</v>
      </c>
      <c r="B15577">
        <v>15101</v>
      </c>
      <c r="C15577" s="385">
        <v>7.0000000000000007E-2</v>
      </c>
    </row>
    <row r="15578" spans="1:3" x14ac:dyDescent="0.25">
      <c r="A15578" t="s">
        <v>270</v>
      </c>
      <c r="B15578">
        <v>15102</v>
      </c>
      <c r="C15578" s="385">
        <v>7.0000000000000007E-2</v>
      </c>
    </row>
    <row r="15579" spans="1:3" x14ac:dyDescent="0.25">
      <c r="A15579" t="s">
        <v>270</v>
      </c>
      <c r="B15579">
        <v>15104</v>
      </c>
      <c r="C15579" s="385">
        <v>7.0000000000000007E-2</v>
      </c>
    </row>
    <row r="15580" spans="1:3" x14ac:dyDescent="0.25">
      <c r="A15580" t="s">
        <v>270</v>
      </c>
      <c r="B15580">
        <v>15106</v>
      </c>
      <c r="C15580" s="385">
        <v>7.0000000000000007E-2</v>
      </c>
    </row>
    <row r="15581" spans="1:3" x14ac:dyDescent="0.25">
      <c r="A15581" t="s">
        <v>270</v>
      </c>
      <c r="B15581">
        <v>15108</v>
      </c>
      <c r="C15581" s="385">
        <v>7.0000000000000007E-2</v>
      </c>
    </row>
    <row r="15582" spans="1:3" x14ac:dyDescent="0.25">
      <c r="A15582" t="s">
        <v>270</v>
      </c>
      <c r="B15582">
        <v>15110</v>
      </c>
      <c r="C15582" s="385">
        <v>7.0000000000000007E-2</v>
      </c>
    </row>
    <row r="15583" spans="1:3" x14ac:dyDescent="0.25">
      <c r="A15583" t="s">
        <v>270</v>
      </c>
      <c r="B15583">
        <v>15112</v>
      </c>
      <c r="C15583" s="385">
        <v>7.0000000000000007E-2</v>
      </c>
    </row>
    <row r="15584" spans="1:3" x14ac:dyDescent="0.25">
      <c r="A15584" t="s">
        <v>270</v>
      </c>
      <c r="B15584">
        <v>15116</v>
      </c>
      <c r="C15584" s="385">
        <v>7.0000000000000007E-2</v>
      </c>
    </row>
    <row r="15585" spans="1:3" x14ac:dyDescent="0.25">
      <c r="A15585" t="s">
        <v>270</v>
      </c>
      <c r="B15585">
        <v>15120</v>
      </c>
      <c r="C15585" s="385">
        <v>7.0000000000000007E-2</v>
      </c>
    </row>
    <row r="15586" spans="1:3" x14ac:dyDescent="0.25">
      <c r="A15586" t="s">
        <v>270</v>
      </c>
      <c r="B15586">
        <v>15122</v>
      </c>
      <c r="C15586" s="385">
        <v>7.0000000000000007E-2</v>
      </c>
    </row>
    <row r="15587" spans="1:3" x14ac:dyDescent="0.25">
      <c r="A15587" t="s">
        <v>270</v>
      </c>
      <c r="B15587">
        <v>15123</v>
      </c>
      <c r="C15587" s="385">
        <v>7.0000000000000007E-2</v>
      </c>
    </row>
    <row r="15588" spans="1:3" x14ac:dyDescent="0.25">
      <c r="A15588" t="s">
        <v>270</v>
      </c>
      <c r="B15588">
        <v>15126</v>
      </c>
      <c r="C15588" s="385">
        <v>7.0000000000000007E-2</v>
      </c>
    </row>
    <row r="15589" spans="1:3" x14ac:dyDescent="0.25">
      <c r="A15589" t="s">
        <v>270</v>
      </c>
      <c r="B15589">
        <v>15127</v>
      </c>
      <c r="C15589" s="385">
        <v>7.0000000000000007E-2</v>
      </c>
    </row>
    <row r="15590" spans="1:3" x14ac:dyDescent="0.25">
      <c r="A15590" t="s">
        <v>270</v>
      </c>
      <c r="B15590">
        <v>15129</v>
      </c>
      <c r="C15590" s="385">
        <v>7.0000000000000007E-2</v>
      </c>
    </row>
    <row r="15591" spans="1:3" x14ac:dyDescent="0.25">
      <c r="A15591" t="s">
        <v>270</v>
      </c>
      <c r="B15591">
        <v>15131</v>
      </c>
      <c r="C15591" s="385">
        <v>7.0000000000000007E-2</v>
      </c>
    </row>
    <row r="15592" spans="1:3" x14ac:dyDescent="0.25">
      <c r="A15592" t="s">
        <v>270</v>
      </c>
      <c r="B15592">
        <v>15132</v>
      </c>
      <c r="C15592" s="385">
        <v>7.0000000000000007E-2</v>
      </c>
    </row>
    <row r="15593" spans="1:3" x14ac:dyDescent="0.25">
      <c r="A15593" t="s">
        <v>270</v>
      </c>
      <c r="B15593">
        <v>15133</v>
      </c>
      <c r="C15593" s="385">
        <v>7.0000000000000007E-2</v>
      </c>
    </row>
    <row r="15594" spans="1:3" x14ac:dyDescent="0.25">
      <c r="A15594" t="s">
        <v>270</v>
      </c>
      <c r="B15594">
        <v>15134</v>
      </c>
      <c r="C15594" s="385">
        <v>7.0000000000000007E-2</v>
      </c>
    </row>
    <row r="15595" spans="1:3" x14ac:dyDescent="0.25">
      <c r="A15595" t="s">
        <v>270</v>
      </c>
      <c r="B15595">
        <v>15135</v>
      </c>
      <c r="C15595" s="385">
        <v>7.0000000000000007E-2</v>
      </c>
    </row>
    <row r="15596" spans="1:3" x14ac:dyDescent="0.25">
      <c r="A15596" t="s">
        <v>270</v>
      </c>
      <c r="B15596">
        <v>15136</v>
      </c>
      <c r="C15596" s="385">
        <v>7.0000000000000007E-2</v>
      </c>
    </row>
    <row r="15597" spans="1:3" x14ac:dyDescent="0.25">
      <c r="A15597" t="s">
        <v>270</v>
      </c>
      <c r="B15597">
        <v>15137</v>
      </c>
      <c r="C15597" s="385">
        <v>7.0000000000000007E-2</v>
      </c>
    </row>
    <row r="15598" spans="1:3" x14ac:dyDescent="0.25">
      <c r="A15598" t="s">
        <v>270</v>
      </c>
      <c r="B15598">
        <v>15139</v>
      </c>
      <c r="C15598" s="385">
        <v>7.0000000000000007E-2</v>
      </c>
    </row>
    <row r="15599" spans="1:3" x14ac:dyDescent="0.25">
      <c r="A15599" t="s">
        <v>270</v>
      </c>
      <c r="B15599">
        <v>15140</v>
      </c>
      <c r="C15599" s="385">
        <v>7.0000000000000007E-2</v>
      </c>
    </row>
    <row r="15600" spans="1:3" x14ac:dyDescent="0.25">
      <c r="A15600" t="s">
        <v>270</v>
      </c>
      <c r="B15600">
        <v>15142</v>
      </c>
      <c r="C15600" s="385">
        <v>7.0000000000000007E-2</v>
      </c>
    </row>
    <row r="15601" spans="1:3" x14ac:dyDescent="0.25">
      <c r="A15601" t="s">
        <v>270</v>
      </c>
      <c r="B15601">
        <v>15143</v>
      </c>
      <c r="C15601" s="385">
        <v>7.0000000000000007E-2</v>
      </c>
    </row>
    <row r="15602" spans="1:3" x14ac:dyDescent="0.25">
      <c r="A15602" t="s">
        <v>270</v>
      </c>
      <c r="B15602">
        <v>15144</v>
      </c>
      <c r="C15602" s="385">
        <v>7.0000000000000007E-2</v>
      </c>
    </row>
    <row r="15603" spans="1:3" x14ac:dyDescent="0.25">
      <c r="A15603" t="s">
        <v>270</v>
      </c>
      <c r="B15603">
        <v>15145</v>
      </c>
      <c r="C15603" s="385">
        <v>7.0000000000000007E-2</v>
      </c>
    </row>
    <row r="15604" spans="1:3" x14ac:dyDescent="0.25">
      <c r="A15604" t="s">
        <v>270</v>
      </c>
      <c r="B15604">
        <v>15146</v>
      </c>
      <c r="C15604" s="385">
        <v>7.0000000000000007E-2</v>
      </c>
    </row>
    <row r="15605" spans="1:3" x14ac:dyDescent="0.25">
      <c r="A15605" t="s">
        <v>270</v>
      </c>
      <c r="B15605">
        <v>15147</v>
      </c>
      <c r="C15605" s="385">
        <v>7.0000000000000007E-2</v>
      </c>
    </row>
    <row r="15606" spans="1:3" x14ac:dyDescent="0.25">
      <c r="A15606" t="s">
        <v>270</v>
      </c>
      <c r="B15606">
        <v>15148</v>
      </c>
      <c r="C15606" s="385">
        <v>7.0000000000000007E-2</v>
      </c>
    </row>
    <row r="15607" spans="1:3" x14ac:dyDescent="0.25">
      <c r="A15607" t="s">
        <v>270</v>
      </c>
      <c r="B15607">
        <v>15201</v>
      </c>
      <c r="C15607" s="385">
        <v>7.0000000000000007E-2</v>
      </c>
    </row>
    <row r="15608" spans="1:3" x14ac:dyDescent="0.25">
      <c r="A15608" t="s">
        <v>270</v>
      </c>
      <c r="B15608">
        <v>15202</v>
      </c>
      <c r="C15608" s="385">
        <v>7.0000000000000007E-2</v>
      </c>
    </row>
    <row r="15609" spans="1:3" x14ac:dyDescent="0.25">
      <c r="A15609" t="s">
        <v>270</v>
      </c>
      <c r="B15609">
        <v>15203</v>
      </c>
      <c r="C15609" s="385">
        <v>7.0000000000000007E-2</v>
      </c>
    </row>
    <row r="15610" spans="1:3" x14ac:dyDescent="0.25">
      <c r="A15610" t="s">
        <v>270</v>
      </c>
      <c r="B15610">
        <v>15204</v>
      </c>
      <c r="C15610" s="385">
        <v>7.0000000000000007E-2</v>
      </c>
    </row>
    <row r="15611" spans="1:3" x14ac:dyDescent="0.25">
      <c r="A15611" t="s">
        <v>270</v>
      </c>
      <c r="B15611">
        <v>15205</v>
      </c>
      <c r="C15611" s="385">
        <v>7.0000000000000007E-2</v>
      </c>
    </row>
    <row r="15612" spans="1:3" x14ac:dyDescent="0.25">
      <c r="A15612" t="s">
        <v>270</v>
      </c>
      <c r="B15612">
        <v>15206</v>
      </c>
      <c r="C15612" s="385">
        <v>7.0000000000000007E-2</v>
      </c>
    </row>
    <row r="15613" spans="1:3" x14ac:dyDescent="0.25">
      <c r="A15613" t="s">
        <v>270</v>
      </c>
      <c r="B15613">
        <v>15207</v>
      </c>
      <c r="C15613" s="385">
        <v>7.0000000000000007E-2</v>
      </c>
    </row>
    <row r="15614" spans="1:3" x14ac:dyDescent="0.25">
      <c r="A15614" t="s">
        <v>270</v>
      </c>
      <c r="B15614">
        <v>15208</v>
      </c>
      <c r="C15614" s="385">
        <v>7.0000000000000007E-2</v>
      </c>
    </row>
    <row r="15615" spans="1:3" x14ac:dyDescent="0.25">
      <c r="A15615" t="s">
        <v>270</v>
      </c>
      <c r="B15615">
        <v>15209</v>
      </c>
      <c r="C15615" s="385">
        <v>7.0000000000000007E-2</v>
      </c>
    </row>
    <row r="15616" spans="1:3" x14ac:dyDescent="0.25">
      <c r="A15616" t="s">
        <v>270</v>
      </c>
      <c r="B15616">
        <v>15210</v>
      </c>
      <c r="C15616" s="385">
        <v>7.0000000000000007E-2</v>
      </c>
    </row>
    <row r="15617" spans="1:3" x14ac:dyDescent="0.25">
      <c r="A15617" t="s">
        <v>270</v>
      </c>
      <c r="B15617">
        <v>15211</v>
      </c>
      <c r="C15617" s="385">
        <v>7.0000000000000007E-2</v>
      </c>
    </row>
    <row r="15618" spans="1:3" x14ac:dyDescent="0.25">
      <c r="A15618" t="s">
        <v>270</v>
      </c>
      <c r="B15618">
        <v>15212</v>
      </c>
      <c r="C15618" s="385">
        <v>7.0000000000000007E-2</v>
      </c>
    </row>
    <row r="15619" spans="1:3" x14ac:dyDescent="0.25">
      <c r="A15619" t="s">
        <v>270</v>
      </c>
      <c r="B15619">
        <v>15213</v>
      </c>
      <c r="C15619" s="385">
        <v>7.0000000000000007E-2</v>
      </c>
    </row>
    <row r="15620" spans="1:3" x14ac:dyDescent="0.25">
      <c r="A15620" t="s">
        <v>270</v>
      </c>
      <c r="B15620">
        <v>15214</v>
      </c>
      <c r="C15620" s="385">
        <v>7.0000000000000007E-2</v>
      </c>
    </row>
    <row r="15621" spans="1:3" x14ac:dyDescent="0.25">
      <c r="A15621" t="s">
        <v>270</v>
      </c>
      <c r="B15621">
        <v>15215</v>
      </c>
      <c r="C15621" s="385">
        <v>7.0000000000000007E-2</v>
      </c>
    </row>
    <row r="15622" spans="1:3" x14ac:dyDescent="0.25">
      <c r="A15622" t="s">
        <v>270</v>
      </c>
      <c r="B15622">
        <v>15216</v>
      </c>
      <c r="C15622" s="385">
        <v>7.0000000000000007E-2</v>
      </c>
    </row>
    <row r="15623" spans="1:3" x14ac:dyDescent="0.25">
      <c r="A15623" t="s">
        <v>270</v>
      </c>
      <c r="B15623">
        <v>15217</v>
      </c>
      <c r="C15623" s="385">
        <v>7.0000000000000007E-2</v>
      </c>
    </row>
    <row r="15624" spans="1:3" x14ac:dyDescent="0.25">
      <c r="A15624" t="s">
        <v>270</v>
      </c>
      <c r="B15624">
        <v>15218</v>
      </c>
      <c r="C15624" s="385">
        <v>7.0000000000000007E-2</v>
      </c>
    </row>
    <row r="15625" spans="1:3" x14ac:dyDescent="0.25">
      <c r="A15625" t="s">
        <v>270</v>
      </c>
      <c r="B15625">
        <v>15219</v>
      </c>
      <c r="C15625" s="385">
        <v>7.0000000000000007E-2</v>
      </c>
    </row>
    <row r="15626" spans="1:3" x14ac:dyDescent="0.25">
      <c r="A15626" t="s">
        <v>270</v>
      </c>
      <c r="B15626">
        <v>15220</v>
      </c>
      <c r="C15626" s="385">
        <v>7.0000000000000007E-2</v>
      </c>
    </row>
    <row r="15627" spans="1:3" x14ac:dyDescent="0.25">
      <c r="A15627" t="s">
        <v>270</v>
      </c>
      <c r="B15627">
        <v>15221</v>
      </c>
      <c r="C15627" s="385">
        <v>7.0000000000000007E-2</v>
      </c>
    </row>
    <row r="15628" spans="1:3" x14ac:dyDescent="0.25">
      <c r="A15628" t="s">
        <v>270</v>
      </c>
      <c r="B15628">
        <v>15222</v>
      </c>
      <c r="C15628" s="385">
        <v>7.0000000000000007E-2</v>
      </c>
    </row>
    <row r="15629" spans="1:3" x14ac:dyDescent="0.25">
      <c r="A15629" t="s">
        <v>270</v>
      </c>
      <c r="B15629">
        <v>15223</v>
      </c>
      <c r="C15629" s="385">
        <v>7.0000000000000007E-2</v>
      </c>
    </row>
    <row r="15630" spans="1:3" x14ac:dyDescent="0.25">
      <c r="A15630" t="s">
        <v>270</v>
      </c>
      <c r="B15630">
        <v>15224</v>
      </c>
      <c r="C15630" s="385">
        <v>7.0000000000000007E-2</v>
      </c>
    </row>
    <row r="15631" spans="1:3" x14ac:dyDescent="0.25">
      <c r="A15631" t="s">
        <v>270</v>
      </c>
      <c r="B15631">
        <v>15225</v>
      </c>
      <c r="C15631" s="385">
        <v>7.0000000000000007E-2</v>
      </c>
    </row>
    <row r="15632" spans="1:3" x14ac:dyDescent="0.25">
      <c r="A15632" t="s">
        <v>270</v>
      </c>
      <c r="B15632">
        <v>15226</v>
      </c>
      <c r="C15632" s="385">
        <v>7.0000000000000007E-2</v>
      </c>
    </row>
    <row r="15633" spans="1:3" x14ac:dyDescent="0.25">
      <c r="A15633" t="s">
        <v>270</v>
      </c>
      <c r="B15633">
        <v>15227</v>
      </c>
      <c r="C15633" s="385">
        <v>7.0000000000000007E-2</v>
      </c>
    </row>
    <row r="15634" spans="1:3" x14ac:dyDescent="0.25">
      <c r="A15634" t="s">
        <v>270</v>
      </c>
      <c r="B15634">
        <v>15228</v>
      </c>
      <c r="C15634" s="385">
        <v>7.0000000000000007E-2</v>
      </c>
    </row>
    <row r="15635" spans="1:3" x14ac:dyDescent="0.25">
      <c r="A15635" t="s">
        <v>270</v>
      </c>
      <c r="B15635">
        <v>15229</v>
      </c>
      <c r="C15635" s="385">
        <v>7.0000000000000007E-2</v>
      </c>
    </row>
    <row r="15636" spans="1:3" x14ac:dyDescent="0.25">
      <c r="A15636" t="s">
        <v>270</v>
      </c>
      <c r="B15636">
        <v>15230</v>
      </c>
      <c r="C15636" s="385">
        <v>7.0000000000000007E-2</v>
      </c>
    </row>
    <row r="15637" spans="1:3" x14ac:dyDescent="0.25">
      <c r="A15637" t="s">
        <v>270</v>
      </c>
      <c r="B15637">
        <v>15231</v>
      </c>
      <c r="C15637" s="385">
        <v>7.0000000000000007E-2</v>
      </c>
    </row>
    <row r="15638" spans="1:3" x14ac:dyDescent="0.25">
      <c r="A15638" t="s">
        <v>270</v>
      </c>
      <c r="B15638">
        <v>15232</v>
      </c>
      <c r="C15638" s="385">
        <v>7.0000000000000007E-2</v>
      </c>
    </row>
    <row r="15639" spans="1:3" x14ac:dyDescent="0.25">
      <c r="A15639" t="s">
        <v>270</v>
      </c>
      <c r="B15639">
        <v>15233</v>
      </c>
      <c r="C15639" s="385">
        <v>7.0000000000000007E-2</v>
      </c>
    </row>
    <row r="15640" spans="1:3" x14ac:dyDescent="0.25">
      <c r="A15640" t="s">
        <v>270</v>
      </c>
      <c r="B15640">
        <v>15234</v>
      </c>
      <c r="C15640" s="385">
        <v>7.0000000000000007E-2</v>
      </c>
    </row>
    <row r="15641" spans="1:3" x14ac:dyDescent="0.25">
      <c r="A15641" t="s">
        <v>270</v>
      </c>
      <c r="B15641">
        <v>15235</v>
      </c>
      <c r="C15641" s="385">
        <v>7.0000000000000007E-2</v>
      </c>
    </row>
    <row r="15642" spans="1:3" x14ac:dyDescent="0.25">
      <c r="A15642" t="s">
        <v>270</v>
      </c>
      <c r="B15642">
        <v>15236</v>
      </c>
      <c r="C15642" s="385">
        <v>7.0000000000000007E-2</v>
      </c>
    </row>
    <row r="15643" spans="1:3" x14ac:dyDescent="0.25">
      <c r="A15643" t="s">
        <v>270</v>
      </c>
      <c r="B15643">
        <v>15237</v>
      </c>
      <c r="C15643" s="385">
        <v>7.0000000000000007E-2</v>
      </c>
    </row>
    <row r="15644" spans="1:3" x14ac:dyDescent="0.25">
      <c r="A15644" t="s">
        <v>270</v>
      </c>
      <c r="B15644">
        <v>15238</v>
      </c>
      <c r="C15644" s="385">
        <v>7.0000000000000007E-2</v>
      </c>
    </row>
    <row r="15645" spans="1:3" x14ac:dyDescent="0.25">
      <c r="A15645" t="s">
        <v>270</v>
      </c>
      <c r="B15645">
        <v>15239</v>
      </c>
      <c r="C15645" s="385">
        <v>7.0000000000000007E-2</v>
      </c>
    </row>
    <row r="15646" spans="1:3" x14ac:dyDescent="0.25">
      <c r="A15646" t="s">
        <v>270</v>
      </c>
      <c r="B15646">
        <v>15240</v>
      </c>
      <c r="C15646" s="385">
        <v>7.0000000000000007E-2</v>
      </c>
    </row>
    <row r="15647" spans="1:3" x14ac:dyDescent="0.25">
      <c r="A15647" t="s">
        <v>270</v>
      </c>
      <c r="B15647">
        <v>15241</v>
      </c>
      <c r="C15647" s="385">
        <v>7.0000000000000007E-2</v>
      </c>
    </row>
    <row r="15648" spans="1:3" x14ac:dyDescent="0.25">
      <c r="A15648" t="s">
        <v>270</v>
      </c>
      <c r="B15648">
        <v>15242</v>
      </c>
      <c r="C15648" s="385">
        <v>7.0000000000000007E-2</v>
      </c>
    </row>
    <row r="15649" spans="1:3" x14ac:dyDescent="0.25">
      <c r="A15649" t="s">
        <v>270</v>
      </c>
      <c r="B15649">
        <v>15243</v>
      </c>
      <c r="C15649" s="385">
        <v>7.0000000000000007E-2</v>
      </c>
    </row>
    <row r="15650" spans="1:3" x14ac:dyDescent="0.25">
      <c r="A15650" t="s">
        <v>270</v>
      </c>
      <c r="B15650">
        <v>15244</v>
      </c>
      <c r="C15650" s="385">
        <v>7.0000000000000007E-2</v>
      </c>
    </row>
    <row r="15651" spans="1:3" x14ac:dyDescent="0.25">
      <c r="A15651" t="s">
        <v>270</v>
      </c>
      <c r="B15651">
        <v>15250</v>
      </c>
      <c r="C15651" s="385">
        <v>7.0000000000000007E-2</v>
      </c>
    </row>
    <row r="15652" spans="1:3" x14ac:dyDescent="0.25">
      <c r="A15652" t="s">
        <v>270</v>
      </c>
      <c r="B15652">
        <v>15251</v>
      </c>
      <c r="C15652" s="385">
        <v>7.0000000000000007E-2</v>
      </c>
    </row>
    <row r="15653" spans="1:3" x14ac:dyDescent="0.25">
      <c r="A15653" t="s">
        <v>270</v>
      </c>
      <c r="B15653">
        <v>15252</v>
      </c>
      <c r="C15653" s="385">
        <v>7.0000000000000007E-2</v>
      </c>
    </row>
    <row r="15654" spans="1:3" x14ac:dyDescent="0.25">
      <c r="A15654" t="s">
        <v>270</v>
      </c>
      <c r="B15654">
        <v>15253</v>
      </c>
      <c r="C15654" s="385">
        <v>7.0000000000000007E-2</v>
      </c>
    </row>
    <row r="15655" spans="1:3" x14ac:dyDescent="0.25">
      <c r="A15655" t="s">
        <v>270</v>
      </c>
      <c r="B15655">
        <v>15254</v>
      </c>
      <c r="C15655" s="385">
        <v>7.0000000000000007E-2</v>
      </c>
    </row>
    <row r="15656" spans="1:3" x14ac:dyDescent="0.25">
      <c r="A15656" t="s">
        <v>270</v>
      </c>
      <c r="B15656">
        <v>15255</v>
      </c>
      <c r="C15656" s="385">
        <v>7.0000000000000007E-2</v>
      </c>
    </row>
    <row r="15657" spans="1:3" x14ac:dyDescent="0.25">
      <c r="A15657" t="s">
        <v>270</v>
      </c>
      <c r="B15657">
        <v>15257</v>
      </c>
      <c r="C15657" s="385">
        <v>7.0000000000000007E-2</v>
      </c>
    </row>
    <row r="15658" spans="1:3" x14ac:dyDescent="0.25">
      <c r="A15658" t="s">
        <v>270</v>
      </c>
      <c r="B15658">
        <v>15258</v>
      </c>
      <c r="C15658" s="385">
        <v>7.0000000000000007E-2</v>
      </c>
    </row>
    <row r="15659" spans="1:3" x14ac:dyDescent="0.25">
      <c r="A15659" t="s">
        <v>270</v>
      </c>
      <c r="B15659">
        <v>15259</v>
      </c>
      <c r="C15659" s="385">
        <v>7.0000000000000007E-2</v>
      </c>
    </row>
    <row r="15660" spans="1:3" x14ac:dyDescent="0.25">
      <c r="A15660" t="s">
        <v>270</v>
      </c>
      <c r="B15660">
        <v>15260</v>
      </c>
      <c r="C15660" s="385">
        <v>7.0000000000000007E-2</v>
      </c>
    </row>
    <row r="15661" spans="1:3" x14ac:dyDescent="0.25">
      <c r="A15661" t="s">
        <v>270</v>
      </c>
      <c r="B15661">
        <v>15261</v>
      </c>
      <c r="C15661" s="385">
        <v>7.0000000000000007E-2</v>
      </c>
    </row>
    <row r="15662" spans="1:3" x14ac:dyDescent="0.25">
      <c r="A15662" t="s">
        <v>270</v>
      </c>
      <c r="B15662">
        <v>15262</v>
      </c>
      <c r="C15662" s="385">
        <v>7.0000000000000007E-2</v>
      </c>
    </row>
    <row r="15663" spans="1:3" x14ac:dyDescent="0.25">
      <c r="A15663" t="s">
        <v>270</v>
      </c>
      <c r="B15663">
        <v>15264</v>
      </c>
      <c r="C15663" s="385">
        <v>7.0000000000000007E-2</v>
      </c>
    </row>
    <row r="15664" spans="1:3" x14ac:dyDescent="0.25">
      <c r="A15664" t="s">
        <v>270</v>
      </c>
      <c r="B15664">
        <v>15265</v>
      </c>
      <c r="C15664" s="385">
        <v>7.0000000000000007E-2</v>
      </c>
    </row>
    <row r="15665" spans="1:3" x14ac:dyDescent="0.25">
      <c r="A15665" t="s">
        <v>270</v>
      </c>
      <c r="B15665">
        <v>15267</v>
      </c>
      <c r="C15665" s="385">
        <v>7.0000000000000007E-2</v>
      </c>
    </row>
    <row r="15666" spans="1:3" x14ac:dyDescent="0.25">
      <c r="A15666" t="s">
        <v>270</v>
      </c>
      <c r="B15666">
        <v>15268</v>
      </c>
      <c r="C15666" s="385">
        <v>7.0000000000000007E-2</v>
      </c>
    </row>
    <row r="15667" spans="1:3" x14ac:dyDescent="0.25">
      <c r="A15667" t="s">
        <v>270</v>
      </c>
      <c r="B15667">
        <v>15270</v>
      </c>
      <c r="C15667" s="385">
        <v>7.0000000000000007E-2</v>
      </c>
    </row>
    <row r="15668" spans="1:3" x14ac:dyDescent="0.25">
      <c r="A15668" t="s">
        <v>270</v>
      </c>
      <c r="B15668">
        <v>15272</v>
      </c>
      <c r="C15668" s="385">
        <v>7.0000000000000007E-2</v>
      </c>
    </row>
    <row r="15669" spans="1:3" x14ac:dyDescent="0.25">
      <c r="A15669" t="s">
        <v>270</v>
      </c>
      <c r="B15669">
        <v>15274</v>
      </c>
      <c r="C15669" s="385">
        <v>7.0000000000000007E-2</v>
      </c>
    </row>
    <row r="15670" spans="1:3" x14ac:dyDescent="0.25">
      <c r="A15670" t="s">
        <v>270</v>
      </c>
      <c r="B15670">
        <v>15275</v>
      </c>
      <c r="C15670" s="385">
        <v>7.0000000000000007E-2</v>
      </c>
    </row>
    <row r="15671" spans="1:3" x14ac:dyDescent="0.25">
      <c r="A15671" t="s">
        <v>270</v>
      </c>
      <c r="B15671">
        <v>15276</v>
      </c>
      <c r="C15671" s="385">
        <v>7.0000000000000007E-2</v>
      </c>
    </row>
    <row r="15672" spans="1:3" x14ac:dyDescent="0.25">
      <c r="A15672" t="s">
        <v>270</v>
      </c>
      <c r="B15672">
        <v>15277</v>
      </c>
      <c r="C15672" s="385">
        <v>7.0000000000000007E-2</v>
      </c>
    </row>
    <row r="15673" spans="1:3" x14ac:dyDescent="0.25">
      <c r="A15673" t="s">
        <v>270</v>
      </c>
      <c r="B15673">
        <v>15278</v>
      </c>
      <c r="C15673" s="385">
        <v>7.0000000000000007E-2</v>
      </c>
    </row>
    <row r="15674" spans="1:3" x14ac:dyDescent="0.25">
      <c r="A15674" t="s">
        <v>270</v>
      </c>
      <c r="B15674">
        <v>15279</v>
      </c>
      <c r="C15674" s="385">
        <v>7.0000000000000007E-2</v>
      </c>
    </row>
    <row r="15675" spans="1:3" x14ac:dyDescent="0.25">
      <c r="A15675" t="s">
        <v>270</v>
      </c>
      <c r="B15675">
        <v>15281</v>
      </c>
      <c r="C15675" s="385">
        <v>7.0000000000000007E-2</v>
      </c>
    </row>
    <row r="15676" spans="1:3" x14ac:dyDescent="0.25">
      <c r="A15676" t="s">
        <v>270</v>
      </c>
      <c r="B15676">
        <v>15282</v>
      </c>
      <c r="C15676" s="385">
        <v>7.0000000000000007E-2</v>
      </c>
    </row>
    <row r="15677" spans="1:3" x14ac:dyDescent="0.25">
      <c r="A15677" t="s">
        <v>270</v>
      </c>
      <c r="B15677">
        <v>15283</v>
      </c>
      <c r="C15677" s="385">
        <v>7.0000000000000007E-2</v>
      </c>
    </row>
    <row r="15678" spans="1:3" x14ac:dyDescent="0.25">
      <c r="A15678" t="s">
        <v>270</v>
      </c>
      <c r="B15678">
        <v>15286</v>
      </c>
      <c r="C15678" s="385">
        <v>7.0000000000000007E-2</v>
      </c>
    </row>
    <row r="15679" spans="1:3" x14ac:dyDescent="0.25">
      <c r="A15679" t="s">
        <v>270</v>
      </c>
      <c r="B15679">
        <v>15289</v>
      </c>
      <c r="C15679" s="385">
        <v>7.0000000000000007E-2</v>
      </c>
    </row>
    <row r="15680" spans="1:3" x14ac:dyDescent="0.25">
      <c r="A15680" t="s">
        <v>270</v>
      </c>
      <c r="B15680">
        <v>15290</v>
      </c>
      <c r="C15680" s="385">
        <v>7.0000000000000007E-2</v>
      </c>
    </row>
    <row r="15681" spans="1:3" x14ac:dyDescent="0.25">
      <c r="A15681" t="s">
        <v>270</v>
      </c>
      <c r="B15681">
        <v>15295</v>
      </c>
      <c r="C15681" s="385">
        <v>7.0000000000000007E-2</v>
      </c>
    </row>
    <row r="15682" spans="1:3" x14ac:dyDescent="0.25">
      <c r="A15682" t="s">
        <v>270</v>
      </c>
      <c r="B15682">
        <v>15301</v>
      </c>
      <c r="C15682" s="385">
        <v>0.06</v>
      </c>
    </row>
    <row r="15683" spans="1:3" x14ac:dyDescent="0.25">
      <c r="A15683" t="s">
        <v>270</v>
      </c>
      <c r="B15683">
        <v>15310</v>
      </c>
      <c r="C15683" s="385">
        <v>0.06</v>
      </c>
    </row>
    <row r="15684" spans="1:3" x14ac:dyDescent="0.25">
      <c r="A15684" t="s">
        <v>270</v>
      </c>
      <c r="B15684">
        <v>15311</v>
      </c>
      <c r="C15684" s="385">
        <v>0.06</v>
      </c>
    </row>
    <row r="15685" spans="1:3" x14ac:dyDescent="0.25">
      <c r="A15685" t="s">
        <v>270</v>
      </c>
      <c r="B15685">
        <v>15312</v>
      </c>
      <c r="C15685" s="385">
        <v>0.06</v>
      </c>
    </row>
    <row r="15686" spans="1:3" x14ac:dyDescent="0.25">
      <c r="A15686" t="s">
        <v>270</v>
      </c>
      <c r="B15686">
        <v>15313</v>
      </c>
      <c r="C15686" s="385">
        <v>0.06</v>
      </c>
    </row>
    <row r="15687" spans="1:3" x14ac:dyDescent="0.25">
      <c r="A15687" t="s">
        <v>270</v>
      </c>
      <c r="B15687">
        <v>15314</v>
      </c>
      <c r="C15687" s="385">
        <v>0.06</v>
      </c>
    </row>
    <row r="15688" spans="1:3" x14ac:dyDescent="0.25">
      <c r="A15688" t="s">
        <v>270</v>
      </c>
      <c r="B15688">
        <v>15315</v>
      </c>
      <c r="C15688" s="385">
        <v>0.06</v>
      </c>
    </row>
    <row r="15689" spans="1:3" x14ac:dyDescent="0.25">
      <c r="A15689" t="s">
        <v>270</v>
      </c>
      <c r="B15689">
        <v>15316</v>
      </c>
      <c r="C15689" s="385">
        <v>0.06</v>
      </c>
    </row>
    <row r="15690" spans="1:3" x14ac:dyDescent="0.25">
      <c r="A15690" t="s">
        <v>270</v>
      </c>
      <c r="B15690">
        <v>15317</v>
      </c>
      <c r="C15690" s="385">
        <v>7.0000000000000007E-2</v>
      </c>
    </row>
    <row r="15691" spans="1:3" x14ac:dyDescent="0.25">
      <c r="A15691" t="s">
        <v>270</v>
      </c>
      <c r="B15691">
        <v>15320</v>
      </c>
      <c r="C15691" s="385">
        <v>0.06</v>
      </c>
    </row>
    <row r="15692" spans="1:3" x14ac:dyDescent="0.25">
      <c r="A15692" t="s">
        <v>270</v>
      </c>
      <c r="B15692">
        <v>15321</v>
      </c>
      <c r="C15692" s="385">
        <v>7.0000000000000007E-2</v>
      </c>
    </row>
    <row r="15693" spans="1:3" x14ac:dyDescent="0.25">
      <c r="A15693" t="s">
        <v>270</v>
      </c>
      <c r="B15693">
        <v>15322</v>
      </c>
      <c r="C15693" s="385">
        <v>0.06</v>
      </c>
    </row>
    <row r="15694" spans="1:3" x14ac:dyDescent="0.25">
      <c r="A15694" t="s">
        <v>270</v>
      </c>
      <c r="B15694">
        <v>15323</v>
      </c>
      <c r="C15694" s="385">
        <v>0.06</v>
      </c>
    </row>
    <row r="15695" spans="1:3" x14ac:dyDescent="0.25">
      <c r="A15695" t="s">
        <v>270</v>
      </c>
      <c r="B15695">
        <v>15324</v>
      </c>
      <c r="C15695" s="385">
        <v>0.06</v>
      </c>
    </row>
    <row r="15696" spans="1:3" x14ac:dyDescent="0.25">
      <c r="A15696" t="s">
        <v>270</v>
      </c>
      <c r="B15696">
        <v>15325</v>
      </c>
      <c r="C15696" s="385">
        <v>0.06</v>
      </c>
    </row>
    <row r="15697" spans="1:3" x14ac:dyDescent="0.25">
      <c r="A15697" t="s">
        <v>270</v>
      </c>
      <c r="B15697">
        <v>15327</v>
      </c>
      <c r="C15697" s="385">
        <v>0.06</v>
      </c>
    </row>
    <row r="15698" spans="1:3" x14ac:dyDescent="0.25">
      <c r="A15698" t="s">
        <v>270</v>
      </c>
      <c r="B15698">
        <v>15329</v>
      </c>
      <c r="C15698" s="385">
        <v>0.06</v>
      </c>
    </row>
    <row r="15699" spans="1:3" x14ac:dyDescent="0.25">
      <c r="A15699" t="s">
        <v>270</v>
      </c>
      <c r="B15699">
        <v>15330</v>
      </c>
      <c r="C15699" s="385">
        <v>0.06</v>
      </c>
    </row>
    <row r="15700" spans="1:3" x14ac:dyDescent="0.25">
      <c r="A15700" t="s">
        <v>270</v>
      </c>
      <c r="B15700">
        <v>15331</v>
      </c>
      <c r="C15700" s="385">
        <v>0.06</v>
      </c>
    </row>
    <row r="15701" spans="1:3" x14ac:dyDescent="0.25">
      <c r="A15701" t="s">
        <v>270</v>
      </c>
      <c r="B15701">
        <v>15332</v>
      </c>
      <c r="C15701" s="385">
        <v>7.0000000000000007E-2</v>
      </c>
    </row>
    <row r="15702" spans="1:3" x14ac:dyDescent="0.25">
      <c r="A15702" t="s">
        <v>270</v>
      </c>
      <c r="B15702">
        <v>15333</v>
      </c>
      <c r="C15702" s="385">
        <v>0.06</v>
      </c>
    </row>
    <row r="15703" spans="1:3" x14ac:dyDescent="0.25">
      <c r="A15703" t="s">
        <v>270</v>
      </c>
      <c r="B15703">
        <v>15334</v>
      </c>
      <c r="C15703" s="385">
        <v>0.06</v>
      </c>
    </row>
    <row r="15704" spans="1:3" x14ac:dyDescent="0.25">
      <c r="A15704" t="s">
        <v>270</v>
      </c>
      <c r="B15704">
        <v>15336</v>
      </c>
      <c r="C15704" s="385">
        <v>0.06</v>
      </c>
    </row>
    <row r="15705" spans="1:3" x14ac:dyDescent="0.25">
      <c r="A15705" t="s">
        <v>270</v>
      </c>
      <c r="B15705">
        <v>15337</v>
      </c>
      <c r="C15705" s="385">
        <v>0.06</v>
      </c>
    </row>
    <row r="15706" spans="1:3" x14ac:dyDescent="0.25">
      <c r="A15706" t="s">
        <v>270</v>
      </c>
      <c r="B15706">
        <v>15338</v>
      </c>
      <c r="C15706" s="385">
        <v>0.06</v>
      </c>
    </row>
    <row r="15707" spans="1:3" x14ac:dyDescent="0.25">
      <c r="A15707" t="s">
        <v>270</v>
      </c>
      <c r="B15707">
        <v>15339</v>
      </c>
      <c r="C15707" s="385">
        <v>0.06</v>
      </c>
    </row>
    <row r="15708" spans="1:3" x14ac:dyDescent="0.25">
      <c r="A15708" t="s">
        <v>270</v>
      </c>
      <c r="B15708">
        <v>15340</v>
      </c>
      <c r="C15708" s="385">
        <v>0.06</v>
      </c>
    </row>
    <row r="15709" spans="1:3" x14ac:dyDescent="0.25">
      <c r="A15709" t="s">
        <v>270</v>
      </c>
      <c r="B15709">
        <v>15341</v>
      </c>
      <c r="C15709" s="385">
        <v>0.06</v>
      </c>
    </row>
    <row r="15710" spans="1:3" x14ac:dyDescent="0.25">
      <c r="A15710" t="s">
        <v>270</v>
      </c>
      <c r="B15710">
        <v>15342</v>
      </c>
      <c r="C15710" s="385">
        <v>0.06</v>
      </c>
    </row>
    <row r="15711" spans="1:3" x14ac:dyDescent="0.25">
      <c r="A15711" t="s">
        <v>270</v>
      </c>
      <c r="B15711">
        <v>15344</v>
      </c>
      <c r="C15711" s="385">
        <v>0.06</v>
      </c>
    </row>
    <row r="15712" spans="1:3" x14ac:dyDescent="0.25">
      <c r="A15712" t="s">
        <v>270</v>
      </c>
      <c r="B15712">
        <v>15345</v>
      </c>
      <c r="C15712" s="385">
        <v>0.06</v>
      </c>
    </row>
    <row r="15713" spans="1:3" x14ac:dyDescent="0.25">
      <c r="A15713" t="s">
        <v>270</v>
      </c>
      <c r="B15713">
        <v>15346</v>
      </c>
      <c r="C15713" s="385">
        <v>0.06</v>
      </c>
    </row>
    <row r="15714" spans="1:3" x14ac:dyDescent="0.25">
      <c r="A15714" t="s">
        <v>270</v>
      </c>
      <c r="B15714">
        <v>15347</v>
      </c>
      <c r="C15714" s="385">
        <v>0.06</v>
      </c>
    </row>
    <row r="15715" spans="1:3" x14ac:dyDescent="0.25">
      <c r="A15715" t="s">
        <v>270</v>
      </c>
      <c r="B15715">
        <v>15348</v>
      </c>
      <c r="C15715" s="385">
        <v>0.06</v>
      </c>
    </row>
    <row r="15716" spans="1:3" x14ac:dyDescent="0.25">
      <c r="A15716" t="s">
        <v>270</v>
      </c>
      <c r="B15716">
        <v>15349</v>
      </c>
      <c r="C15716" s="385">
        <v>0.06</v>
      </c>
    </row>
    <row r="15717" spans="1:3" x14ac:dyDescent="0.25">
      <c r="A15717" t="s">
        <v>270</v>
      </c>
      <c r="B15717">
        <v>15350</v>
      </c>
      <c r="C15717" s="385">
        <v>0.06</v>
      </c>
    </row>
    <row r="15718" spans="1:3" x14ac:dyDescent="0.25">
      <c r="A15718" t="s">
        <v>270</v>
      </c>
      <c r="B15718">
        <v>15351</v>
      </c>
      <c r="C15718" s="385">
        <v>0.06</v>
      </c>
    </row>
    <row r="15719" spans="1:3" x14ac:dyDescent="0.25">
      <c r="A15719" t="s">
        <v>270</v>
      </c>
      <c r="B15719">
        <v>15352</v>
      </c>
      <c r="C15719" s="385">
        <v>0.06</v>
      </c>
    </row>
    <row r="15720" spans="1:3" x14ac:dyDescent="0.25">
      <c r="A15720" t="s">
        <v>270</v>
      </c>
      <c r="B15720">
        <v>15353</v>
      </c>
      <c r="C15720" s="385">
        <v>0.06</v>
      </c>
    </row>
    <row r="15721" spans="1:3" x14ac:dyDescent="0.25">
      <c r="A15721" t="s">
        <v>270</v>
      </c>
      <c r="B15721">
        <v>15357</v>
      </c>
      <c r="C15721" s="385">
        <v>0.06</v>
      </c>
    </row>
    <row r="15722" spans="1:3" x14ac:dyDescent="0.25">
      <c r="A15722" t="s">
        <v>270</v>
      </c>
      <c r="B15722">
        <v>15358</v>
      </c>
      <c r="C15722" s="385">
        <v>0.06</v>
      </c>
    </row>
    <row r="15723" spans="1:3" x14ac:dyDescent="0.25">
      <c r="A15723" t="s">
        <v>270</v>
      </c>
      <c r="B15723">
        <v>15359</v>
      </c>
      <c r="C15723" s="385">
        <v>0.06</v>
      </c>
    </row>
    <row r="15724" spans="1:3" x14ac:dyDescent="0.25">
      <c r="A15724" t="s">
        <v>270</v>
      </c>
      <c r="B15724">
        <v>15360</v>
      </c>
      <c r="C15724" s="385">
        <v>0.06</v>
      </c>
    </row>
    <row r="15725" spans="1:3" x14ac:dyDescent="0.25">
      <c r="A15725" t="s">
        <v>270</v>
      </c>
      <c r="B15725">
        <v>15361</v>
      </c>
      <c r="C15725" s="385">
        <v>0.06</v>
      </c>
    </row>
    <row r="15726" spans="1:3" x14ac:dyDescent="0.25">
      <c r="A15726" t="s">
        <v>270</v>
      </c>
      <c r="B15726">
        <v>15362</v>
      </c>
      <c r="C15726" s="385">
        <v>0.06</v>
      </c>
    </row>
    <row r="15727" spans="1:3" x14ac:dyDescent="0.25">
      <c r="A15727" t="s">
        <v>270</v>
      </c>
      <c r="B15727">
        <v>15363</v>
      </c>
      <c r="C15727" s="385">
        <v>0.06</v>
      </c>
    </row>
    <row r="15728" spans="1:3" x14ac:dyDescent="0.25">
      <c r="A15728" t="s">
        <v>270</v>
      </c>
      <c r="B15728">
        <v>15364</v>
      </c>
      <c r="C15728" s="385">
        <v>0.06</v>
      </c>
    </row>
    <row r="15729" spans="1:3" x14ac:dyDescent="0.25">
      <c r="A15729" t="s">
        <v>270</v>
      </c>
      <c r="B15729">
        <v>15365</v>
      </c>
      <c r="C15729" s="385">
        <v>0.06</v>
      </c>
    </row>
    <row r="15730" spans="1:3" x14ac:dyDescent="0.25">
      <c r="A15730" t="s">
        <v>270</v>
      </c>
      <c r="B15730">
        <v>15366</v>
      </c>
      <c r="C15730" s="385">
        <v>0.06</v>
      </c>
    </row>
    <row r="15731" spans="1:3" x14ac:dyDescent="0.25">
      <c r="A15731" t="s">
        <v>270</v>
      </c>
      <c r="B15731">
        <v>15367</v>
      </c>
      <c r="C15731" s="385">
        <v>7.0000000000000007E-2</v>
      </c>
    </row>
    <row r="15732" spans="1:3" x14ac:dyDescent="0.25">
      <c r="A15732" t="s">
        <v>270</v>
      </c>
      <c r="B15732">
        <v>15368</v>
      </c>
      <c r="C15732" s="385">
        <v>0.06</v>
      </c>
    </row>
    <row r="15733" spans="1:3" x14ac:dyDescent="0.25">
      <c r="A15733" t="s">
        <v>270</v>
      </c>
      <c r="B15733">
        <v>15370</v>
      </c>
      <c r="C15733" s="385">
        <v>0.06</v>
      </c>
    </row>
    <row r="15734" spans="1:3" x14ac:dyDescent="0.25">
      <c r="A15734" t="s">
        <v>270</v>
      </c>
      <c r="B15734">
        <v>15376</v>
      </c>
      <c r="C15734" s="385">
        <v>0.06</v>
      </c>
    </row>
    <row r="15735" spans="1:3" x14ac:dyDescent="0.25">
      <c r="A15735" t="s">
        <v>270</v>
      </c>
      <c r="B15735">
        <v>15377</v>
      </c>
      <c r="C15735" s="385">
        <v>0.06</v>
      </c>
    </row>
    <row r="15736" spans="1:3" x14ac:dyDescent="0.25">
      <c r="A15736" t="s">
        <v>270</v>
      </c>
      <c r="B15736">
        <v>15378</v>
      </c>
      <c r="C15736" s="385">
        <v>0.06</v>
      </c>
    </row>
    <row r="15737" spans="1:3" x14ac:dyDescent="0.25">
      <c r="A15737" t="s">
        <v>270</v>
      </c>
      <c r="B15737">
        <v>15379</v>
      </c>
      <c r="C15737" s="385">
        <v>0.06</v>
      </c>
    </row>
    <row r="15738" spans="1:3" x14ac:dyDescent="0.25">
      <c r="A15738" t="s">
        <v>270</v>
      </c>
      <c r="B15738">
        <v>15380</v>
      </c>
      <c r="C15738" s="385">
        <v>0.06</v>
      </c>
    </row>
    <row r="15739" spans="1:3" x14ac:dyDescent="0.25">
      <c r="A15739" t="s">
        <v>270</v>
      </c>
      <c r="B15739">
        <v>15401</v>
      </c>
      <c r="C15739" s="385">
        <v>0.06</v>
      </c>
    </row>
    <row r="15740" spans="1:3" x14ac:dyDescent="0.25">
      <c r="A15740" t="s">
        <v>270</v>
      </c>
      <c r="B15740">
        <v>15410</v>
      </c>
      <c r="C15740" s="385">
        <v>0.06</v>
      </c>
    </row>
    <row r="15741" spans="1:3" x14ac:dyDescent="0.25">
      <c r="A15741" t="s">
        <v>270</v>
      </c>
      <c r="B15741">
        <v>15411</v>
      </c>
      <c r="C15741" s="385">
        <v>0.06</v>
      </c>
    </row>
    <row r="15742" spans="1:3" x14ac:dyDescent="0.25">
      <c r="A15742" t="s">
        <v>270</v>
      </c>
      <c r="B15742">
        <v>15412</v>
      </c>
      <c r="C15742" s="385">
        <v>0.06</v>
      </c>
    </row>
    <row r="15743" spans="1:3" x14ac:dyDescent="0.25">
      <c r="A15743" t="s">
        <v>270</v>
      </c>
      <c r="B15743">
        <v>15413</v>
      </c>
      <c r="C15743" s="385">
        <v>0.06</v>
      </c>
    </row>
    <row r="15744" spans="1:3" x14ac:dyDescent="0.25">
      <c r="A15744" t="s">
        <v>270</v>
      </c>
      <c r="B15744">
        <v>15415</v>
      </c>
      <c r="C15744" s="385">
        <v>0.06</v>
      </c>
    </row>
    <row r="15745" spans="1:3" x14ac:dyDescent="0.25">
      <c r="A15745" t="s">
        <v>270</v>
      </c>
      <c r="B15745">
        <v>15416</v>
      </c>
      <c r="C15745" s="385">
        <v>0.06</v>
      </c>
    </row>
    <row r="15746" spans="1:3" x14ac:dyDescent="0.25">
      <c r="A15746" t="s">
        <v>270</v>
      </c>
      <c r="B15746">
        <v>15417</v>
      </c>
      <c r="C15746" s="385">
        <v>0.06</v>
      </c>
    </row>
    <row r="15747" spans="1:3" x14ac:dyDescent="0.25">
      <c r="A15747" t="s">
        <v>270</v>
      </c>
      <c r="B15747">
        <v>15419</v>
      </c>
      <c r="C15747" s="385">
        <v>0.06</v>
      </c>
    </row>
    <row r="15748" spans="1:3" x14ac:dyDescent="0.25">
      <c r="A15748" t="s">
        <v>270</v>
      </c>
      <c r="B15748">
        <v>15420</v>
      </c>
      <c r="C15748" s="385">
        <v>0.06</v>
      </c>
    </row>
    <row r="15749" spans="1:3" x14ac:dyDescent="0.25">
      <c r="A15749" t="s">
        <v>270</v>
      </c>
      <c r="B15749">
        <v>15421</v>
      </c>
      <c r="C15749" s="385">
        <v>0.06</v>
      </c>
    </row>
    <row r="15750" spans="1:3" x14ac:dyDescent="0.25">
      <c r="A15750" t="s">
        <v>270</v>
      </c>
      <c r="B15750">
        <v>15422</v>
      </c>
      <c r="C15750" s="385">
        <v>0.06</v>
      </c>
    </row>
    <row r="15751" spans="1:3" x14ac:dyDescent="0.25">
      <c r="A15751" t="s">
        <v>270</v>
      </c>
      <c r="B15751">
        <v>15423</v>
      </c>
      <c r="C15751" s="385">
        <v>0.06</v>
      </c>
    </row>
    <row r="15752" spans="1:3" x14ac:dyDescent="0.25">
      <c r="A15752" t="s">
        <v>270</v>
      </c>
      <c r="B15752">
        <v>15424</v>
      </c>
      <c r="C15752" s="385">
        <v>0.06</v>
      </c>
    </row>
    <row r="15753" spans="1:3" x14ac:dyDescent="0.25">
      <c r="A15753" t="s">
        <v>270</v>
      </c>
      <c r="B15753">
        <v>15425</v>
      </c>
      <c r="C15753" s="385">
        <v>0.06</v>
      </c>
    </row>
    <row r="15754" spans="1:3" x14ac:dyDescent="0.25">
      <c r="A15754" t="s">
        <v>270</v>
      </c>
      <c r="B15754">
        <v>15427</v>
      </c>
      <c r="C15754" s="385">
        <v>0.06</v>
      </c>
    </row>
    <row r="15755" spans="1:3" x14ac:dyDescent="0.25">
      <c r="A15755" t="s">
        <v>270</v>
      </c>
      <c r="B15755">
        <v>15428</v>
      </c>
      <c r="C15755" s="385">
        <v>0.06</v>
      </c>
    </row>
    <row r="15756" spans="1:3" x14ac:dyDescent="0.25">
      <c r="A15756" t="s">
        <v>270</v>
      </c>
      <c r="B15756">
        <v>15429</v>
      </c>
      <c r="C15756" s="385">
        <v>0.06</v>
      </c>
    </row>
    <row r="15757" spans="1:3" x14ac:dyDescent="0.25">
      <c r="A15757" t="s">
        <v>270</v>
      </c>
      <c r="B15757">
        <v>15430</v>
      </c>
      <c r="C15757" s="385">
        <v>0.06</v>
      </c>
    </row>
    <row r="15758" spans="1:3" x14ac:dyDescent="0.25">
      <c r="A15758" t="s">
        <v>270</v>
      </c>
      <c r="B15758">
        <v>15431</v>
      </c>
      <c r="C15758" s="385">
        <v>0.06</v>
      </c>
    </row>
    <row r="15759" spans="1:3" x14ac:dyDescent="0.25">
      <c r="A15759" t="s">
        <v>270</v>
      </c>
      <c r="B15759">
        <v>15432</v>
      </c>
      <c r="C15759" s="385">
        <v>0.06</v>
      </c>
    </row>
    <row r="15760" spans="1:3" x14ac:dyDescent="0.25">
      <c r="A15760" t="s">
        <v>270</v>
      </c>
      <c r="B15760">
        <v>15433</v>
      </c>
      <c r="C15760" s="385">
        <v>0.06</v>
      </c>
    </row>
    <row r="15761" spans="1:3" x14ac:dyDescent="0.25">
      <c r="A15761" t="s">
        <v>270</v>
      </c>
      <c r="B15761">
        <v>15434</v>
      </c>
      <c r="C15761" s="385">
        <v>0.06</v>
      </c>
    </row>
    <row r="15762" spans="1:3" x14ac:dyDescent="0.25">
      <c r="A15762" t="s">
        <v>270</v>
      </c>
      <c r="B15762">
        <v>15435</v>
      </c>
      <c r="C15762" s="385">
        <v>0.06</v>
      </c>
    </row>
    <row r="15763" spans="1:3" x14ac:dyDescent="0.25">
      <c r="A15763" t="s">
        <v>270</v>
      </c>
      <c r="B15763">
        <v>15436</v>
      </c>
      <c r="C15763" s="385">
        <v>0.06</v>
      </c>
    </row>
    <row r="15764" spans="1:3" x14ac:dyDescent="0.25">
      <c r="A15764" t="s">
        <v>270</v>
      </c>
      <c r="B15764">
        <v>15437</v>
      </c>
      <c r="C15764" s="385">
        <v>0.06</v>
      </c>
    </row>
    <row r="15765" spans="1:3" x14ac:dyDescent="0.25">
      <c r="A15765" t="s">
        <v>270</v>
      </c>
      <c r="B15765">
        <v>15438</v>
      </c>
      <c r="C15765" s="385">
        <v>0.06</v>
      </c>
    </row>
    <row r="15766" spans="1:3" x14ac:dyDescent="0.25">
      <c r="A15766" t="s">
        <v>270</v>
      </c>
      <c r="B15766">
        <v>15439</v>
      </c>
      <c r="C15766" s="385">
        <v>0.06</v>
      </c>
    </row>
    <row r="15767" spans="1:3" x14ac:dyDescent="0.25">
      <c r="A15767" t="s">
        <v>270</v>
      </c>
      <c r="B15767">
        <v>15440</v>
      </c>
      <c r="C15767" s="385">
        <v>0.06</v>
      </c>
    </row>
    <row r="15768" spans="1:3" x14ac:dyDescent="0.25">
      <c r="A15768" t="s">
        <v>270</v>
      </c>
      <c r="B15768">
        <v>15442</v>
      </c>
      <c r="C15768" s="385">
        <v>0.06</v>
      </c>
    </row>
    <row r="15769" spans="1:3" x14ac:dyDescent="0.25">
      <c r="A15769" t="s">
        <v>270</v>
      </c>
      <c r="B15769">
        <v>15443</v>
      </c>
      <c r="C15769" s="385">
        <v>0.06</v>
      </c>
    </row>
    <row r="15770" spans="1:3" x14ac:dyDescent="0.25">
      <c r="A15770" t="s">
        <v>270</v>
      </c>
      <c r="B15770">
        <v>15444</v>
      </c>
      <c r="C15770" s="385">
        <v>0.06</v>
      </c>
    </row>
    <row r="15771" spans="1:3" x14ac:dyDescent="0.25">
      <c r="A15771" t="s">
        <v>270</v>
      </c>
      <c r="B15771">
        <v>15445</v>
      </c>
      <c r="C15771" s="385">
        <v>0.06</v>
      </c>
    </row>
    <row r="15772" spans="1:3" x14ac:dyDescent="0.25">
      <c r="A15772" t="s">
        <v>270</v>
      </c>
      <c r="B15772">
        <v>15446</v>
      </c>
      <c r="C15772" s="385">
        <v>0.06</v>
      </c>
    </row>
    <row r="15773" spans="1:3" x14ac:dyDescent="0.25">
      <c r="A15773" t="s">
        <v>270</v>
      </c>
      <c r="B15773">
        <v>15447</v>
      </c>
      <c r="C15773" s="385">
        <v>0.06</v>
      </c>
    </row>
    <row r="15774" spans="1:3" x14ac:dyDescent="0.25">
      <c r="A15774" t="s">
        <v>270</v>
      </c>
      <c r="B15774">
        <v>15448</v>
      </c>
      <c r="C15774" s="385">
        <v>0.06</v>
      </c>
    </row>
    <row r="15775" spans="1:3" x14ac:dyDescent="0.25">
      <c r="A15775" t="s">
        <v>270</v>
      </c>
      <c r="B15775">
        <v>15449</v>
      </c>
      <c r="C15775" s="385">
        <v>0.06</v>
      </c>
    </row>
    <row r="15776" spans="1:3" x14ac:dyDescent="0.25">
      <c r="A15776" t="s">
        <v>270</v>
      </c>
      <c r="B15776">
        <v>15450</v>
      </c>
      <c r="C15776" s="385">
        <v>0.06</v>
      </c>
    </row>
    <row r="15777" spans="1:3" x14ac:dyDescent="0.25">
      <c r="A15777" t="s">
        <v>270</v>
      </c>
      <c r="B15777">
        <v>15451</v>
      </c>
      <c r="C15777" s="385">
        <v>0.06</v>
      </c>
    </row>
    <row r="15778" spans="1:3" x14ac:dyDescent="0.25">
      <c r="A15778" t="s">
        <v>270</v>
      </c>
      <c r="B15778">
        <v>15454</v>
      </c>
      <c r="C15778" s="385">
        <v>0.06</v>
      </c>
    </row>
    <row r="15779" spans="1:3" x14ac:dyDescent="0.25">
      <c r="A15779" t="s">
        <v>270</v>
      </c>
      <c r="B15779">
        <v>15455</v>
      </c>
      <c r="C15779" s="385">
        <v>0.06</v>
      </c>
    </row>
    <row r="15780" spans="1:3" x14ac:dyDescent="0.25">
      <c r="A15780" t="s">
        <v>270</v>
      </c>
      <c r="B15780">
        <v>15456</v>
      </c>
      <c r="C15780" s="385">
        <v>0.06</v>
      </c>
    </row>
    <row r="15781" spans="1:3" x14ac:dyDescent="0.25">
      <c r="A15781" t="s">
        <v>270</v>
      </c>
      <c r="B15781">
        <v>15458</v>
      </c>
      <c r="C15781" s="385">
        <v>0.06</v>
      </c>
    </row>
    <row r="15782" spans="1:3" x14ac:dyDescent="0.25">
      <c r="A15782" t="s">
        <v>270</v>
      </c>
      <c r="B15782">
        <v>15459</v>
      </c>
      <c r="C15782" s="385">
        <v>0.06</v>
      </c>
    </row>
    <row r="15783" spans="1:3" x14ac:dyDescent="0.25">
      <c r="A15783" t="s">
        <v>270</v>
      </c>
      <c r="B15783">
        <v>15460</v>
      </c>
      <c r="C15783" s="385">
        <v>0.06</v>
      </c>
    </row>
    <row r="15784" spans="1:3" x14ac:dyDescent="0.25">
      <c r="A15784" t="s">
        <v>270</v>
      </c>
      <c r="B15784">
        <v>15461</v>
      </c>
      <c r="C15784" s="385">
        <v>0.06</v>
      </c>
    </row>
    <row r="15785" spans="1:3" x14ac:dyDescent="0.25">
      <c r="A15785" t="s">
        <v>270</v>
      </c>
      <c r="B15785">
        <v>15462</v>
      </c>
      <c r="C15785" s="385">
        <v>0.06</v>
      </c>
    </row>
    <row r="15786" spans="1:3" x14ac:dyDescent="0.25">
      <c r="A15786" t="s">
        <v>270</v>
      </c>
      <c r="B15786">
        <v>15463</v>
      </c>
      <c r="C15786" s="385">
        <v>0.06</v>
      </c>
    </row>
    <row r="15787" spans="1:3" x14ac:dyDescent="0.25">
      <c r="A15787" t="s">
        <v>270</v>
      </c>
      <c r="B15787">
        <v>15464</v>
      </c>
      <c r="C15787" s="385">
        <v>0.06</v>
      </c>
    </row>
    <row r="15788" spans="1:3" x14ac:dyDescent="0.25">
      <c r="A15788" t="s">
        <v>270</v>
      </c>
      <c r="B15788">
        <v>15465</v>
      </c>
      <c r="C15788" s="385">
        <v>0.06</v>
      </c>
    </row>
    <row r="15789" spans="1:3" x14ac:dyDescent="0.25">
      <c r="A15789" t="s">
        <v>270</v>
      </c>
      <c r="B15789">
        <v>15466</v>
      </c>
      <c r="C15789" s="385">
        <v>0.06</v>
      </c>
    </row>
    <row r="15790" spans="1:3" x14ac:dyDescent="0.25">
      <c r="A15790" t="s">
        <v>270</v>
      </c>
      <c r="B15790">
        <v>15467</v>
      </c>
      <c r="C15790" s="385">
        <v>0.06</v>
      </c>
    </row>
    <row r="15791" spans="1:3" x14ac:dyDescent="0.25">
      <c r="A15791" t="s">
        <v>270</v>
      </c>
      <c r="B15791">
        <v>15468</v>
      </c>
      <c r="C15791" s="385">
        <v>0.06</v>
      </c>
    </row>
    <row r="15792" spans="1:3" x14ac:dyDescent="0.25">
      <c r="A15792" t="s">
        <v>270</v>
      </c>
      <c r="B15792">
        <v>15469</v>
      </c>
      <c r="C15792" s="385">
        <v>0.06</v>
      </c>
    </row>
    <row r="15793" spans="1:3" x14ac:dyDescent="0.25">
      <c r="A15793" t="s">
        <v>270</v>
      </c>
      <c r="B15793">
        <v>15470</v>
      </c>
      <c r="C15793" s="385">
        <v>0.06</v>
      </c>
    </row>
    <row r="15794" spans="1:3" x14ac:dyDescent="0.25">
      <c r="A15794" t="s">
        <v>270</v>
      </c>
      <c r="B15794">
        <v>15472</v>
      </c>
      <c r="C15794" s="385">
        <v>0.06</v>
      </c>
    </row>
    <row r="15795" spans="1:3" x14ac:dyDescent="0.25">
      <c r="A15795" t="s">
        <v>270</v>
      </c>
      <c r="B15795">
        <v>15473</v>
      </c>
      <c r="C15795" s="385">
        <v>0.06</v>
      </c>
    </row>
    <row r="15796" spans="1:3" x14ac:dyDescent="0.25">
      <c r="A15796" t="s">
        <v>270</v>
      </c>
      <c r="B15796">
        <v>15474</v>
      </c>
      <c r="C15796" s="385">
        <v>0.06</v>
      </c>
    </row>
    <row r="15797" spans="1:3" x14ac:dyDescent="0.25">
      <c r="A15797" t="s">
        <v>270</v>
      </c>
      <c r="B15797">
        <v>15475</v>
      </c>
      <c r="C15797" s="385">
        <v>0.06</v>
      </c>
    </row>
    <row r="15798" spans="1:3" x14ac:dyDescent="0.25">
      <c r="A15798" t="s">
        <v>270</v>
      </c>
      <c r="B15798">
        <v>15476</v>
      </c>
      <c r="C15798" s="385">
        <v>0.06</v>
      </c>
    </row>
    <row r="15799" spans="1:3" x14ac:dyDescent="0.25">
      <c r="A15799" t="s">
        <v>270</v>
      </c>
      <c r="B15799">
        <v>15477</v>
      </c>
      <c r="C15799" s="385">
        <v>0.06</v>
      </c>
    </row>
    <row r="15800" spans="1:3" x14ac:dyDescent="0.25">
      <c r="A15800" t="s">
        <v>270</v>
      </c>
      <c r="B15800">
        <v>15478</v>
      </c>
      <c r="C15800" s="385">
        <v>0.06</v>
      </c>
    </row>
    <row r="15801" spans="1:3" x14ac:dyDescent="0.25">
      <c r="A15801" t="s">
        <v>270</v>
      </c>
      <c r="B15801">
        <v>15479</v>
      </c>
      <c r="C15801" s="385">
        <v>0.06</v>
      </c>
    </row>
    <row r="15802" spans="1:3" x14ac:dyDescent="0.25">
      <c r="A15802" t="s">
        <v>270</v>
      </c>
      <c r="B15802">
        <v>15480</v>
      </c>
      <c r="C15802" s="385">
        <v>0.06</v>
      </c>
    </row>
    <row r="15803" spans="1:3" x14ac:dyDescent="0.25">
      <c r="A15803" t="s">
        <v>270</v>
      </c>
      <c r="B15803">
        <v>15482</v>
      </c>
      <c r="C15803" s="385">
        <v>0.06</v>
      </c>
    </row>
    <row r="15804" spans="1:3" x14ac:dyDescent="0.25">
      <c r="A15804" t="s">
        <v>270</v>
      </c>
      <c r="B15804">
        <v>15483</v>
      </c>
      <c r="C15804" s="385">
        <v>0.06</v>
      </c>
    </row>
    <row r="15805" spans="1:3" x14ac:dyDescent="0.25">
      <c r="A15805" t="s">
        <v>270</v>
      </c>
      <c r="B15805">
        <v>15484</v>
      </c>
      <c r="C15805" s="385">
        <v>0.06</v>
      </c>
    </row>
    <row r="15806" spans="1:3" x14ac:dyDescent="0.25">
      <c r="A15806" t="s">
        <v>270</v>
      </c>
      <c r="B15806">
        <v>15485</v>
      </c>
      <c r="C15806" s="385">
        <v>0.06</v>
      </c>
    </row>
    <row r="15807" spans="1:3" x14ac:dyDescent="0.25">
      <c r="A15807" t="s">
        <v>270</v>
      </c>
      <c r="B15807">
        <v>15486</v>
      </c>
      <c r="C15807" s="385">
        <v>0.06</v>
      </c>
    </row>
    <row r="15808" spans="1:3" x14ac:dyDescent="0.25">
      <c r="A15808" t="s">
        <v>270</v>
      </c>
      <c r="B15808">
        <v>15488</v>
      </c>
      <c r="C15808" s="385">
        <v>0.06</v>
      </c>
    </row>
    <row r="15809" spans="1:3" x14ac:dyDescent="0.25">
      <c r="A15809" t="s">
        <v>270</v>
      </c>
      <c r="B15809">
        <v>15489</v>
      </c>
      <c r="C15809" s="385">
        <v>0.06</v>
      </c>
    </row>
    <row r="15810" spans="1:3" x14ac:dyDescent="0.25">
      <c r="A15810" t="s">
        <v>270</v>
      </c>
      <c r="B15810">
        <v>15490</v>
      </c>
      <c r="C15810" s="385">
        <v>0.06</v>
      </c>
    </row>
    <row r="15811" spans="1:3" x14ac:dyDescent="0.25">
      <c r="A15811" t="s">
        <v>270</v>
      </c>
      <c r="B15811">
        <v>15492</v>
      </c>
      <c r="C15811" s="385">
        <v>0.06</v>
      </c>
    </row>
    <row r="15812" spans="1:3" x14ac:dyDescent="0.25">
      <c r="A15812" t="s">
        <v>270</v>
      </c>
      <c r="B15812">
        <v>15501</v>
      </c>
      <c r="C15812" s="385">
        <v>0.06</v>
      </c>
    </row>
    <row r="15813" spans="1:3" x14ac:dyDescent="0.25">
      <c r="A15813" t="s">
        <v>270</v>
      </c>
      <c r="B15813">
        <v>15502</v>
      </c>
      <c r="C15813" s="385">
        <v>0.06</v>
      </c>
    </row>
    <row r="15814" spans="1:3" x14ac:dyDescent="0.25">
      <c r="A15814" t="s">
        <v>270</v>
      </c>
      <c r="B15814">
        <v>15510</v>
      </c>
      <c r="C15814" s="385">
        <v>0.06</v>
      </c>
    </row>
    <row r="15815" spans="1:3" x14ac:dyDescent="0.25">
      <c r="A15815" t="s">
        <v>270</v>
      </c>
      <c r="B15815">
        <v>15520</v>
      </c>
      <c r="C15815" s="385">
        <v>0.06</v>
      </c>
    </row>
    <row r="15816" spans="1:3" x14ac:dyDescent="0.25">
      <c r="A15816" t="s">
        <v>270</v>
      </c>
      <c r="B15816">
        <v>15521</v>
      </c>
      <c r="C15816" s="385">
        <v>0.06</v>
      </c>
    </row>
    <row r="15817" spans="1:3" x14ac:dyDescent="0.25">
      <c r="A15817" t="s">
        <v>270</v>
      </c>
      <c r="B15817">
        <v>15522</v>
      </c>
      <c r="C15817" s="385">
        <v>0.06</v>
      </c>
    </row>
    <row r="15818" spans="1:3" x14ac:dyDescent="0.25">
      <c r="A15818" t="s">
        <v>270</v>
      </c>
      <c r="B15818">
        <v>15530</v>
      </c>
      <c r="C15818" s="385">
        <v>0.06</v>
      </c>
    </row>
    <row r="15819" spans="1:3" x14ac:dyDescent="0.25">
      <c r="A15819" t="s">
        <v>270</v>
      </c>
      <c r="B15819">
        <v>15531</v>
      </c>
      <c r="C15819" s="385">
        <v>0.06</v>
      </c>
    </row>
    <row r="15820" spans="1:3" x14ac:dyDescent="0.25">
      <c r="A15820" t="s">
        <v>270</v>
      </c>
      <c r="B15820">
        <v>15532</v>
      </c>
      <c r="C15820" s="385">
        <v>0.06</v>
      </c>
    </row>
    <row r="15821" spans="1:3" x14ac:dyDescent="0.25">
      <c r="A15821" t="s">
        <v>270</v>
      </c>
      <c r="B15821">
        <v>15533</v>
      </c>
      <c r="C15821" s="385">
        <v>0.06</v>
      </c>
    </row>
    <row r="15822" spans="1:3" x14ac:dyDescent="0.25">
      <c r="A15822" t="s">
        <v>270</v>
      </c>
      <c r="B15822">
        <v>15534</v>
      </c>
      <c r="C15822" s="385">
        <v>0.06</v>
      </c>
    </row>
    <row r="15823" spans="1:3" x14ac:dyDescent="0.25">
      <c r="A15823" t="s">
        <v>270</v>
      </c>
      <c r="B15823">
        <v>15535</v>
      </c>
      <c r="C15823" s="385">
        <v>0.06</v>
      </c>
    </row>
    <row r="15824" spans="1:3" x14ac:dyDescent="0.25">
      <c r="A15824" t="s">
        <v>270</v>
      </c>
      <c r="B15824">
        <v>15536</v>
      </c>
      <c r="C15824" s="385">
        <v>0.06</v>
      </c>
    </row>
    <row r="15825" spans="1:3" x14ac:dyDescent="0.25">
      <c r="A15825" t="s">
        <v>270</v>
      </c>
      <c r="B15825">
        <v>15537</v>
      </c>
      <c r="C15825" s="385">
        <v>0.06</v>
      </c>
    </row>
    <row r="15826" spans="1:3" x14ac:dyDescent="0.25">
      <c r="A15826" t="s">
        <v>270</v>
      </c>
      <c r="B15826">
        <v>15538</v>
      </c>
      <c r="C15826" s="385">
        <v>0.06</v>
      </c>
    </row>
    <row r="15827" spans="1:3" x14ac:dyDescent="0.25">
      <c r="A15827" t="s">
        <v>270</v>
      </c>
      <c r="B15827">
        <v>15539</v>
      </c>
      <c r="C15827" s="385">
        <v>0.06</v>
      </c>
    </row>
    <row r="15828" spans="1:3" x14ac:dyDescent="0.25">
      <c r="A15828" t="s">
        <v>270</v>
      </c>
      <c r="B15828">
        <v>15540</v>
      </c>
      <c r="C15828" s="385">
        <v>0.06</v>
      </c>
    </row>
    <row r="15829" spans="1:3" x14ac:dyDescent="0.25">
      <c r="A15829" t="s">
        <v>270</v>
      </c>
      <c r="B15829">
        <v>15541</v>
      </c>
      <c r="C15829" s="385">
        <v>0.06</v>
      </c>
    </row>
    <row r="15830" spans="1:3" x14ac:dyDescent="0.25">
      <c r="A15830" t="s">
        <v>270</v>
      </c>
      <c r="B15830">
        <v>15542</v>
      </c>
      <c r="C15830" s="385">
        <v>0.06</v>
      </c>
    </row>
    <row r="15831" spans="1:3" x14ac:dyDescent="0.25">
      <c r="A15831" t="s">
        <v>270</v>
      </c>
      <c r="B15831">
        <v>15544</v>
      </c>
      <c r="C15831" s="385">
        <v>0.06</v>
      </c>
    </row>
    <row r="15832" spans="1:3" x14ac:dyDescent="0.25">
      <c r="A15832" t="s">
        <v>270</v>
      </c>
      <c r="B15832">
        <v>15545</v>
      </c>
      <c r="C15832" s="385">
        <v>0.06</v>
      </c>
    </row>
    <row r="15833" spans="1:3" x14ac:dyDescent="0.25">
      <c r="A15833" t="s">
        <v>270</v>
      </c>
      <c r="B15833">
        <v>15546</v>
      </c>
      <c r="C15833" s="385">
        <v>0.06</v>
      </c>
    </row>
    <row r="15834" spans="1:3" x14ac:dyDescent="0.25">
      <c r="A15834" t="s">
        <v>270</v>
      </c>
      <c r="B15834">
        <v>15547</v>
      </c>
      <c r="C15834" s="385">
        <v>0.06</v>
      </c>
    </row>
    <row r="15835" spans="1:3" x14ac:dyDescent="0.25">
      <c r="A15835" t="s">
        <v>270</v>
      </c>
      <c r="B15835">
        <v>15548</v>
      </c>
      <c r="C15835" s="385">
        <v>0.06</v>
      </c>
    </row>
    <row r="15836" spans="1:3" x14ac:dyDescent="0.25">
      <c r="A15836" t="s">
        <v>270</v>
      </c>
      <c r="B15836">
        <v>15549</v>
      </c>
      <c r="C15836" s="385">
        <v>0.06</v>
      </c>
    </row>
    <row r="15837" spans="1:3" x14ac:dyDescent="0.25">
      <c r="A15837" t="s">
        <v>270</v>
      </c>
      <c r="B15837">
        <v>15550</v>
      </c>
      <c r="C15837" s="385">
        <v>0.06</v>
      </c>
    </row>
    <row r="15838" spans="1:3" x14ac:dyDescent="0.25">
      <c r="A15838" t="s">
        <v>270</v>
      </c>
      <c r="B15838">
        <v>15551</v>
      </c>
      <c r="C15838" s="385">
        <v>0.06</v>
      </c>
    </row>
    <row r="15839" spans="1:3" x14ac:dyDescent="0.25">
      <c r="A15839" t="s">
        <v>270</v>
      </c>
      <c r="B15839">
        <v>15552</v>
      </c>
      <c r="C15839" s="385">
        <v>0.06</v>
      </c>
    </row>
    <row r="15840" spans="1:3" x14ac:dyDescent="0.25">
      <c r="A15840" t="s">
        <v>270</v>
      </c>
      <c r="B15840">
        <v>15553</v>
      </c>
      <c r="C15840" s="385">
        <v>0.06</v>
      </c>
    </row>
    <row r="15841" spans="1:3" x14ac:dyDescent="0.25">
      <c r="A15841" t="s">
        <v>270</v>
      </c>
      <c r="B15841">
        <v>15554</v>
      </c>
      <c r="C15841" s="385">
        <v>0.06</v>
      </c>
    </row>
    <row r="15842" spans="1:3" x14ac:dyDescent="0.25">
      <c r="A15842" t="s">
        <v>270</v>
      </c>
      <c r="B15842">
        <v>15555</v>
      </c>
      <c r="C15842" s="385">
        <v>0.06</v>
      </c>
    </row>
    <row r="15843" spans="1:3" x14ac:dyDescent="0.25">
      <c r="A15843" t="s">
        <v>270</v>
      </c>
      <c r="B15843">
        <v>15557</v>
      </c>
      <c r="C15843" s="385">
        <v>0.06</v>
      </c>
    </row>
    <row r="15844" spans="1:3" x14ac:dyDescent="0.25">
      <c r="A15844" t="s">
        <v>270</v>
      </c>
      <c r="B15844">
        <v>15558</v>
      </c>
      <c r="C15844" s="385">
        <v>0.06</v>
      </c>
    </row>
    <row r="15845" spans="1:3" x14ac:dyDescent="0.25">
      <c r="A15845" t="s">
        <v>270</v>
      </c>
      <c r="B15845">
        <v>15559</v>
      </c>
      <c r="C15845" s="385">
        <v>0.06</v>
      </c>
    </row>
    <row r="15846" spans="1:3" x14ac:dyDescent="0.25">
      <c r="A15846" t="s">
        <v>270</v>
      </c>
      <c r="B15846">
        <v>15560</v>
      </c>
      <c r="C15846" s="385">
        <v>0.06</v>
      </c>
    </row>
    <row r="15847" spans="1:3" x14ac:dyDescent="0.25">
      <c r="A15847" t="s">
        <v>270</v>
      </c>
      <c r="B15847">
        <v>15561</v>
      </c>
      <c r="C15847" s="385">
        <v>0.06</v>
      </c>
    </row>
    <row r="15848" spans="1:3" x14ac:dyDescent="0.25">
      <c r="A15848" t="s">
        <v>270</v>
      </c>
      <c r="B15848">
        <v>15562</v>
      </c>
      <c r="C15848" s="385">
        <v>0.06</v>
      </c>
    </row>
    <row r="15849" spans="1:3" x14ac:dyDescent="0.25">
      <c r="A15849" t="s">
        <v>270</v>
      </c>
      <c r="B15849">
        <v>15563</v>
      </c>
      <c r="C15849" s="385">
        <v>0.06</v>
      </c>
    </row>
    <row r="15850" spans="1:3" x14ac:dyDescent="0.25">
      <c r="A15850" t="s">
        <v>270</v>
      </c>
      <c r="B15850">
        <v>15564</v>
      </c>
      <c r="C15850" s="385">
        <v>0.06</v>
      </c>
    </row>
    <row r="15851" spans="1:3" x14ac:dyDescent="0.25">
      <c r="A15851" t="s">
        <v>270</v>
      </c>
      <c r="B15851">
        <v>15565</v>
      </c>
      <c r="C15851" s="385">
        <v>0.06</v>
      </c>
    </row>
    <row r="15852" spans="1:3" x14ac:dyDescent="0.25">
      <c r="A15852" t="s">
        <v>270</v>
      </c>
      <c r="B15852">
        <v>15601</v>
      </c>
      <c r="C15852" s="385">
        <v>0.06</v>
      </c>
    </row>
    <row r="15853" spans="1:3" x14ac:dyDescent="0.25">
      <c r="A15853" t="s">
        <v>270</v>
      </c>
      <c r="B15853">
        <v>15605</v>
      </c>
      <c r="C15853" s="385">
        <v>0.06</v>
      </c>
    </row>
    <row r="15854" spans="1:3" x14ac:dyDescent="0.25">
      <c r="A15854" t="s">
        <v>270</v>
      </c>
      <c r="B15854">
        <v>15606</v>
      </c>
      <c r="C15854" s="385">
        <v>0.06</v>
      </c>
    </row>
    <row r="15855" spans="1:3" x14ac:dyDescent="0.25">
      <c r="A15855" t="s">
        <v>270</v>
      </c>
      <c r="B15855">
        <v>15610</v>
      </c>
      <c r="C15855" s="385">
        <v>0.06</v>
      </c>
    </row>
    <row r="15856" spans="1:3" x14ac:dyDescent="0.25">
      <c r="A15856" t="s">
        <v>270</v>
      </c>
      <c r="B15856">
        <v>15611</v>
      </c>
      <c r="C15856" s="385">
        <v>0.06</v>
      </c>
    </row>
    <row r="15857" spans="1:3" x14ac:dyDescent="0.25">
      <c r="A15857" t="s">
        <v>270</v>
      </c>
      <c r="B15857">
        <v>15612</v>
      </c>
      <c r="C15857" s="385">
        <v>0.06</v>
      </c>
    </row>
    <row r="15858" spans="1:3" x14ac:dyDescent="0.25">
      <c r="A15858" t="s">
        <v>270</v>
      </c>
      <c r="B15858">
        <v>15613</v>
      </c>
      <c r="C15858" s="385">
        <v>0.06</v>
      </c>
    </row>
    <row r="15859" spans="1:3" x14ac:dyDescent="0.25">
      <c r="A15859" t="s">
        <v>270</v>
      </c>
      <c r="B15859">
        <v>15615</v>
      </c>
      <c r="C15859" s="385">
        <v>0.06</v>
      </c>
    </row>
    <row r="15860" spans="1:3" x14ac:dyDescent="0.25">
      <c r="A15860" t="s">
        <v>270</v>
      </c>
      <c r="B15860">
        <v>15616</v>
      </c>
      <c r="C15860" s="385">
        <v>0.06</v>
      </c>
    </row>
    <row r="15861" spans="1:3" x14ac:dyDescent="0.25">
      <c r="A15861" t="s">
        <v>270</v>
      </c>
      <c r="B15861">
        <v>15617</v>
      </c>
      <c r="C15861" s="385">
        <v>0.06</v>
      </c>
    </row>
    <row r="15862" spans="1:3" x14ac:dyDescent="0.25">
      <c r="A15862" t="s">
        <v>270</v>
      </c>
      <c r="B15862">
        <v>15618</v>
      </c>
      <c r="C15862" s="385">
        <v>0.06</v>
      </c>
    </row>
    <row r="15863" spans="1:3" x14ac:dyDescent="0.25">
      <c r="A15863" t="s">
        <v>270</v>
      </c>
      <c r="B15863">
        <v>15619</v>
      </c>
      <c r="C15863" s="385">
        <v>0.06</v>
      </c>
    </row>
    <row r="15864" spans="1:3" x14ac:dyDescent="0.25">
      <c r="A15864" t="s">
        <v>270</v>
      </c>
      <c r="B15864">
        <v>15620</v>
      </c>
      <c r="C15864" s="385">
        <v>0.06</v>
      </c>
    </row>
    <row r="15865" spans="1:3" x14ac:dyDescent="0.25">
      <c r="A15865" t="s">
        <v>270</v>
      </c>
      <c r="B15865">
        <v>15621</v>
      </c>
      <c r="C15865" s="385">
        <v>0.06</v>
      </c>
    </row>
    <row r="15866" spans="1:3" x14ac:dyDescent="0.25">
      <c r="A15866" t="s">
        <v>270</v>
      </c>
      <c r="B15866">
        <v>15622</v>
      </c>
      <c r="C15866" s="385">
        <v>0.06</v>
      </c>
    </row>
    <row r="15867" spans="1:3" x14ac:dyDescent="0.25">
      <c r="A15867" t="s">
        <v>270</v>
      </c>
      <c r="B15867">
        <v>15623</v>
      </c>
      <c r="C15867" s="385">
        <v>0.06</v>
      </c>
    </row>
    <row r="15868" spans="1:3" x14ac:dyDescent="0.25">
      <c r="A15868" t="s">
        <v>270</v>
      </c>
      <c r="B15868">
        <v>15624</v>
      </c>
      <c r="C15868" s="385">
        <v>0.06</v>
      </c>
    </row>
    <row r="15869" spans="1:3" x14ac:dyDescent="0.25">
      <c r="A15869" t="s">
        <v>270</v>
      </c>
      <c r="B15869">
        <v>15625</v>
      </c>
      <c r="C15869" s="385">
        <v>0.06</v>
      </c>
    </row>
    <row r="15870" spans="1:3" x14ac:dyDescent="0.25">
      <c r="A15870" t="s">
        <v>270</v>
      </c>
      <c r="B15870">
        <v>15626</v>
      </c>
      <c r="C15870" s="385">
        <v>0.06</v>
      </c>
    </row>
    <row r="15871" spans="1:3" x14ac:dyDescent="0.25">
      <c r="A15871" t="s">
        <v>270</v>
      </c>
      <c r="B15871">
        <v>15627</v>
      </c>
      <c r="C15871" s="385">
        <v>0.06</v>
      </c>
    </row>
    <row r="15872" spans="1:3" x14ac:dyDescent="0.25">
      <c r="A15872" t="s">
        <v>270</v>
      </c>
      <c r="B15872">
        <v>15628</v>
      </c>
      <c r="C15872" s="385">
        <v>0.06</v>
      </c>
    </row>
    <row r="15873" spans="1:3" x14ac:dyDescent="0.25">
      <c r="A15873" t="s">
        <v>270</v>
      </c>
      <c r="B15873">
        <v>15629</v>
      </c>
      <c r="C15873" s="385">
        <v>0.06</v>
      </c>
    </row>
    <row r="15874" spans="1:3" x14ac:dyDescent="0.25">
      <c r="A15874" t="s">
        <v>270</v>
      </c>
      <c r="B15874">
        <v>15631</v>
      </c>
      <c r="C15874" s="385">
        <v>0.06</v>
      </c>
    </row>
    <row r="15875" spans="1:3" x14ac:dyDescent="0.25">
      <c r="A15875" t="s">
        <v>270</v>
      </c>
      <c r="B15875">
        <v>15632</v>
      </c>
      <c r="C15875" s="385">
        <v>0.06</v>
      </c>
    </row>
    <row r="15876" spans="1:3" x14ac:dyDescent="0.25">
      <c r="A15876" t="s">
        <v>270</v>
      </c>
      <c r="B15876">
        <v>15633</v>
      </c>
      <c r="C15876" s="385">
        <v>0.06</v>
      </c>
    </row>
    <row r="15877" spans="1:3" x14ac:dyDescent="0.25">
      <c r="A15877" t="s">
        <v>270</v>
      </c>
      <c r="B15877">
        <v>15634</v>
      </c>
      <c r="C15877" s="385">
        <v>0.06</v>
      </c>
    </row>
    <row r="15878" spans="1:3" x14ac:dyDescent="0.25">
      <c r="A15878" t="s">
        <v>270</v>
      </c>
      <c r="B15878">
        <v>15635</v>
      </c>
      <c r="C15878" s="385">
        <v>0.06</v>
      </c>
    </row>
    <row r="15879" spans="1:3" x14ac:dyDescent="0.25">
      <c r="A15879" t="s">
        <v>270</v>
      </c>
      <c r="B15879">
        <v>15636</v>
      </c>
      <c r="C15879" s="385">
        <v>0.06</v>
      </c>
    </row>
    <row r="15880" spans="1:3" x14ac:dyDescent="0.25">
      <c r="A15880" t="s">
        <v>270</v>
      </c>
      <c r="B15880">
        <v>15637</v>
      </c>
      <c r="C15880" s="385">
        <v>0.06</v>
      </c>
    </row>
    <row r="15881" spans="1:3" x14ac:dyDescent="0.25">
      <c r="A15881" t="s">
        <v>270</v>
      </c>
      <c r="B15881">
        <v>15638</v>
      </c>
      <c r="C15881" s="385">
        <v>0.06</v>
      </c>
    </row>
    <row r="15882" spans="1:3" x14ac:dyDescent="0.25">
      <c r="A15882" t="s">
        <v>270</v>
      </c>
      <c r="B15882">
        <v>15639</v>
      </c>
      <c r="C15882" s="385">
        <v>0.06</v>
      </c>
    </row>
    <row r="15883" spans="1:3" x14ac:dyDescent="0.25">
      <c r="A15883" t="s">
        <v>270</v>
      </c>
      <c r="B15883">
        <v>15640</v>
      </c>
      <c r="C15883" s="385">
        <v>0.06</v>
      </c>
    </row>
    <row r="15884" spans="1:3" x14ac:dyDescent="0.25">
      <c r="A15884" t="s">
        <v>270</v>
      </c>
      <c r="B15884">
        <v>15641</v>
      </c>
      <c r="C15884" s="385">
        <v>0.06</v>
      </c>
    </row>
    <row r="15885" spans="1:3" x14ac:dyDescent="0.25">
      <c r="A15885" t="s">
        <v>270</v>
      </c>
      <c r="B15885">
        <v>15642</v>
      </c>
      <c r="C15885" s="385">
        <v>7.0000000000000007E-2</v>
      </c>
    </row>
    <row r="15886" spans="1:3" x14ac:dyDescent="0.25">
      <c r="A15886" t="s">
        <v>270</v>
      </c>
      <c r="B15886">
        <v>15644</v>
      </c>
      <c r="C15886" s="385">
        <v>0.06</v>
      </c>
    </row>
    <row r="15887" spans="1:3" x14ac:dyDescent="0.25">
      <c r="A15887" t="s">
        <v>270</v>
      </c>
      <c r="B15887">
        <v>15646</v>
      </c>
      <c r="C15887" s="385">
        <v>0.06</v>
      </c>
    </row>
    <row r="15888" spans="1:3" x14ac:dyDescent="0.25">
      <c r="A15888" t="s">
        <v>270</v>
      </c>
      <c r="B15888">
        <v>15647</v>
      </c>
      <c r="C15888" s="385">
        <v>0.06</v>
      </c>
    </row>
    <row r="15889" spans="1:3" x14ac:dyDescent="0.25">
      <c r="A15889" t="s">
        <v>270</v>
      </c>
      <c r="B15889">
        <v>15650</v>
      </c>
      <c r="C15889" s="385">
        <v>0.06</v>
      </c>
    </row>
    <row r="15890" spans="1:3" x14ac:dyDescent="0.25">
      <c r="A15890" t="s">
        <v>270</v>
      </c>
      <c r="B15890">
        <v>15655</v>
      </c>
      <c r="C15890" s="385">
        <v>0.06</v>
      </c>
    </row>
    <row r="15891" spans="1:3" x14ac:dyDescent="0.25">
      <c r="A15891" t="s">
        <v>270</v>
      </c>
      <c r="B15891">
        <v>15656</v>
      </c>
      <c r="C15891" s="385">
        <v>0.06</v>
      </c>
    </row>
    <row r="15892" spans="1:3" x14ac:dyDescent="0.25">
      <c r="A15892" t="s">
        <v>270</v>
      </c>
      <c r="B15892">
        <v>15658</v>
      </c>
      <c r="C15892" s="385">
        <v>0.06</v>
      </c>
    </row>
    <row r="15893" spans="1:3" x14ac:dyDescent="0.25">
      <c r="A15893" t="s">
        <v>270</v>
      </c>
      <c r="B15893">
        <v>15660</v>
      </c>
      <c r="C15893" s="385">
        <v>0.06</v>
      </c>
    </row>
    <row r="15894" spans="1:3" x14ac:dyDescent="0.25">
      <c r="A15894" t="s">
        <v>270</v>
      </c>
      <c r="B15894">
        <v>15661</v>
      </c>
      <c r="C15894" s="385">
        <v>0.06</v>
      </c>
    </row>
    <row r="15895" spans="1:3" x14ac:dyDescent="0.25">
      <c r="A15895" t="s">
        <v>270</v>
      </c>
      <c r="B15895">
        <v>15662</v>
      </c>
      <c r="C15895" s="385">
        <v>0.06</v>
      </c>
    </row>
    <row r="15896" spans="1:3" x14ac:dyDescent="0.25">
      <c r="A15896" t="s">
        <v>270</v>
      </c>
      <c r="B15896">
        <v>15663</v>
      </c>
      <c r="C15896" s="385">
        <v>0.06</v>
      </c>
    </row>
    <row r="15897" spans="1:3" x14ac:dyDescent="0.25">
      <c r="A15897" t="s">
        <v>270</v>
      </c>
      <c r="B15897">
        <v>15664</v>
      </c>
      <c r="C15897" s="385">
        <v>0.06</v>
      </c>
    </row>
    <row r="15898" spans="1:3" x14ac:dyDescent="0.25">
      <c r="A15898" t="s">
        <v>270</v>
      </c>
      <c r="B15898">
        <v>15665</v>
      </c>
      <c r="C15898" s="385">
        <v>0.06</v>
      </c>
    </row>
    <row r="15899" spans="1:3" x14ac:dyDescent="0.25">
      <c r="A15899" t="s">
        <v>270</v>
      </c>
      <c r="B15899">
        <v>15666</v>
      </c>
      <c r="C15899" s="385">
        <v>0.06</v>
      </c>
    </row>
    <row r="15900" spans="1:3" x14ac:dyDescent="0.25">
      <c r="A15900" t="s">
        <v>270</v>
      </c>
      <c r="B15900">
        <v>15668</v>
      </c>
      <c r="C15900" s="385">
        <v>7.0000000000000007E-2</v>
      </c>
    </row>
    <row r="15901" spans="1:3" x14ac:dyDescent="0.25">
      <c r="A15901" t="s">
        <v>270</v>
      </c>
      <c r="B15901">
        <v>15670</v>
      </c>
      <c r="C15901" s="385">
        <v>0.06</v>
      </c>
    </row>
    <row r="15902" spans="1:3" x14ac:dyDescent="0.25">
      <c r="A15902" t="s">
        <v>270</v>
      </c>
      <c r="B15902">
        <v>15671</v>
      </c>
      <c r="C15902" s="385">
        <v>0.06</v>
      </c>
    </row>
    <row r="15903" spans="1:3" x14ac:dyDescent="0.25">
      <c r="A15903" t="s">
        <v>270</v>
      </c>
      <c r="B15903">
        <v>15672</v>
      </c>
      <c r="C15903" s="385">
        <v>0.06</v>
      </c>
    </row>
    <row r="15904" spans="1:3" x14ac:dyDescent="0.25">
      <c r="A15904" t="s">
        <v>270</v>
      </c>
      <c r="B15904">
        <v>15673</v>
      </c>
      <c r="C15904" s="385">
        <v>0.06</v>
      </c>
    </row>
    <row r="15905" spans="1:3" x14ac:dyDescent="0.25">
      <c r="A15905" t="s">
        <v>270</v>
      </c>
      <c r="B15905">
        <v>15674</v>
      </c>
      <c r="C15905" s="385">
        <v>0.06</v>
      </c>
    </row>
    <row r="15906" spans="1:3" x14ac:dyDescent="0.25">
      <c r="A15906" t="s">
        <v>270</v>
      </c>
      <c r="B15906">
        <v>15675</v>
      </c>
      <c r="C15906" s="385">
        <v>0.06</v>
      </c>
    </row>
    <row r="15907" spans="1:3" x14ac:dyDescent="0.25">
      <c r="A15907" t="s">
        <v>270</v>
      </c>
      <c r="B15907">
        <v>15676</v>
      </c>
      <c r="C15907" s="385">
        <v>0.06</v>
      </c>
    </row>
    <row r="15908" spans="1:3" x14ac:dyDescent="0.25">
      <c r="A15908" t="s">
        <v>270</v>
      </c>
      <c r="B15908">
        <v>15677</v>
      </c>
      <c r="C15908" s="385">
        <v>0.06</v>
      </c>
    </row>
    <row r="15909" spans="1:3" x14ac:dyDescent="0.25">
      <c r="A15909" t="s">
        <v>270</v>
      </c>
      <c r="B15909">
        <v>15678</v>
      </c>
      <c r="C15909" s="385">
        <v>0.06</v>
      </c>
    </row>
    <row r="15910" spans="1:3" x14ac:dyDescent="0.25">
      <c r="A15910" t="s">
        <v>270</v>
      </c>
      <c r="B15910">
        <v>15679</v>
      </c>
      <c r="C15910" s="385">
        <v>0.06</v>
      </c>
    </row>
    <row r="15911" spans="1:3" x14ac:dyDescent="0.25">
      <c r="A15911" t="s">
        <v>270</v>
      </c>
      <c r="B15911">
        <v>15680</v>
      </c>
      <c r="C15911" s="385">
        <v>0.06</v>
      </c>
    </row>
    <row r="15912" spans="1:3" x14ac:dyDescent="0.25">
      <c r="A15912" t="s">
        <v>270</v>
      </c>
      <c r="B15912">
        <v>15681</v>
      </c>
      <c r="C15912" s="385">
        <v>0.06</v>
      </c>
    </row>
    <row r="15913" spans="1:3" x14ac:dyDescent="0.25">
      <c r="A15913" t="s">
        <v>270</v>
      </c>
      <c r="B15913">
        <v>15682</v>
      </c>
      <c r="C15913" s="385">
        <v>0.06</v>
      </c>
    </row>
    <row r="15914" spans="1:3" x14ac:dyDescent="0.25">
      <c r="A15914" t="s">
        <v>270</v>
      </c>
      <c r="B15914">
        <v>15683</v>
      </c>
      <c r="C15914" s="385">
        <v>0.06</v>
      </c>
    </row>
    <row r="15915" spans="1:3" x14ac:dyDescent="0.25">
      <c r="A15915" t="s">
        <v>270</v>
      </c>
      <c r="B15915">
        <v>15684</v>
      </c>
      <c r="C15915" s="385">
        <v>0.06</v>
      </c>
    </row>
    <row r="15916" spans="1:3" x14ac:dyDescent="0.25">
      <c r="A15916" t="s">
        <v>270</v>
      </c>
      <c r="B15916">
        <v>15685</v>
      </c>
      <c r="C15916" s="385">
        <v>0.06</v>
      </c>
    </row>
    <row r="15917" spans="1:3" x14ac:dyDescent="0.25">
      <c r="A15917" t="s">
        <v>270</v>
      </c>
      <c r="B15917">
        <v>15686</v>
      </c>
      <c r="C15917" s="385">
        <v>0.06</v>
      </c>
    </row>
    <row r="15918" spans="1:3" x14ac:dyDescent="0.25">
      <c r="A15918" t="s">
        <v>270</v>
      </c>
      <c r="B15918">
        <v>15687</v>
      </c>
      <c r="C15918" s="385">
        <v>0.06</v>
      </c>
    </row>
    <row r="15919" spans="1:3" x14ac:dyDescent="0.25">
      <c r="A15919" t="s">
        <v>270</v>
      </c>
      <c r="B15919">
        <v>15688</v>
      </c>
      <c r="C15919" s="385">
        <v>0.06</v>
      </c>
    </row>
    <row r="15920" spans="1:3" x14ac:dyDescent="0.25">
      <c r="A15920" t="s">
        <v>270</v>
      </c>
      <c r="B15920">
        <v>15689</v>
      </c>
      <c r="C15920" s="385">
        <v>0.06</v>
      </c>
    </row>
    <row r="15921" spans="1:3" x14ac:dyDescent="0.25">
      <c r="A15921" t="s">
        <v>270</v>
      </c>
      <c r="B15921">
        <v>15690</v>
      </c>
      <c r="C15921" s="385">
        <v>0.06</v>
      </c>
    </row>
    <row r="15922" spans="1:3" x14ac:dyDescent="0.25">
      <c r="A15922" t="s">
        <v>270</v>
      </c>
      <c r="B15922">
        <v>15691</v>
      </c>
      <c r="C15922" s="385">
        <v>0.06</v>
      </c>
    </row>
    <row r="15923" spans="1:3" x14ac:dyDescent="0.25">
      <c r="A15923" t="s">
        <v>270</v>
      </c>
      <c r="B15923">
        <v>15692</v>
      </c>
      <c r="C15923" s="385">
        <v>0.06</v>
      </c>
    </row>
    <row r="15924" spans="1:3" x14ac:dyDescent="0.25">
      <c r="A15924" t="s">
        <v>270</v>
      </c>
      <c r="B15924">
        <v>15693</v>
      </c>
      <c r="C15924" s="385">
        <v>0.06</v>
      </c>
    </row>
    <row r="15925" spans="1:3" x14ac:dyDescent="0.25">
      <c r="A15925" t="s">
        <v>270</v>
      </c>
      <c r="B15925">
        <v>15695</v>
      </c>
      <c r="C15925" s="385">
        <v>0.06</v>
      </c>
    </row>
    <row r="15926" spans="1:3" x14ac:dyDescent="0.25">
      <c r="A15926" t="s">
        <v>270</v>
      </c>
      <c r="B15926">
        <v>15696</v>
      </c>
      <c r="C15926" s="385">
        <v>0.06</v>
      </c>
    </row>
    <row r="15927" spans="1:3" x14ac:dyDescent="0.25">
      <c r="A15927" t="s">
        <v>270</v>
      </c>
      <c r="B15927">
        <v>15697</v>
      </c>
      <c r="C15927" s="385">
        <v>0.06</v>
      </c>
    </row>
    <row r="15928" spans="1:3" x14ac:dyDescent="0.25">
      <c r="A15928" t="s">
        <v>270</v>
      </c>
      <c r="B15928">
        <v>15698</v>
      </c>
      <c r="C15928" s="385">
        <v>0.06</v>
      </c>
    </row>
    <row r="15929" spans="1:3" x14ac:dyDescent="0.25">
      <c r="A15929" t="s">
        <v>270</v>
      </c>
      <c r="B15929">
        <v>15701</v>
      </c>
      <c r="C15929" s="385">
        <v>0.06</v>
      </c>
    </row>
    <row r="15930" spans="1:3" x14ac:dyDescent="0.25">
      <c r="A15930" t="s">
        <v>270</v>
      </c>
      <c r="B15930">
        <v>15705</v>
      </c>
      <c r="C15930" s="385">
        <v>0.06</v>
      </c>
    </row>
    <row r="15931" spans="1:3" x14ac:dyDescent="0.25">
      <c r="A15931" t="s">
        <v>270</v>
      </c>
      <c r="B15931">
        <v>15710</v>
      </c>
      <c r="C15931" s="385">
        <v>0.06</v>
      </c>
    </row>
    <row r="15932" spans="1:3" x14ac:dyDescent="0.25">
      <c r="A15932" t="s">
        <v>270</v>
      </c>
      <c r="B15932">
        <v>15711</v>
      </c>
      <c r="C15932" s="385">
        <v>0.06</v>
      </c>
    </row>
    <row r="15933" spans="1:3" x14ac:dyDescent="0.25">
      <c r="A15933" t="s">
        <v>270</v>
      </c>
      <c r="B15933">
        <v>15712</v>
      </c>
      <c r="C15933" s="385">
        <v>0.06</v>
      </c>
    </row>
    <row r="15934" spans="1:3" x14ac:dyDescent="0.25">
      <c r="A15934" t="s">
        <v>270</v>
      </c>
      <c r="B15934">
        <v>15713</v>
      </c>
      <c r="C15934" s="385">
        <v>0.06</v>
      </c>
    </row>
    <row r="15935" spans="1:3" x14ac:dyDescent="0.25">
      <c r="A15935" t="s">
        <v>270</v>
      </c>
      <c r="B15935">
        <v>15714</v>
      </c>
      <c r="C15935" s="385">
        <v>0.06</v>
      </c>
    </row>
    <row r="15936" spans="1:3" x14ac:dyDescent="0.25">
      <c r="A15936" t="s">
        <v>270</v>
      </c>
      <c r="B15936">
        <v>15715</v>
      </c>
      <c r="C15936" s="385">
        <v>0.06</v>
      </c>
    </row>
    <row r="15937" spans="1:3" x14ac:dyDescent="0.25">
      <c r="A15937" t="s">
        <v>270</v>
      </c>
      <c r="B15937">
        <v>15716</v>
      </c>
      <c r="C15937" s="385">
        <v>0.06</v>
      </c>
    </row>
    <row r="15938" spans="1:3" x14ac:dyDescent="0.25">
      <c r="A15938" t="s">
        <v>270</v>
      </c>
      <c r="B15938">
        <v>15717</v>
      </c>
      <c r="C15938" s="385">
        <v>0.06</v>
      </c>
    </row>
    <row r="15939" spans="1:3" x14ac:dyDescent="0.25">
      <c r="A15939" t="s">
        <v>270</v>
      </c>
      <c r="B15939">
        <v>15720</v>
      </c>
      <c r="C15939" s="385">
        <v>0.06</v>
      </c>
    </row>
    <row r="15940" spans="1:3" x14ac:dyDescent="0.25">
      <c r="A15940" t="s">
        <v>270</v>
      </c>
      <c r="B15940">
        <v>15721</v>
      </c>
      <c r="C15940" s="385">
        <v>0.06</v>
      </c>
    </row>
    <row r="15941" spans="1:3" x14ac:dyDescent="0.25">
      <c r="A15941" t="s">
        <v>270</v>
      </c>
      <c r="B15941">
        <v>15722</v>
      </c>
      <c r="C15941" s="385">
        <v>0.06</v>
      </c>
    </row>
    <row r="15942" spans="1:3" x14ac:dyDescent="0.25">
      <c r="A15942" t="s">
        <v>270</v>
      </c>
      <c r="B15942">
        <v>15723</v>
      </c>
      <c r="C15942" s="385">
        <v>0.06</v>
      </c>
    </row>
    <row r="15943" spans="1:3" x14ac:dyDescent="0.25">
      <c r="A15943" t="s">
        <v>270</v>
      </c>
      <c r="B15943">
        <v>15724</v>
      </c>
      <c r="C15943" s="385">
        <v>0.06</v>
      </c>
    </row>
    <row r="15944" spans="1:3" x14ac:dyDescent="0.25">
      <c r="A15944" t="s">
        <v>270</v>
      </c>
      <c r="B15944">
        <v>15725</v>
      </c>
      <c r="C15944" s="385">
        <v>0.06</v>
      </c>
    </row>
    <row r="15945" spans="1:3" x14ac:dyDescent="0.25">
      <c r="A15945" t="s">
        <v>270</v>
      </c>
      <c r="B15945">
        <v>15727</v>
      </c>
      <c r="C15945" s="385">
        <v>0.06</v>
      </c>
    </row>
    <row r="15946" spans="1:3" x14ac:dyDescent="0.25">
      <c r="A15946" t="s">
        <v>270</v>
      </c>
      <c r="B15946">
        <v>15728</v>
      </c>
      <c r="C15946" s="385">
        <v>0.06</v>
      </c>
    </row>
    <row r="15947" spans="1:3" x14ac:dyDescent="0.25">
      <c r="A15947" t="s">
        <v>270</v>
      </c>
      <c r="B15947">
        <v>15729</v>
      </c>
      <c r="C15947" s="385">
        <v>0.06</v>
      </c>
    </row>
    <row r="15948" spans="1:3" x14ac:dyDescent="0.25">
      <c r="A15948" t="s">
        <v>270</v>
      </c>
      <c r="B15948">
        <v>15730</v>
      </c>
      <c r="C15948" s="385">
        <v>0.06</v>
      </c>
    </row>
    <row r="15949" spans="1:3" x14ac:dyDescent="0.25">
      <c r="A15949" t="s">
        <v>270</v>
      </c>
      <c r="B15949">
        <v>15731</v>
      </c>
      <c r="C15949" s="385">
        <v>0.06</v>
      </c>
    </row>
    <row r="15950" spans="1:3" x14ac:dyDescent="0.25">
      <c r="A15950" t="s">
        <v>270</v>
      </c>
      <c r="B15950">
        <v>15732</v>
      </c>
      <c r="C15950" s="385">
        <v>0.06</v>
      </c>
    </row>
    <row r="15951" spans="1:3" x14ac:dyDescent="0.25">
      <c r="A15951" t="s">
        <v>270</v>
      </c>
      <c r="B15951">
        <v>15733</v>
      </c>
      <c r="C15951" s="385">
        <v>0.06</v>
      </c>
    </row>
    <row r="15952" spans="1:3" x14ac:dyDescent="0.25">
      <c r="A15952" t="s">
        <v>270</v>
      </c>
      <c r="B15952">
        <v>15734</v>
      </c>
      <c r="C15952" s="385">
        <v>0.06</v>
      </c>
    </row>
    <row r="15953" spans="1:3" x14ac:dyDescent="0.25">
      <c r="A15953" t="s">
        <v>270</v>
      </c>
      <c r="B15953">
        <v>15736</v>
      </c>
      <c r="C15953" s="385">
        <v>0.06</v>
      </c>
    </row>
    <row r="15954" spans="1:3" x14ac:dyDescent="0.25">
      <c r="A15954" t="s">
        <v>270</v>
      </c>
      <c r="B15954">
        <v>15737</v>
      </c>
      <c r="C15954" s="385">
        <v>0.06</v>
      </c>
    </row>
    <row r="15955" spans="1:3" x14ac:dyDescent="0.25">
      <c r="A15955" t="s">
        <v>270</v>
      </c>
      <c r="B15955">
        <v>15738</v>
      </c>
      <c r="C15955" s="385">
        <v>0.06</v>
      </c>
    </row>
    <row r="15956" spans="1:3" x14ac:dyDescent="0.25">
      <c r="A15956" t="s">
        <v>270</v>
      </c>
      <c r="B15956">
        <v>15739</v>
      </c>
      <c r="C15956" s="385">
        <v>0.06</v>
      </c>
    </row>
    <row r="15957" spans="1:3" x14ac:dyDescent="0.25">
      <c r="A15957" t="s">
        <v>270</v>
      </c>
      <c r="B15957">
        <v>15741</v>
      </c>
      <c r="C15957" s="385">
        <v>0.06</v>
      </c>
    </row>
    <row r="15958" spans="1:3" x14ac:dyDescent="0.25">
      <c r="A15958" t="s">
        <v>270</v>
      </c>
      <c r="B15958">
        <v>15742</v>
      </c>
      <c r="C15958" s="385">
        <v>0.06</v>
      </c>
    </row>
    <row r="15959" spans="1:3" x14ac:dyDescent="0.25">
      <c r="A15959" t="s">
        <v>270</v>
      </c>
      <c r="B15959">
        <v>15744</v>
      </c>
      <c r="C15959" s="385">
        <v>0.06</v>
      </c>
    </row>
    <row r="15960" spans="1:3" x14ac:dyDescent="0.25">
      <c r="A15960" t="s">
        <v>270</v>
      </c>
      <c r="B15960">
        <v>15745</v>
      </c>
      <c r="C15960" s="385">
        <v>0.06</v>
      </c>
    </row>
    <row r="15961" spans="1:3" x14ac:dyDescent="0.25">
      <c r="A15961" t="s">
        <v>270</v>
      </c>
      <c r="B15961">
        <v>15746</v>
      </c>
      <c r="C15961" s="385">
        <v>0.06</v>
      </c>
    </row>
    <row r="15962" spans="1:3" x14ac:dyDescent="0.25">
      <c r="A15962" t="s">
        <v>270</v>
      </c>
      <c r="B15962">
        <v>15747</v>
      </c>
      <c r="C15962" s="385">
        <v>0.06</v>
      </c>
    </row>
    <row r="15963" spans="1:3" x14ac:dyDescent="0.25">
      <c r="A15963" t="s">
        <v>270</v>
      </c>
      <c r="B15963">
        <v>15748</v>
      </c>
      <c r="C15963" s="385">
        <v>0.06</v>
      </c>
    </row>
    <row r="15964" spans="1:3" x14ac:dyDescent="0.25">
      <c r="A15964" t="s">
        <v>270</v>
      </c>
      <c r="B15964">
        <v>15750</v>
      </c>
      <c r="C15964" s="385">
        <v>0.06</v>
      </c>
    </row>
    <row r="15965" spans="1:3" x14ac:dyDescent="0.25">
      <c r="A15965" t="s">
        <v>270</v>
      </c>
      <c r="B15965">
        <v>15752</v>
      </c>
      <c r="C15965" s="385">
        <v>0.06</v>
      </c>
    </row>
    <row r="15966" spans="1:3" x14ac:dyDescent="0.25">
      <c r="A15966" t="s">
        <v>270</v>
      </c>
      <c r="B15966">
        <v>15753</v>
      </c>
      <c r="C15966" s="385">
        <v>0.06</v>
      </c>
    </row>
    <row r="15967" spans="1:3" x14ac:dyDescent="0.25">
      <c r="A15967" t="s">
        <v>270</v>
      </c>
      <c r="B15967">
        <v>15754</v>
      </c>
      <c r="C15967" s="385">
        <v>0.06</v>
      </c>
    </row>
    <row r="15968" spans="1:3" x14ac:dyDescent="0.25">
      <c r="A15968" t="s">
        <v>270</v>
      </c>
      <c r="B15968">
        <v>15756</v>
      </c>
      <c r="C15968" s="385">
        <v>0.06</v>
      </c>
    </row>
    <row r="15969" spans="1:3" x14ac:dyDescent="0.25">
      <c r="A15969" t="s">
        <v>270</v>
      </c>
      <c r="B15969">
        <v>15757</v>
      </c>
      <c r="C15969" s="385">
        <v>0.06</v>
      </c>
    </row>
    <row r="15970" spans="1:3" x14ac:dyDescent="0.25">
      <c r="A15970" t="s">
        <v>270</v>
      </c>
      <c r="B15970">
        <v>15758</v>
      </c>
      <c r="C15970" s="385">
        <v>0.06</v>
      </c>
    </row>
    <row r="15971" spans="1:3" x14ac:dyDescent="0.25">
      <c r="A15971" t="s">
        <v>270</v>
      </c>
      <c r="B15971">
        <v>15759</v>
      </c>
      <c r="C15971" s="385">
        <v>0.06</v>
      </c>
    </row>
    <row r="15972" spans="1:3" x14ac:dyDescent="0.25">
      <c r="A15972" t="s">
        <v>270</v>
      </c>
      <c r="B15972">
        <v>15760</v>
      </c>
      <c r="C15972" s="385">
        <v>0.06</v>
      </c>
    </row>
    <row r="15973" spans="1:3" x14ac:dyDescent="0.25">
      <c r="A15973" t="s">
        <v>270</v>
      </c>
      <c r="B15973">
        <v>15761</v>
      </c>
      <c r="C15973" s="385">
        <v>0.06</v>
      </c>
    </row>
    <row r="15974" spans="1:3" x14ac:dyDescent="0.25">
      <c r="A15974" t="s">
        <v>270</v>
      </c>
      <c r="B15974">
        <v>15762</v>
      </c>
      <c r="C15974" s="385">
        <v>0.06</v>
      </c>
    </row>
    <row r="15975" spans="1:3" x14ac:dyDescent="0.25">
      <c r="A15975" t="s">
        <v>270</v>
      </c>
      <c r="B15975">
        <v>15763</v>
      </c>
      <c r="C15975" s="385">
        <v>0.06</v>
      </c>
    </row>
    <row r="15976" spans="1:3" x14ac:dyDescent="0.25">
      <c r="A15976" t="s">
        <v>270</v>
      </c>
      <c r="B15976">
        <v>15764</v>
      </c>
      <c r="C15976" s="385">
        <v>0.06</v>
      </c>
    </row>
    <row r="15977" spans="1:3" x14ac:dyDescent="0.25">
      <c r="A15977" t="s">
        <v>270</v>
      </c>
      <c r="B15977">
        <v>15765</v>
      </c>
      <c r="C15977" s="385">
        <v>0.06</v>
      </c>
    </row>
    <row r="15978" spans="1:3" x14ac:dyDescent="0.25">
      <c r="A15978" t="s">
        <v>270</v>
      </c>
      <c r="B15978">
        <v>15767</v>
      </c>
      <c r="C15978" s="385">
        <v>0.06</v>
      </c>
    </row>
    <row r="15979" spans="1:3" x14ac:dyDescent="0.25">
      <c r="A15979" t="s">
        <v>270</v>
      </c>
      <c r="B15979">
        <v>15770</v>
      </c>
      <c r="C15979" s="385">
        <v>0.06</v>
      </c>
    </row>
    <row r="15980" spans="1:3" x14ac:dyDescent="0.25">
      <c r="A15980" t="s">
        <v>270</v>
      </c>
      <c r="B15980">
        <v>15771</v>
      </c>
      <c r="C15980" s="385">
        <v>0.06</v>
      </c>
    </row>
    <row r="15981" spans="1:3" x14ac:dyDescent="0.25">
      <c r="A15981" t="s">
        <v>270</v>
      </c>
      <c r="B15981">
        <v>15772</v>
      </c>
      <c r="C15981" s="385">
        <v>0.06</v>
      </c>
    </row>
    <row r="15982" spans="1:3" x14ac:dyDescent="0.25">
      <c r="A15982" t="s">
        <v>270</v>
      </c>
      <c r="B15982">
        <v>15773</v>
      </c>
      <c r="C15982" s="385">
        <v>0.06</v>
      </c>
    </row>
    <row r="15983" spans="1:3" x14ac:dyDescent="0.25">
      <c r="A15983" t="s">
        <v>270</v>
      </c>
      <c r="B15983">
        <v>15774</v>
      </c>
      <c r="C15983" s="385">
        <v>0.06</v>
      </c>
    </row>
    <row r="15984" spans="1:3" x14ac:dyDescent="0.25">
      <c r="A15984" t="s">
        <v>270</v>
      </c>
      <c r="B15984">
        <v>15775</v>
      </c>
      <c r="C15984" s="385">
        <v>0.06</v>
      </c>
    </row>
    <row r="15985" spans="1:3" x14ac:dyDescent="0.25">
      <c r="A15985" t="s">
        <v>270</v>
      </c>
      <c r="B15985">
        <v>15776</v>
      </c>
      <c r="C15985" s="385">
        <v>0.06</v>
      </c>
    </row>
    <row r="15986" spans="1:3" x14ac:dyDescent="0.25">
      <c r="A15986" t="s">
        <v>270</v>
      </c>
      <c r="B15986">
        <v>15777</v>
      </c>
      <c r="C15986" s="385">
        <v>0.06</v>
      </c>
    </row>
    <row r="15987" spans="1:3" x14ac:dyDescent="0.25">
      <c r="A15987" t="s">
        <v>270</v>
      </c>
      <c r="B15987">
        <v>15778</v>
      </c>
      <c r="C15987" s="385">
        <v>0.06</v>
      </c>
    </row>
    <row r="15988" spans="1:3" x14ac:dyDescent="0.25">
      <c r="A15988" t="s">
        <v>270</v>
      </c>
      <c r="B15988">
        <v>15779</v>
      </c>
      <c r="C15988" s="385">
        <v>0.06</v>
      </c>
    </row>
    <row r="15989" spans="1:3" x14ac:dyDescent="0.25">
      <c r="A15989" t="s">
        <v>270</v>
      </c>
      <c r="B15989">
        <v>15780</v>
      </c>
      <c r="C15989" s="385">
        <v>0.06</v>
      </c>
    </row>
    <row r="15990" spans="1:3" x14ac:dyDescent="0.25">
      <c r="A15990" t="s">
        <v>270</v>
      </c>
      <c r="B15990">
        <v>15781</v>
      </c>
      <c r="C15990" s="385">
        <v>0.06</v>
      </c>
    </row>
    <row r="15991" spans="1:3" x14ac:dyDescent="0.25">
      <c r="A15991" t="s">
        <v>270</v>
      </c>
      <c r="B15991">
        <v>15783</v>
      </c>
      <c r="C15991" s="385">
        <v>0.06</v>
      </c>
    </row>
    <row r="15992" spans="1:3" x14ac:dyDescent="0.25">
      <c r="A15992" t="s">
        <v>270</v>
      </c>
      <c r="B15992">
        <v>15784</v>
      </c>
      <c r="C15992" s="385">
        <v>0.06</v>
      </c>
    </row>
    <row r="15993" spans="1:3" x14ac:dyDescent="0.25">
      <c r="A15993" t="s">
        <v>270</v>
      </c>
      <c r="B15993">
        <v>15801</v>
      </c>
      <c r="C15993" s="385">
        <v>0.06</v>
      </c>
    </row>
    <row r="15994" spans="1:3" x14ac:dyDescent="0.25">
      <c r="A15994" t="s">
        <v>270</v>
      </c>
      <c r="B15994">
        <v>15821</v>
      </c>
      <c r="C15994" s="385">
        <v>0.06</v>
      </c>
    </row>
    <row r="15995" spans="1:3" x14ac:dyDescent="0.25">
      <c r="A15995" t="s">
        <v>270</v>
      </c>
      <c r="B15995">
        <v>15822</v>
      </c>
      <c r="C15995" s="385">
        <v>0.06</v>
      </c>
    </row>
    <row r="15996" spans="1:3" x14ac:dyDescent="0.25">
      <c r="A15996" t="s">
        <v>270</v>
      </c>
      <c r="B15996">
        <v>15823</v>
      </c>
      <c r="C15996" s="385">
        <v>0.06</v>
      </c>
    </row>
    <row r="15997" spans="1:3" x14ac:dyDescent="0.25">
      <c r="A15997" t="s">
        <v>270</v>
      </c>
      <c r="B15997">
        <v>15824</v>
      </c>
      <c r="C15997" s="385">
        <v>0.06</v>
      </c>
    </row>
    <row r="15998" spans="1:3" x14ac:dyDescent="0.25">
      <c r="A15998" t="s">
        <v>270</v>
      </c>
      <c r="B15998">
        <v>15825</v>
      </c>
      <c r="C15998" s="385">
        <v>0.06</v>
      </c>
    </row>
    <row r="15999" spans="1:3" x14ac:dyDescent="0.25">
      <c r="A15999" t="s">
        <v>270</v>
      </c>
      <c r="B15999">
        <v>15827</v>
      </c>
      <c r="C15999" s="385">
        <v>0.06</v>
      </c>
    </row>
    <row r="16000" spans="1:3" x14ac:dyDescent="0.25">
      <c r="A16000" t="s">
        <v>270</v>
      </c>
      <c r="B16000">
        <v>15828</v>
      </c>
      <c r="C16000" s="385">
        <v>0.06</v>
      </c>
    </row>
    <row r="16001" spans="1:3" x14ac:dyDescent="0.25">
      <c r="A16001" t="s">
        <v>270</v>
      </c>
      <c r="B16001">
        <v>15829</v>
      </c>
      <c r="C16001" s="385">
        <v>0.06</v>
      </c>
    </row>
    <row r="16002" spans="1:3" x14ac:dyDescent="0.25">
      <c r="A16002" t="s">
        <v>270</v>
      </c>
      <c r="B16002">
        <v>15831</v>
      </c>
      <c r="C16002" s="385">
        <v>0.06</v>
      </c>
    </row>
    <row r="16003" spans="1:3" x14ac:dyDescent="0.25">
      <c r="A16003" t="s">
        <v>270</v>
      </c>
      <c r="B16003">
        <v>15832</v>
      </c>
      <c r="C16003" s="385">
        <v>0.06</v>
      </c>
    </row>
    <row r="16004" spans="1:3" x14ac:dyDescent="0.25">
      <c r="A16004" t="s">
        <v>270</v>
      </c>
      <c r="B16004">
        <v>15834</v>
      </c>
      <c r="C16004" s="385">
        <v>0.06</v>
      </c>
    </row>
    <row r="16005" spans="1:3" x14ac:dyDescent="0.25">
      <c r="A16005" t="s">
        <v>270</v>
      </c>
      <c r="B16005">
        <v>15840</v>
      </c>
      <c r="C16005" s="385">
        <v>0.06</v>
      </c>
    </row>
    <row r="16006" spans="1:3" x14ac:dyDescent="0.25">
      <c r="A16006" t="s">
        <v>270</v>
      </c>
      <c r="B16006">
        <v>15841</v>
      </c>
      <c r="C16006" s="385">
        <v>0.06</v>
      </c>
    </row>
    <row r="16007" spans="1:3" x14ac:dyDescent="0.25">
      <c r="A16007" t="s">
        <v>270</v>
      </c>
      <c r="B16007">
        <v>15845</v>
      </c>
      <c r="C16007" s="385">
        <v>0.06</v>
      </c>
    </row>
    <row r="16008" spans="1:3" x14ac:dyDescent="0.25">
      <c r="A16008" t="s">
        <v>270</v>
      </c>
      <c r="B16008">
        <v>15846</v>
      </c>
      <c r="C16008" s="385">
        <v>0.06</v>
      </c>
    </row>
    <row r="16009" spans="1:3" x14ac:dyDescent="0.25">
      <c r="A16009" t="s">
        <v>270</v>
      </c>
      <c r="B16009">
        <v>15847</v>
      </c>
      <c r="C16009" s="385">
        <v>0.06</v>
      </c>
    </row>
    <row r="16010" spans="1:3" x14ac:dyDescent="0.25">
      <c r="A16010" t="s">
        <v>270</v>
      </c>
      <c r="B16010">
        <v>15848</v>
      </c>
      <c r="C16010" s="385">
        <v>0.06</v>
      </c>
    </row>
    <row r="16011" spans="1:3" x14ac:dyDescent="0.25">
      <c r="A16011" t="s">
        <v>270</v>
      </c>
      <c r="B16011">
        <v>15849</v>
      </c>
      <c r="C16011" s="385">
        <v>0.06</v>
      </c>
    </row>
    <row r="16012" spans="1:3" x14ac:dyDescent="0.25">
      <c r="A16012" t="s">
        <v>270</v>
      </c>
      <c r="B16012">
        <v>15851</v>
      </c>
      <c r="C16012" s="385">
        <v>0.06</v>
      </c>
    </row>
    <row r="16013" spans="1:3" x14ac:dyDescent="0.25">
      <c r="A16013" t="s">
        <v>270</v>
      </c>
      <c r="B16013">
        <v>15853</v>
      </c>
      <c r="C16013" s="385">
        <v>0.06</v>
      </c>
    </row>
    <row r="16014" spans="1:3" x14ac:dyDescent="0.25">
      <c r="A16014" t="s">
        <v>270</v>
      </c>
      <c r="B16014">
        <v>15856</v>
      </c>
      <c r="C16014" s="385">
        <v>0.06</v>
      </c>
    </row>
    <row r="16015" spans="1:3" x14ac:dyDescent="0.25">
      <c r="A16015" t="s">
        <v>270</v>
      </c>
      <c r="B16015">
        <v>15857</v>
      </c>
      <c r="C16015" s="385">
        <v>0.06</v>
      </c>
    </row>
    <row r="16016" spans="1:3" x14ac:dyDescent="0.25">
      <c r="A16016" t="s">
        <v>270</v>
      </c>
      <c r="B16016">
        <v>15860</v>
      </c>
      <c r="C16016" s="385">
        <v>0.06</v>
      </c>
    </row>
    <row r="16017" spans="1:3" x14ac:dyDescent="0.25">
      <c r="A16017" t="s">
        <v>270</v>
      </c>
      <c r="B16017">
        <v>15861</v>
      </c>
      <c r="C16017" s="385">
        <v>0.06</v>
      </c>
    </row>
    <row r="16018" spans="1:3" x14ac:dyDescent="0.25">
      <c r="A16018" t="s">
        <v>270</v>
      </c>
      <c r="B16018">
        <v>15863</v>
      </c>
      <c r="C16018" s="385">
        <v>0.06</v>
      </c>
    </row>
    <row r="16019" spans="1:3" x14ac:dyDescent="0.25">
      <c r="A16019" t="s">
        <v>270</v>
      </c>
      <c r="B16019">
        <v>15864</v>
      </c>
      <c r="C16019" s="385">
        <v>0.06</v>
      </c>
    </row>
    <row r="16020" spans="1:3" x14ac:dyDescent="0.25">
      <c r="A16020" t="s">
        <v>270</v>
      </c>
      <c r="B16020">
        <v>15865</v>
      </c>
      <c r="C16020" s="385">
        <v>0.06</v>
      </c>
    </row>
    <row r="16021" spans="1:3" x14ac:dyDescent="0.25">
      <c r="A16021" t="s">
        <v>270</v>
      </c>
      <c r="B16021">
        <v>15866</v>
      </c>
      <c r="C16021" s="385">
        <v>0.06</v>
      </c>
    </row>
    <row r="16022" spans="1:3" x14ac:dyDescent="0.25">
      <c r="A16022" t="s">
        <v>270</v>
      </c>
      <c r="B16022">
        <v>15868</v>
      </c>
      <c r="C16022" s="385">
        <v>0.06</v>
      </c>
    </row>
    <row r="16023" spans="1:3" x14ac:dyDescent="0.25">
      <c r="A16023" t="s">
        <v>270</v>
      </c>
      <c r="B16023">
        <v>15870</v>
      </c>
      <c r="C16023" s="385">
        <v>0.06</v>
      </c>
    </row>
    <row r="16024" spans="1:3" x14ac:dyDescent="0.25">
      <c r="A16024" t="s">
        <v>270</v>
      </c>
      <c r="B16024">
        <v>15901</v>
      </c>
      <c r="C16024" s="385">
        <v>0.06</v>
      </c>
    </row>
    <row r="16025" spans="1:3" x14ac:dyDescent="0.25">
      <c r="A16025" t="s">
        <v>270</v>
      </c>
      <c r="B16025">
        <v>15902</v>
      </c>
      <c r="C16025" s="385">
        <v>0.06</v>
      </c>
    </row>
    <row r="16026" spans="1:3" x14ac:dyDescent="0.25">
      <c r="A16026" t="s">
        <v>270</v>
      </c>
      <c r="B16026">
        <v>15904</v>
      </c>
      <c r="C16026" s="385">
        <v>0.06</v>
      </c>
    </row>
    <row r="16027" spans="1:3" x14ac:dyDescent="0.25">
      <c r="A16027" t="s">
        <v>270</v>
      </c>
      <c r="B16027">
        <v>15905</v>
      </c>
      <c r="C16027" s="385">
        <v>0.06</v>
      </c>
    </row>
    <row r="16028" spans="1:3" x14ac:dyDescent="0.25">
      <c r="A16028" t="s">
        <v>270</v>
      </c>
      <c r="B16028">
        <v>15906</v>
      </c>
      <c r="C16028" s="385">
        <v>0.06</v>
      </c>
    </row>
    <row r="16029" spans="1:3" x14ac:dyDescent="0.25">
      <c r="A16029" t="s">
        <v>270</v>
      </c>
      <c r="B16029">
        <v>15907</v>
      </c>
      <c r="C16029" s="385">
        <v>0.06</v>
      </c>
    </row>
    <row r="16030" spans="1:3" x14ac:dyDescent="0.25">
      <c r="A16030" t="s">
        <v>270</v>
      </c>
      <c r="B16030">
        <v>15909</v>
      </c>
      <c r="C16030" s="385">
        <v>0.06</v>
      </c>
    </row>
    <row r="16031" spans="1:3" x14ac:dyDescent="0.25">
      <c r="A16031" t="s">
        <v>270</v>
      </c>
      <c r="B16031">
        <v>15915</v>
      </c>
      <c r="C16031" s="385">
        <v>0.06</v>
      </c>
    </row>
    <row r="16032" spans="1:3" x14ac:dyDescent="0.25">
      <c r="A16032" t="s">
        <v>270</v>
      </c>
      <c r="B16032">
        <v>15920</v>
      </c>
      <c r="C16032" s="385">
        <v>0.06</v>
      </c>
    </row>
    <row r="16033" spans="1:3" x14ac:dyDescent="0.25">
      <c r="A16033" t="s">
        <v>270</v>
      </c>
      <c r="B16033">
        <v>15921</v>
      </c>
      <c r="C16033" s="385">
        <v>0.06</v>
      </c>
    </row>
    <row r="16034" spans="1:3" x14ac:dyDescent="0.25">
      <c r="A16034" t="s">
        <v>270</v>
      </c>
      <c r="B16034">
        <v>15922</v>
      </c>
      <c r="C16034" s="385">
        <v>0.06</v>
      </c>
    </row>
    <row r="16035" spans="1:3" x14ac:dyDescent="0.25">
      <c r="A16035" t="s">
        <v>270</v>
      </c>
      <c r="B16035">
        <v>15923</v>
      </c>
      <c r="C16035" s="385">
        <v>0.06</v>
      </c>
    </row>
    <row r="16036" spans="1:3" x14ac:dyDescent="0.25">
      <c r="A16036" t="s">
        <v>270</v>
      </c>
      <c r="B16036">
        <v>15924</v>
      </c>
      <c r="C16036" s="385">
        <v>0.06</v>
      </c>
    </row>
    <row r="16037" spans="1:3" x14ac:dyDescent="0.25">
      <c r="A16037" t="s">
        <v>270</v>
      </c>
      <c r="B16037">
        <v>15925</v>
      </c>
      <c r="C16037" s="385">
        <v>0.06</v>
      </c>
    </row>
    <row r="16038" spans="1:3" x14ac:dyDescent="0.25">
      <c r="A16038" t="s">
        <v>270</v>
      </c>
      <c r="B16038">
        <v>15926</v>
      </c>
      <c r="C16038" s="385">
        <v>0.06</v>
      </c>
    </row>
    <row r="16039" spans="1:3" x14ac:dyDescent="0.25">
      <c r="A16039" t="s">
        <v>270</v>
      </c>
      <c r="B16039">
        <v>15927</v>
      </c>
      <c r="C16039" s="385">
        <v>0.06</v>
      </c>
    </row>
    <row r="16040" spans="1:3" x14ac:dyDescent="0.25">
      <c r="A16040" t="s">
        <v>270</v>
      </c>
      <c r="B16040">
        <v>15928</v>
      </c>
      <c r="C16040" s="385">
        <v>0.06</v>
      </c>
    </row>
    <row r="16041" spans="1:3" x14ac:dyDescent="0.25">
      <c r="A16041" t="s">
        <v>270</v>
      </c>
      <c r="B16041">
        <v>15929</v>
      </c>
      <c r="C16041" s="385">
        <v>0.06</v>
      </c>
    </row>
    <row r="16042" spans="1:3" x14ac:dyDescent="0.25">
      <c r="A16042" t="s">
        <v>270</v>
      </c>
      <c r="B16042">
        <v>15930</v>
      </c>
      <c r="C16042" s="385">
        <v>0.06</v>
      </c>
    </row>
    <row r="16043" spans="1:3" x14ac:dyDescent="0.25">
      <c r="A16043" t="s">
        <v>270</v>
      </c>
      <c r="B16043">
        <v>15931</v>
      </c>
      <c r="C16043" s="385">
        <v>0.06</v>
      </c>
    </row>
    <row r="16044" spans="1:3" x14ac:dyDescent="0.25">
      <c r="A16044" t="s">
        <v>270</v>
      </c>
      <c r="B16044">
        <v>15934</v>
      </c>
      <c r="C16044" s="385">
        <v>0.06</v>
      </c>
    </row>
    <row r="16045" spans="1:3" x14ac:dyDescent="0.25">
      <c r="A16045" t="s">
        <v>270</v>
      </c>
      <c r="B16045">
        <v>15935</v>
      </c>
      <c r="C16045" s="385">
        <v>0.06</v>
      </c>
    </row>
    <row r="16046" spans="1:3" x14ac:dyDescent="0.25">
      <c r="A16046" t="s">
        <v>270</v>
      </c>
      <c r="B16046">
        <v>15936</v>
      </c>
      <c r="C16046" s="385">
        <v>0.06</v>
      </c>
    </row>
    <row r="16047" spans="1:3" x14ac:dyDescent="0.25">
      <c r="A16047" t="s">
        <v>270</v>
      </c>
      <c r="B16047">
        <v>15937</v>
      </c>
      <c r="C16047" s="385">
        <v>0.06</v>
      </c>
    </row>
    <row r="16048" spans="1:3" x14ac:dyDescent="0.25">
      <c r="A16048" t="s">
        <v>270</v>
      </c>
      <c r="B16048">
        <v>15938</v>
      </c>
      <c r="C16048" s="385">
        <v>0.06</v>
      </c>
    </row>
    <row r="16049" spans="1:3" x14ac:dyDescent="0.25">
      <c r="A16049" t="s">
        <v>270</v>
      </c>
      <c r="B16049">
        <v>15940</v>
      </c>
      <c r="C16049" s="385">
        <v>0.06</v>
      </c>
    </row>
    <row r="16050" spans="1:3" x14ac:dyDescent="0.25">
      <c r="A16050" t="s">
        <v>270</v>
      </c>
      <c r="B16050">
        <v>15942</v>
      </c>
      <c r="C16050" s="385">
        <v>0.06</v>
      </c>
    </row>
    <row r="16051" spans="1:3" x14ac:dyDescent="0.25">
      <c r="A16051" t="s">
        <v>270</v>
      </c>
      <c r="B16051">
        <v>15943</v>
      </c>
      <c r="C16051" s="385">
        <v>0.06</v>
      </c>
    </row>
    <row r="16052" spans="1:3" x14ac:dyDescent="0.25">
      <c r="A16052" t="s">
        <v>270</v>
      </c>
      <c r="B16052">
        <v>15944</v>
      </c>
      <c r="C16052" s="385">
        <v>0.06</v>
      </c>
    </row>
    <row r="16053" spans="1:3" x14ac:dyDescent="0.25">
      <c r="A16053" t="s">
        <v>270</v>
      </c>
      <c r="B16053">
        <v>15945</v>
      </c>
      <c r="C16053" s="385">
        <v>0.06</v>
      </c>
    </row>
    <row r="16054" spans="1:3" x14ac:dyDescent="0.25">
      <c r="A16054" t="s">
        <v>270</v>
      </c>
      <c r="B16054">
        <v>15946</v>
      </c>
      <c r="C16054" s="385">
        <v>0.06</v>
      </c>
    </row>
    <row r="16055" spans="1:3" x14ac:dyDescent="0.25">
      <c r="A16055" t="s">
        <v>270</v>
      </c>
      <c r="B16055">
        <v>15948</v>
      </c>
      <c r="C16055" s="385">
        <v>0.06</v>
      </c>
    </row>
    <row r="16056" spans="1:3" x14ac:dyDescent="0.25">
      <c r="A16056" t="s">
        <v>270</v>
      </c>
      <c r="B16056">
        <v>15949</v>
      </c>
      <c r="C16056" s="385">
        <v>0.06</v>
      </c>
    </row>
    <row r="16057" spans="1:3" x14ac:dyDescent="0.25">
      <c r="A16057" t="s">
        <v>270</v>
      </c>
      <c r="B16057">
        <v>15951</v>
      </c>
      <c r="C16057" s="385">
        <v>0.06</v>
      </c>
    </row>
    <row r="16058" spans="1:3" x14ac:dyDescent="0.25">
      <c r="A16058" t="s">
        <v>270</v>
      </c>
      <c r="B16058">
        <v>15952</v>
      </c>
      <c r="C16058" s="385">
        <v>0.06</v>
      </c>
    </row>
    <row r="16059" spans="1:3" x14ac:dyDescent="0.25">
      <c r="A16059" t="s">
        <v>270</v>
      </c>
      <c r="B16059">
        <v>15953</v>
      </c>
      <c r="C16059" s="385">
        <v>0.06</v>
      </c>
    </row>
    <row r="16060" spans="1:3" x14ac:dyDescent="0.25">
      <c r="A16060" t="s">
        <v>270</v>
      </c>
      <c r="B16060">
        <v>15954</v>
      </c>
      <c r="C16060" s="385">
        <v>0.06</v>
      </c>
    </row>
    <row r="16061" spans="1:3" x14ac:dyDescent="0.25">
      <c r="A16061" t="s">
        <v>270</v>
      </c>
      <c r="B16061">
        <v>15955</v>
      </c>
      <c r="C16061" s="385">
        <v>0.06</v>
      </c>
    </row>
    <row r="16062" spans="1:3" x14ac:dyDescent="0.25">
      <c r="A16062" t="s">
        <v>270</v>
      </c>
      <c r="B16062">
        <v>15956</v>
      </c>
      <c r="C16062" s="385">
        <v>0.06</v>
      </c>
    </row>
    <row r="16063" spans="1:3" x14ac:dyDescent="0.25">
      <c r="A16063" t="s">
        <v>270</v>
      </c>
      <c r="B16063">
        <v>15957</v>
      </c>
      <c r="C16063" s="385">
        <v>0.06</v>
      </c>
    </row>
    <row r="16064" spans="1:3" x14ac:dyDescent="0.25">
      <c r="A16064" t="s">
        <v>270</v>
      </c>
      <c r="B16064">
        <v>15958</v>
      </c>
      <c r="C16064" s="385">
        <v>0.06</v>
      </c>
    </row>
    <row r="16065" spans="1:3" x14ac:dyDescent="0.25">
      <c r="A16065" t="s">
        <v>270</v>
      </c>
      <c r="B16065">
        <v>15959</v>
      </c>
      <c r="C16065" s="385">
        <v>0.06</v>
      </c>
    </row>
    <row r="16066" spans="1:3" x14ac:dyDescent="0.25">
      <c r="A16066" t="s">
        <v>270</v>
      </c>
      <c r="B16066">
        <v>15960</v>
      </c>
      <c r="C16066" s="385">
        <v>0.06</v>
      </c>
    </row>
    <row r="16067" spans="1:3" x14ac:dyDescent="0.25">
      <c r="A16067" t="s">
        <v>270</v>
      </c>
      <c r="B16067">
        <v>15961</v>
      </c>
      <c r="C16067" s="385">
        <v>0.06</v>
      </c>
    </row>
    <row r="16068" spans="1:3" x14ac:dyDescent="0.25">
      <c r="A16068" t="s">
        <v>270</v>
      </c>
      <c r="B16068">
        <v>15962</v>
      </c>
      <c r="C16068" s="385">
        <v>0.06</v>
      </c>
    </row>
    <row r="16069" spans="1:3" x14ac:dyDescent="0.25">
      <c r="A16069" t="s">
        <v>270</v>
      </c>
      <c r="B16069">
        <v>15963</v>
      </c>
      <c r="C16069" s="385">
        <v>0.06</v>
      </c>
    </row>
    <row r="16070" spans="1:3" x14ac:dyDescent="0.25">
      <c r="A16070" t="s">
        <v>270</v>
      </c>
      <c r="B16070">
        <v>16001</v>
      </c>
      <c r="C16070" s="385">
        <v>0.06</v>
      </c>
    </row>
    <row r="16071" spans="1:3" x14ac:dyDescent="0.25">
      <c r="A16071" t="s">
        <v>270</v>
      </c>
      <c r="B16071">
        <v>16002</v>
      </c>
      <c r="C16071" s="385">
        <v>0.06</v>
      </c>
    </row>
    <row r="16072" spans="1:3" x14ac:dyDescent="0.25">
      <c r="A16072" t="s">
        <v>270</v>
      </c>
      <c r="B16072">
        <v>16003</v>
      </c>
      <c r="C16072" s="385">
        <v>0.06</v>
      </c>
    </row>
    <row r="16073" spans="1:3" x14ac:dyDescent="0.25">
      <c r="A16073" t="s">
        <v>270</v>
      </c>
      <c r="B16073">
        <v>16016</v>
      </c>
      <c r="C16073" s="385">
        <v>0.06</v>
      </c>
    </row>
    <row r="16074" spans="1:3" x14ac:dyDescent="0.25">
      <c r="A16074" t="s">
        <v>270</v>
      </c>
      <c r="B16074">
        <v>16017</v>
      </c>
      <c r="C16074" s="385">
        <v>0.06</v>
      </c>
    </row>
    <row r="16075" spans="1:3" x14ac:dyDescent="0.25">
      <c r="A16075" t="s">
        <v>270</v>
      </c>
      <c r="B16075">
        <v>16018</v>
      </c>
      <c r="C16075" s="385">
        <v>0.06</v>
      </c>
    </row>
    <row r="16076" spans="1:3" x14ac:dyDescent="0.25">
      <c r="A16076" t="s">
        <v>270</v>
      </c>
      <c r="B16076">
        <v>16020</v>
      </c>
      <c r="C16076" s="385">
        <v>0.06</v>
      </c>
    </row>
    <row r="16077" spans="1:3" x14ac:dyDescent="0.25">
      <c r="A16077" t="s">
        <v>270</v>
      </c>
      <c r="B16077">
        <v>16021</v>
      </c>
      <c r="C16077" s="385">
        <v>0.06</v>
      </c>
    </row>
    <row r="16078" spans="1:3" x14ac:dyDescent="0.25">
      <c r="A16078" t="s">
        <v>270</v>
      </c>
      <c r="B16078">
        <v>16022</v>
      </c>
      <c r="C16078" s="385">
        <v>0.06</v>
      </c>
    </row>
    <row r="16079" spans="1:3" x14ac:dyDescent="0.25">
      <c r="A16079" t="s">
        <v>270</v>
      </c>
      <c r="B16079">
        <v>16023</v>
      </c>
      <c r="C16079" s="385">
        <v>0.06</v>
      </c>
    </row>
    <row r="16080" spans="1:3" x14ac:dyDescent="0.25">
      <c r="A16080" t="s">
        <v>270</v>
      </c>
      <c r="B16080">
        <v>16024</v>
      </c>
      <c r="C16080" s="385">
        <v>0.06</v>
      </c>
    </row>
    <row r="16081" spans="1:3" x14ac:dyDescent="0.25">
      <c r="A16081" t="s">
        <v>270</v>
      </c>
      <c r="B16081">
        <v>16025</v>
      </c>
      <c r="C16081" s="385">
        <v>0.06</v>
      </c>
    </row>
    <row r="16082" spans="1:3" x14ac:dyDescent="0.25">
      <c r="A16082" t="s">
        <v>270</v>
      </c>
      <c r="B16082">
        <v>16027</v>
      </c>
      <c r="C16082" s="385">
        <v>0.06</v>
      </c>
    </row>
    <row r="16083" spans="1:3" x14ac:dyDescent="0.25">
      <c r="A16083" t="s">
        <v>270</v>
      </c>
      <c r="B16083">
        <v>16028</v>
      </c>
      <c r="C16083" s="385">
        <v>0.06</v>
      </c>
    </row>
    <row r="16084" spans="1:3" x14ac:dyDescent="0.25">
      <c r="A16084" t="s">
        <v>270</v>
      </c>
      <c r="B16084">
        <v>16029</v>
      </c>
      <c r="C16084" s="385">
        <v>0.06</v>
      </c>
    </row>
    <row r="16085" spans="1:3" x14ac:dyDescent="0.25">
      <c r="A16085" t="s">
        <v>270</v>
      </c>
      <c r="B16085">
        <v>16030</v>
      </c>
      <c r="C16085" s="385">
        <v>0.06</v>
      </c>
    </row>
    <row r="16086" spans="1:3" x14ac:dyDescent="0.25">
      <c r="A16086" t="s">
        <v>270</v>
      </c>
      <c r="B16086">
        <v>16033</v>
      </c>
      <c r="C16086" s="385">
        <v>0.06</v>
      </c>
    </row>
    <row r="16087" spans="1:3" x14ac:dyDescent="0.25">
      <c r="A16087" t="s">
        <v>270</v>
      </c>
      <c r="B16087">
        <v>16034</v>
      </c>
      <c r="C16087" s="385">
        <v>0.06</v>
      </c>
    </row>
    <row r="16088" spans="1:3" x14ac:dyDescent="0.25">
      <c r="A16088" t="s">
        <v>270</v>
      </c>
      <c r="B16088">
        <v>16035</v>
      </c>
      <c r="C16088" s="385">
        <v>0.06</v>
      </c>
    </row>
    <row r="16089" spans="1:3" x14ac:dyDescent="0.25">
      <c r="A16089" t="s">
        <v>270</v>
      </c>
      <c r="B16089">
        <v>16036</v>
      </c>
      <c r="C16089" s="385">
        <v>0.06</v>
      </c>
    </row>
    <row r="16090" spans="1:3" x14ac:dyDescent="0.25">
      <c r="A16090" t="s">
        <v>270</v>
      </c>
      <c r="B16090">
        <v>16037</v>
      </c>
      <c r="C16090" s="385">
        <v>0.06</v>
      </c>
    </row>
    <row r="16091" spans="1:3" x14ac:dyDescent="0.25">
      <c r="A16091" t="s">
        <v>270</v>
      </c>
      <c r="B16091">
        <v>16038</v>
      </c>
      <c r="C16091" s="385">
        <v>0.06</v>
      </c>
    </row>
    <row r="16092" spans="1:3" x14ac:dyDescent="0.25">
      <c r="A16092" t="s">
        <v>270</v>
      </c>
      <c r="B16092">
        <v>16039</v>
      </c>
      <c r="C16092" s="385">
        <v>0.06</v>
      </c>
    </row>
    <row r="16093" spans="1:3" x14ac:dyDescent="0.25">
      <c r="A16093" t="s">
        <v>270</v>
      </c>
      <c r="B16093">
        <v>16040</v>
      </c>
      <c r="C16093" s="385">
        <v>0.06</v>
      </c>
    </row>
    <row r="16094" spans="1:3" x14ac:dyDescent="0.25">
      <c r="A16094" t="s">
        <v>270</v>
      </c>
      <c r="B16094">
        <v>16041</v>
      </c>
      <c r="C16094" s="385">
        <v>0.06</v>
      </c>
    </row>
    <row r="16095" spans="1:3" x14ac:dyDescent="0.25">
      <c r="A16095" t="s">
        <v>270</v>
      </c>
      <c r="B16095">
        <v>16045</v>
      </c>
      <c r="C16095" s="385">
        <v>0.06</v>
      </c>
    </row>
    <row r="16096" spans="1:3" x14ac:dyDescent="0.25">
      <c r="A16096" t="s">
        <v>270</v>
      </c>
      <c r="B16096">
        <v>16046</v>
      </c>
      <c r="C16096" s="385">
        <v>7.0000000000000007E-2</v>
      </c>
    </row>
    <row r="16097" spans="1:3" x14ac:dyDescent="0.25">
      <c r="A16097" t="s">
        <v>270</v>
      </c>
      <c r="B16097">
        <v>16048</v>
      </c>
      <c r="C16097" s="385">
        <v>0.06</v>
      </c>
    </row>
    <row r="16098" spans="1:3" x14ac:dyDescent="0.25">
      <c r="A16098" t="s">
        <v>270</v>
      </c>
      <c r="B16098">
        <v>16049</v>
      </c>
      <c r="C16098" s="385">
        <v>0.06</v>
      </c>
    </row>
    <row r="16099" spans="1:3" x14ac:dyDescent="0.25">
      <c r="A16099" t="s">
        <v>270</v>
      </c>
      <c r="B16099">
        <v>16050</v>
      </c>
      <c r="C16099" s="385">
        <v>0.06</v>
      </c>
    </row>
    <row r="16100" spans="1:3" x14ac:dyDescent="0.25">
      <c r="A16100" t="s">
        <v>270</v>
      </c>
      <c r="B16100">
        <v>16051</v>
      </c>
      <c r="C16100" s="385">
        <v>0.06</v>
      </c>
    </row>
    <row r="16101" spans="1:3" x14ac:dyDescent="0.25">
      <c r="A16101" t="s">
        <v>270</v>
      </c>
      <c r="B16101">
        <v>16052</v>
      </c>
      <c r="C16101" s="385">
        <v>0.06</v>
      </c>
    </row>
    <row r="16102" spans="1:3" x14ac:dyDescent="0.25">
      <c r="A16102" t="s">
        <v>270</v>
      </c>
      <c r="B16102">
        <v>16053</v>
      </c>
      <c r="C16102" s="385">
        <v>0.06</v>
      </c>
    </row>
    <row r="16103" spans="1:3" x14ac:dyDescent="0.25">
      <c r="A16103" t="s">
        <v>270</v>
      </c>
      <c r="B16103">
        <v>16054</v>
      </c>
      <c r="C16103" s="385">
        <v>0.06</v>
      </c>
    </row>
    <row r="16104" spans="1:3" x14ac:dyDescent="0.25">
      <c r="A16104" t="s">
        <v>270</v>
      </c>
      <c r="B16104">
        <v>16055</v>
      </c>
      <c r="C16104" s="385">
        <v>7.0000000000000007E-2</v>
      </c>
    </row>
    <row r="16105" spans="1:3" x14ac:dyDescent="0.25">
      <c r="A16105" t="s">
        <v>270</v>
      </c>
      <c r="B16105">
        <v>16056</v>
      </c>
      <c r="C16105" s="385">
        <v>7.0000000000000007E-2</v>
      </c>
    </row>
    <row r="16106" spans="1:3" x14ac:dyDescent="0.25">
      <c r="A16106" t="s">
        <v>270</v>
      </c>
      <c r="B16106">
        <v>16057</v>
      </c>
      <c r="C16106" s="385">
        <v>0.06</v>
      </c>
    </row>
    <row r="16107" spans="1:3" x14ac:dyDescent="0.25">
      <c r="A16107" t="s">
        <v>270</v>
      </c>
      <c r="B16107">
        <v>16058</v>
      </c>
      <c r="C16107" s="385">
        <v>0.06</v>
      </c>
    </row>
    <row r="16108" spans="1:3" x14ac:dyDescent="0.25">
      <c r="A16108" t="s">
        <v>270</v>
      </c>
      <c r="B16108">
        <v>16059</v>
      </c>
      <c r="C16108" s="385">
        <v>7.0000000000000007E-2</v>
      </c>
    </row>
    <row r="16109" spans="1:3" x14ac:dyDescent="0.25">
      <c r="A16109" t="s">
        <v>270</v>
      </c>
      <c r="B16109">
        <v>16061</v>
      </c>
      <c r="C16109" s="385">
        <v>0.06</v>
      </c>
    </row>
    <row r="16110" spans="1:3" x14ac:dyDescent="0.25">
      <c r="A16110" t="s">
        <v>270</v>
      </c>
      <c r="B16110">
        <v>16063</v>
      </c>
      <c r="C16110" s="385">
        <v>0.06</v>
      </c>
    </row>
    <row r="16111" spans="1:3" x14ac:dyDescent="0.25">
      <c r="A16111" t="s">
        <v>270</v>
      </c>
      <c r="B16111">
        <v>16066</v>
      </c>
      <c r="C16111" s="385">
        <v>7.0000000000000007E-2</v>
      </c>
    </row>
    <row r="16112" spans="1:3" x14ac:dyDescent="0.25">
      <c r="A16112" t="s">
        <v>270</v>
      </c>
      <c r="B16112">
        <v>16101</v>
      </c>
      <c r="C16112" s="385">
        <v>0.06</v>
      </c>
    </row>
    <row r="16113" spans="1:3" x14ac:dyDescent="0.25">
      <c r="A16113" t="s">
        <v>270</v>
      </c>
      <c r="B16113">
        <v>16102</v>
      </c>
      <c r="C16113" s="385">
        <v>0.06</v>
      </c>
    </row>
    <row r="16114" spans="1:3" x14ac:dyDescent="0.25">
      <c r="A16114" t="s">
        <v>270</v>
      </c>
      <c r="B16114">
        <v>16103</v>
      </c>
      <c r="C16114" s="385">
        <v>0.06</v>
      </c>
    </row>
    <row r="16115" spans="1:3" x14ac:dyDescent="0.25">
      <c r="A16115" t="s">
        <v>270</v>
      </c>
      <c r="B16115">
        <v>16105</v>
      </c>
      <c r="C16115" s="385">
        <v>0.06</v>
      </c>
    </row>
    <row r="16116" spans="1:3" x14ac:dyDescent="0.25">
      <c r="A16116" t="s">
        <v>270</v>
      </c>
      <c r="B16116">
        <v>16107</v>
      </c>
      <c r="C16116" s="385">
        <v>0.06</v>
      </c>
    </row>
    <row r="16117" spans="1:3" x14ac:dyDescent="0.25">
      <c r="A16117" t="s">
        <v>270</v>
      </c>
      <c r="B16117">
        <v>16108</v>
      </c>
      <c r="C16117" s="385">
        <v>0.06</v>
      </c>
    </row>
    <row r="16118" spans="1:3" x14ac:dyDescent="0.25">
      <c r="A16118" t="s">
        <v>270</v>
      </c>
      <c r="B16118">
        <v>16110</v>
      </c>
      <c r="C16118" s="385">
        <v>0.06</v>
      </c>
    </row>
    <row r="16119" spans="1:3" x14ac:dyDescent="0.25">
      <c r="A16119" t="s">
        <v>270</v>
      </c>
      <c r="B16119">
        <v>16111</v>
      </c>
      <c r="C16119" s="385">
        <v>0.06</v>
      </c>
    </row>
    <row r="16120" spans="1:3" x14ac:dyDescent="0.25">
      <c r="A16120" t="s">
        <v>270</v>
      </c>
      <c r="B16120">
        <v>16112</v>
      </c>
      <c r="C16120" s="385">
        <v>0.06</v>
      </c>
    </row>
    <row r="16121" spans="1:3" x14ac:dyDescent="0.25">
      <c r="A16121" t="s">
        <v>270</v>
      </c>
      <c r="B16121">
        <v>16113</v>
      </c>
      <c r="C16121" s="385">
        <v>0.06</v>
      </c>
    </row>
    <row r="16122" spans="1:3" x14ac:dyDescent="0.25">
      <c r="A16122" t="s">
        <v>270</v>
      </c>
      <c r="B16122">
        <v>16114</v>
      </c>
      <c r="C16122" s="385">
        <v>0.06</v>
      </c>
    </row>
    <row r="16123" spans="1:3" x14ac:dyDescent="0.25">
      <c r="A16123" t="s">
        <v>270</v>
      </c>
      <c r="B16123">
        <v>16115</v>
      </c>
      <c r="C16123" s="385">
        <v>0.06</v>
      </c>
    </row>
    <row r="16124" spans="1:3" x14ac:dyDescent="0.25">
      <c r="A16124" t="s">
        <v>270</v>
      </c>
      <c r="B16124">
        <v>16116</v>
      </c>
      <c r="C16124" s="385">
        <v>0.06</v>
      </c>
    </row>
    <row r="16125" spans="1:3" x14ac:dyDescent="0.25">
      <c r="A16125" t="s">
        <v>270</v>
      </c>
      <c r="B16125">
        <v>16117</v>
      </c>
      <c r="C16125" s="385">
        <v>0.06</v>
      </c>
    </row>
    <row r="16126" spans="1:3" x14ac:dyDescent="0.25">
      <c r="A16126" t="s">
        <v>270</v>
      </c>
      <c r="B16126">
        <v>16120</v>
      </c>
      <c r="C16126" s="385">
        <v>0.06</v>
      </c>
    </row>
    <row r="16127" spans="1:3" x14ac:dyDescent="0.25">
      <c r="A16127" t="s">
        <v>270</v>
      </c>
      <c r="B16127">
        <v>16121</v>
      </c>
      <c r="C16127" s="385">
        <v>0.06</v>
      </c>
    </row>
    <row r="16128" spans="1:3" x14ac:dyDescent="0.25">
      <c r="A16128" t="s">
        <v>270</v>
      </c>
      <c r="B16128">
        <v>16123</v>
      </c>
      <c r="C16128" s="385">
        <v>0.06</v>
      </c>
    </row>
    <row r="16129" spans="1:3" x14ac:dyDescent="0.25">
      <c r="A16129" t="s">
        <v>270</v>
      </c>
      <c r="B16129">
        <v>16124</v>
      </c>
      <c r="C16129" s="385">
        <v>0.06</v>
      </c>
    </row>
    <row r="16130" spans="1:3" x14ac:dyDescent="0.25">
      <c r="A16130" t="s">
        <v>270</v>
      </c>
      <c r="B16130">
        <v>16125</v>
      </c>
      <c r="C16130" s="385">
        <v>0.06</v>
      </c>
    </row>
    <row r="16131" spans="1:3" x14ac:dyDescent="0.25">
      <c r="A16131" t="s">
        <v>270</v>
      </c>
      <c r="B16131">
        <v>16127</v>
      </c>
      <c r="C16131" s="385">
        <v>0.06</v>
      </c>
    </row>
    <row r="16132" spans="1:3" x14ac:dyDescent="0.25">
      <c r="A16132" t="s">
        <v>270</v>
      </c>
      <c r="B16132">
        <v>16130</v>
      </c>
      <c r="C16132" s="385">
        <v>0.06</v>
      </c>
    </row>
    <row r="16133" spans="1:3" x14ac:dyDescent="0.25">
      <c r="A16133" t="s">
        <v>270</v>
      </c>
      <c r="B16133">
        <v>16131</v>
      </c>
      <c r="C16133" s="385">
        <v>0.06</v>
      </c>
    </row>
    <row r="16134" spans="1:3" x14ac:dyDescent="0.25">
      <c r="A16134" t="s">
        <v>270</v>
      </c>
      <c r="B16134">
        <v>16132</v>
      </c>
      <c r="C16134" s="385">
        <v>0.06</v>
      </c>
    </row>
    <row r="16135" spans="1:3" x14ac:dyDescent="0.25">
      <c r="A16135" t="s">
        <v>270</v>
      </c>
      <c r="B16135">
        <v>16133</v>
      </c>
      <c r="C16135" s="385">
        <v>0.06</v>
      </c>
    </row>
    <row r="16136" spans="1:3" x14ac:dyDescent="0.25">
      <c r="A16136" t="s">
        <v>270</v>
      </c>
      <c r="B16136">
        <v>16134</v>
      </c>
      <c r="C16136" s="385">
        <v>0.06</v>
      </c>
    </row>
    <row r="16137" spans="1:3" x14ac:dyDescent="0.25">
      <c r="A16137" t="s">
        <v>270</v>
      </c>
      <c r="B16137">
        <v>16136</v>
      </c>
      <c r="C16137" s="385">
        <v>0.06</v>
      </c>
    </row>
    <row r="16138" spans="1:3" x14ac:dyDescent="0.25">
      <c r="A16138" t="s">
        <v>270</v>
      </c>
      <c r="B16138">
        <v>16137</v>
      </c>
      <c r="C16138" s="385">
        <v>0.06</v>
      </c>
    </row>
    <row r="16139" spans="1:3" x14ac:dyDescent="0.25">
      <c r="A16139" t="s">
        <v>270</v>
      </c>
      <c r="B16139">
        <v>16140</v>
      </c>
      <c r="C16139" s="385">
        <v>0.06</v>
      </c>
    </row>
    <row r="16140" spans="1:3" x14ac:dyDescent="0.25">
      <c r="A16140" t="s">
        <v>270</v>
      </c>
      <c r="B16140">
        <v>16141</v>
      </c>
      <c r="C16140" s="385">
        <v>0.06</v>
      </c>
    </row>
    <row r="16141" spans="1:3" x14ac:dyDescent="0.25">
      <c r="A16141" t="s">
        <v>270</v>
      </c>
      <c r="B16141">
        <v>16142</v>
      </c>
      <c r="C16141" s="385">
        <v>0.06</v>
      </c>
    </row>
    <row r="16142" spans="1:3" x14ac:dyDescent="0.25">
      <c r="A16142" t="s">
        <v>270</v>
      </c>
      <c r="B16142">
        <v>16143</v>
      </c>
      <c r="C16142" s="385">
        <v>0.06</v>
      </c>
    </row>
    <row r="16143" spans="1:3" x14ac:dyDescent="0.25">
      <c r="A16143" t="s">
        <v>270</v>
      </c>
      <c r="B16143">
        <v>16145</v>
      </c>
      <c r="C16143" s="385">
        <v>0.06</v>
      </c>
    </row>
    <row r="16144" spans="1:3" x14ac:dyDescent="0.25">
      <c r="A16144" t="s">
        <v>270</v>
      </c>
      <c r="B16144">
        <v>16146</v>
      </c>
      <c r="C16144" s="385">
        <v>0.06</v>
      </c>
    </row>
    <row r="16145" spans="1:3" x14ac:dyDescent="0.25">
      <c r="A16145" t="s">
        <v>270</v>
      </c>
      <c r="B16145">
        <v>16148</v>
      </c>
      <c r="C16145" s="385">
        <v>0.06</v>
      </c>
    </row>
    <row r="16146" spans="1:3" x14ac:dyDescent="0.25">
      <c r="A16146" t="s">
        <v>270</v>
      </c>
      <c r="B16146">
        <v>16150</v>
      </c>
      <c r="C16146" s="385">
        <v>0.06</v>
      </c>
    </row>
    <row r="16147" spans="1:3" x14ac:dyDescent="0.25">
      <c r="A16147" t="s">
        <v>270</v>
      </c>
      <c r="B16147">
        <v>16151</v>
      </c>
      <c r="C16147" s="385">
        <v>0.06</v>
      </c>
    </row>
    <row r="16148" spans="1:3" x14ac:dyDescent="0.25">
      <c r="A16148" t="s">
        <v>270</v>
      </c>
      <c r="B16148">
        <v>16153</v>
      </c>
      <c r="C16148" s="385">
        <v>0.06</v>
      </c>
    </row>
    <row r="16149" spans="1:3" x14ac:dyDescent="0.25">
      <c r="A16149" t="s">
        <v>270</v>
      </c>
      <c r="B16149">
        <v>16154</v>
      </c>
      <c r="C16149" s="385">
        <v>0.06</v>
      </c>
    </row>
    <row r="16150" spans="1:3" x14ac:dyDescent="0.25">
      <c r="A16150" t="s">
        <v>270</v>
      </c>
      <c r="B16150">
        <v>16155</v>
      </c>
      <c r="C16150" s="385">
        <v>0.06</v>
      </c>
    </row>
    <row r="16151" spans="1:3" x14ac:dyDescent="0.25">
      <c r="A16151" t="s">
        <v>270</v>
      </c>
      <c r="B16151">
        <v>16156</v>
      </c>
      <c r="C16151" s="385">
        <v>0.06</v>
      </c>
    </row>
    <row r="16152" spans="1:3" x14ac:dyDescent="0.25">
      <c r="A16152" t="s">
        <v>270</v>
      </c>
      <c r="B16152">
        <v>16157</v>
      </c>
      <c r="C16152" s="385">
        <v>0.06</v>
      </c>
    </row>
    <row r="16153" spans="1:3" x14ac:dyDescent="0.25">
      <c r="A16153" t="s">
        <v>270</v>
      </c>
      <c r="B16153">
        <v>16159</v>
      </c>
      <c r="C16153" s="385">
        <v>0.06</v>
      </c>
    </row>
    <row r="16154" spans="1:3" x14ac:dyDescent="0.25">
      <c r="A16154" t="s">
        <v>270</v>
      </c>
      <c r="B16154">
        <v>16160</v>
      </c>
      <c r="C16154" s="385">
        <v>0.06</v>
      </c>
    </row>
    <row r="16155" spans="1:3" x14ac:dyDescent="0.25">
      <c r="A16155" t="s">
        <v>270</v>
      </c>
      <c r="B16155">
        <v>16161</v>
      </c>
      <c r="C16155" s="385">
        <v>0.06</v>
      </c>
    </row>
    <row r="16156" spans="1:3" x14ac:dyDescent="0.25">
      <c r="A16156" t="s">
        <v>270</v>
      </c>
      <c r="B16156">
        <v>16172</v>
      </c>
      <c r="C16156" s="385">
        <v>0.06</v>
      </c>
    </row>
    <row r="16157" spans="1:3" x14ac:dyDescent="0.25">
      <c r="A16157" t="s">
        <v>270</v>
      </c>
      <c r="B16157">
        <v>16201</v>
      </c>
      <c r="C16157" s="385">
        <v>0.06</v>
      </c>
    </row>
    <row r="16158" spans="1:3" x14ac:dyDescent="0.25">
      <c r="A16158" t="s">
        <v>270</v>
      </c>
      <c r="B16158">
        <v>16210</v>
      </c>
      <c r="C16158" s="385">
        <v>0.06</v>
      </c>
    </row>
    <row r="16159" spans="1:3" x14ac:dyDescent="0.25">
      <c r="A16159" t="s">
        <v>270</v>
      </c>
      <c r="B16159">
        <v>16211</v>
      </c>
      <c r="C16159" s="385">
        <v>0.06</v>
      </c>
    </row>
    <row r="16160" spans="1:3" x14ac:dyDescent="0.25">
      <c r="A16160" t="s">
        <v>270</v>
      </c>
      <c r="B16160">
        <v>16212</v>
      </c>
      <c r="C16160" s="385">
        <v>0.06</v>
      </c>
    </row>
    <row r="16161" spans="1:3" x14ac:dyDescent="0.25">
      <c r="A16161" t="s">
        <v>270</v>
      </c>
      <c r="B16161">
        <v>16213</v>
      </c>
      <c r="C16161" s="385">
        <v>0.06</v>
      </c>
    </row>
    <row r="16162" spans="1:3" x14ac:dyDescent="0.25">
      <c r="A16162" t="s">
        <v>270</v>
      </c>
      <c r="B16162">
        <v>16214</v>
      </c>
      <c r="C16162" s="385">
        <v>0.06</v>
      </c>
    </row>
    <row r="16163" spans="1:3" x14ac:dyDescent="0.25">
      <c r="A16163" t="s">
        <v>270</v>
      </c>
      <c r="B16163">
        <v>16217</v>
      </c>
      <c r="C16163" s="385">
        <v>0.06</v>
      </c>
    </row>
    <row r="16164" spans="1:3" x14ac:dyDescent="0.25">
      <c r="A16164" t="s">
        <v>270</v>
      </c>
      <c r="B16164">
        <v>16218</v>
      </c>
      <c r="C16164" s="385">
        <v>0.06</v>
      </c>
    </row>
    <row r="16165" spans="1:3" x14ac:dyDescent="0.25">
      <c r="A16165" t="s">
        <v>270</v>
      </c>
      <c r="B16165">
        <v>16220</v>
      </c>
      <c r="C16165" s="385">
        <v>0.06</v>
      </c>
    </row>
    <row r="16166" spans="1:3" x14ac:dyDescent="0.25">
      <c r="A16166" t="s">
        <v>270</v>
      </c>
      <c r="B16166">
        <v>16221</v>
      </c>
      <c r="C16166" s="385">
        <v>0.06</v>
      </c>
    </row>
    <row r="16167" spans="1:3" x14ac:dyDescent="0.25">
      <c r="A16167" t="s">
        <v>270</v>
      </c>
      <c r="B16167">
        <v>16222</v>
      </c>
      <c r="C16167" s="385">
        <v>0.06</v>
      </c>
    </row>
    <row r="16168" spans="1:3" x14ac:dyDescent="0.25">
      <c r="A16168" t="s">
        <v>270</v>
      </c>
      <c r="B16168">
        <v>16223</v>
      </c>
      <c r="C16168" s="385">
        <v>0.06</v>
      </c>
    </row>
    <row r="16169" spans="1:3" x14ac:dyDescent="0.25">
      <c r="A16169" t="s">
        <v>270</v>
      </c>
      <c r="B16169">
        <v>16224</v>
      </c>
      <c r="C16169" s="385">
        <v>0.06</v>
      </c>
    </row>
    <row r="16170" spans="1:3" x14ac:dyDescent="0.25">
      <c r="A16170" t="s">
        <v>270</v>
      </c>
      <c r="B16170">
        <v>16225</v>
      </c>
      <c r="C16170" s="385">
        <v>0.06</v>
      </c>
    </row>
    <row r="16171" spans="1:3" x14ac:dyDescent="0.25">
      <c r="A16171" t="s">
        <v>270</v>
      </c>
      <c r="B16171">
        <v>16226</v>
      </c>
      <c r="C16171" s="385">
        <v>0.06</v>
      </c>
    </row>
    <row r="16172" spans="1:3" x14ac:dyDescent="0.25">
      <c r="A16172" t="s">
        <v>270</v>
      </c>
      <c r="B16172">
        <v>16228</v>
      </c>
      <c r="C16172" s="385">
        <v>0.06</v>
      </c>
    </row>
    <row r="16173" spans="1:3" x14ac:dyDescent="0.25">
      <c r="A16173" t="s">
        <v>270</v>
      </c>
      <c r="B16173">
        <v>16229</v>
      </c>
      <c r="C16173" s="385">
        <v>7.0000000000000007E-2</v>
      </c>
    </row>
    <row r="16174" spans="1:3" x14ac:dyDescent="0.25">
      <c r="A16174" t="s">
        <v>270</v>
      </c>
      <c r="B16174">
        <v>16230</v>
      </c>
      <c r="C16174" s="385">
        <v>0.06</v>
      </c>
    </row>
    <row r="16175" spans="1:3" x14ac:dyDescent="0.25">
      <c r="A16175" t="s">
        <v>270</v>
      </c>
      <c r="B16175">
        <v>16232</v>
      </c>
      <c r="C16175" s="385">
        <v>0.06</v>
      </c>
    </row>
    <row r="16176" spans="1:3" x14ac:dyDescent="0.25">
      <c r="A16176" t="s">
        <v>270</v>
      </c>
      <c r="B16176">
        <v>16233</v>
      </c>
      <c r="C16176" s="385">
        <v>0.06</v>
      </c>
    </row>
    <row r="16177" spans="1:3" x14ac:dyDescent="0.25">
      <c r="A16177" t="s">
        <v>270</v>
      </c>
      <c r="B16177">
        <v>16234</v>
      </c>
      <c r="C16177" s="385">
        <v>0.06</v>
      </c>
    </row>
    <row r="16178" spans="1:3" x14ac:dyDescent="0.25">
      <c r="A16178" t="s">
        <v>270</v>
      </c>
      <c r="B16178">
        <v>16235</v>
      </c>
      <c r="C16178" s="385">
        <v>0.06</v>
      </c>
    </row>
    <row r="16179" spans="1:3" x14ac:dyDescent="0.25">
      <c r="A16179" t="s">
        <v>270</v>
      </c>
      <c r="B16179">
        <v>16236</v>
      </c>
      <c r="C16179" s="385">
        <v>0.06</v>
      </c>
    </row>
    <row r="16180" spans="1:3" x14ac:dyDescent="0.25">
      <c r="A16180" t="s">
        <v>270</v>
      </c>
      <c r="B16180">
        <v>16238</v>
      </c>
      <c r="C16180" s="385">
        <v>0.06</v>
      </c>
    </row>
    <row r="16181" spans="1:3" x14ac:dyDescent="0.25">
      <c r="A16181" t="s">
        <v>270</v>
      </c>
      <c r="B16181">
        <v>16239</v>
      </c>
      <c r="C16181" s="385">
        <v>0.06</v>
      </c>
    </row>
    <row r="16182" spans="1:3" x14ac:dyDescent="0.25">
      <c r="A16182" t="s">
        <v>270</v>
      </c>
      <c r="B16182">
        <v>16240</v>
      </c>
      <c r="C16182" s="385">
        <v>0.06</v>
      </c>
    </row>
    <row r="16183" spans="1:3" x14ac:dyDescent="0.25">
      <c r="A16183" t="s">
        <v>270</v>
      </c>
      <c r="B16183">
        <v>16242</v>
      </c>
      <c r="C16183" s="385">
        <v>0.06</v>
      </c>
    </row>
    <row r="16184" spans="1:3" x14ac:dyDescent="0.25">
      <c r="A16184" t="s">
        <v>270</v>
      </c>
      <c r="B16184">
        <v>16244</v>
      </c>
      <c r="C16184" s="385">
        <v>0.06</v>
      </c>
    </row>
    <row r="16185" spans="1:3" x14ac:dyDescent="0.25">
      <c r="A16185" t="s">
        <v>270</v>
      </c>
      <c r="B16185">
        <v>16245</v>
      </c>
      <c r="C16185" s="385">
        <v>0.06</v>
      </c>
    </row>
    <row r="16186" spans="1:3" x14ac:dyDescent="0.25">
      <c r="A16186" t="s">
        <v>270</v>
      </c>
      <c r="B16186">
        <v>16246</v>
      </c>
      <c r="C16186" s="385">
        <v>0.06</v>
      </c>
    </row>
    <row r="16187" spans="1:3" x14ac:dyDescent="0.25">
      <c r="A16187" t="s">
        <v>270</v>
      </c>
      <c r="B16187">
        <v>16248</v>
      </c>
      <c r="C16187" s="385">
        <v>0.06</v>
      </c>
    </row>
    <row r="16188" spans="1:3" x14ac:dyDescent="0.25">
      <c r="A16188" t="s">
        <v>270</v>
      </c>
      <c r="B16188">
        <v>16249</v>
      </c>
      <c r="C16188" s="385">
        <v>0.06</v>
      </c>
    </row>
    <row r="16189" spans="1:3" x14ac:dyDescent="0.25">
      <c r="A16189" t="s">
        <v>270</v>
      </c>
      <c r="B16189">
        <v>16250</v>
      </c>
      <c r="C16189" s="385">
        <v>0.06</v>
      </c>
    </row>
    <row r="16190" spans="1:3" x14ac:dyDescent="0.25">
      <c r="A16190" t="s">
        <v>270</v>
      </c>
      <c r="B16190">
        <v>16253</v>
      </c>
      <c r="C16190" s="385">
        <v>0.06</v>
      </c>
    </row>
    <row r="16191" spans="1:3" x14ac:dyDescent="0.25">
      <c r="A16191" t="s">
        <v>270</v>
      </c>
      <c r="B16191">
        <v>16254</v>
      </c>
      <c r="C16191" s="385">
        <v>0.06</v>
      </c>
    </row>
    <row r="16192" spans="1:3" x14ac:dyDescent="0.25">
      <c r="A16192" t="s">
        <v>270</v>
      </c>
      <c r="B16192">
        <v>16255</v>
      </c>
      <c r="C16192" s="385">
        <v>0.06</v>
      </c>
    </row>
    <row r="16193" spans="1:3" x14ac:dyDescent="0.25">
      <c r="A16193" t="s">
        <v>270</v>
      </c>
      <c r="B16193">
        <v>16256</v>
      </c>
      <c r="C16193" s="385">
        <v>0.06</v>
      </c>
    </row>
    <row r="16194" spans="1:3" x14ac:dyDescent="0.25">
      <c r="A16194" t="s">
        <v>270</v>
      </c>
      <c r="B16194">
        <v>16257</v>
      </c>
      <c r="C16194" s="385">
        <v>0.06</v>
      </c>
    </row>
    <row r="16195" spans="1:3" x14ac:dyDescent="0.25">
      <c r="A16195" t="s">
        <v>270</v>
      </c>
      <c r="B16195">
        <v>16258</v>
      </c>
      <c r="C16195" s="385">
        <v>0.06</v>
      </c>
    </row>
    <row r="16196" spans="1:3" x14ac:dyDescent="0.25">
      <c r="A16196" t="s">
        <v>270</v>
      </c>
      <c r="B16196">
        <v>16259</v>
      </c>
      <c r="C16196" s="385">
        <v>0.06</v>
      </c>
    </row>
    <row r="16197" spans="1:3" x14ac:dyDescent="0.25">
      <c r="A16197" t="s">
        <v>270</v>
      </c>
      <c r="B16197">
        <v>16260</v>
      </c>
      <c r="C16197" s="385">
        <v>0.06</v>
      </c>
    </row>
    <row r="16198" spans="1:3" x14ac:dyDescent="0.25">
      <c r="A16198" t="s">
        <v>270</v>
      </c>
      <c r="B16198">
        <v>16261</v>
      </c>
      <c r="C16198" s="385">
        <v>0.06</v>
      </c>
    </row>
    <row r="16199" spans="1:3" x14ac:dyDescent="0.25">
      <c r="A16199" t="s">
        <v>270</v>
      </c>
      <c r="B16199">
        <v>16262</v>
      </c>
      <c r="C16199" s="385">
        <v>0.06</v>
      </c>
    </row>
    <row r="16200" spans="1:3" x14ac:dyDescent="0.25">
      <c r="A16200" t="s">
        <v>270</v>
      </c>
      <c r="B16200">
        <v>16263</v>
      </c>
      <c r="C16200" s="385">
        <v>0.06</v>
      </c>
    </row>
    <row r="16201" spans="1:3" x14ac:dyDescent="0.25">
      <c r="A16201" t="s">
        <v>270</v>
      </c>
      <c r="B16201">
        <v>16301</v>
      </c>
      <c r="C16201" s="385">
        <v>0.06</v>
      </c>
    </row>
    <row r="16202" spans="1:3" x14ac:dyDescent="0.25">
      <c r="A16202" t="s">
        <v>270</v>
      </c>
      <c r="B16202">
        <v>16311</v>
      </c>
      <c r="C16202" s="385">
        <v>0.06</v>
      </c>
    </row>
    <row r="16203" spans="1:3" x14ac:dyDescent="0.25">
      <c r="A16203" t="s">
        <v>270</v>
      </c>
      <c r="B16203">
        <v>16312</v>
      </c>
      <c r="C16203" s="385">
        <v>0.06</v>
      </c>
    </row>
    <row r="16204" spans="1:3" x14ac:dyDescent="0.25">
      <c r="A16204" t="s">
        <v>270</v>
      </c>
      <c r="B16204">
        <v>16313</v>
      </c>
      <c r="C16204" s="385">
        <v>0.06</v>
      </c>
    </row>
    <row r="16205" spans="1:3" x14ac:dyDescent="0.25">
      <c r="A16205" t="s">
        <v>270</v>
      </c>
      <c r="B16205">
        <v>16314</v>
      </c>
      <c r="C16205" s="385">
        <v>0.06</v>
      </c>
    </row>
    <row r="16206" spans="1:3" x14ac:dyDescent="0.25">
      <c r="A16206" t="s">
        <v>270</v>
      </c>
      <c r="B16206">
        <v>16316</v>
      </c>
      <c r="C16206" s="385">
        <v>0.06</v>
      </c>
    </row>
    <row r="16207" spans="1:3" x14ac:dyDescent="0.25">
      <c r="A16207" t="s">
        <v>270</v>
      </c>
      <c r="B16207">
        <v>16317</v>
      </c>
      <c r="C16207" s="385">
        <v>0.06</v>
      </c>
    </row>
    <row r="16208" spans="1:3" x14ac:dyDescent="0.25">
      <c r="A16208" t="s">
        <v>270</v>
      </c>
      <c r="B16208">
        <v>16319</v>
      </c>
      <c r="C16208" s="385">
        <v>0.06</v>
      </c>
    </row>
    <row r="16209" spans="1:3" x14ac:dyDescent="0.25">
      <c r="A16209" t="s">
        <v>270</v>
      </c>
      <c r="B16209">
        <v>16321</v>
      </c>
      <c r="C16209" s="385">
        <v>0.06</v>
      </c>
    </row>
    <row r="16210" spans="1:3" x14ac:dyDescent="0.25">
      <c r="A16210" t="s">
        <v>270</v>
      </c>
      <c r="B16210">
        <v>16322</v>
      </c>
      <c r="C16210" s="385">
        <v>0.06</v>
      </c>
    </row>
    <row r="16211" spans="1:3" x14ac:dyDescent="0.25">
      <c r="A16211" t="s">
        <v>270</v>
      </c>
      <c r="B16211">
        <v>16323</v>
      </c>
      <c r="C16211" s="385">
        <v>0.06</v>
      </c>
    </row>
    <row r="16212" spans="1:3" x14ac:dyDescent="0.25">
      <c r="A16212" t="s">
        <v>270</v>
      </c>
      <c r="B16212">
        <v>16326</v>
      </c>
      <c r="C16212" s="385">
        <v>0.06</v>
      </c>
    </row>
    <row r="16213" spans="1:3" x14ac:dyDescent="0.25">
      <c r="A16213" t="s">
        <v>270</v>
      </c>
      <c r="B16213">
        <v>16327</v>
      </c>
      <c r="C16213" s="385">
        <v>0.06</v>
      </c>
    </row>
    <row r="16214" spans="1:3" x14ac:dyDescent="0.25">
      <c r="A16214" t="s">
        <v>270</v>
      </c>
      <c r="B16214">
        <v>16328</v>
      </c>
      <c r="C16214" s="385">
        <v>0.06</v>
      </c>
    </row>
    <row r="16215" spans="1:3" x14ac:dyDescent="0.25">
      <c r="A16215" t="s">
        <v>270</v>
      </c>
      <c r="B16215">
        <v>16329</v>
      </c>
      <c r="C16215" s="385">
        <v>0.06</v>
      </c>
    </row>
    <row r="16216" spans="1:3" x14ac:dyDescent="0.25">
      <c r="A16216" t="s">
        <v>270</v>
      </c>
      <c r="B16216">
        <v>16331</v>
      </c>
      <c r="C16216" s="385">
        <v>0.06</v>
      </c>
    </row>
    <row r="16217" spans="1:3" x14ac:dyDescent="0.25">
      <c r="A16217" t="s">
        <v>270</v>
      </c>
      <c r="B16217">
        <v>16332</v>
      </c>
      <c r="C16217" s="385">
        <v>0.06</v>
      </c>
    </row>
    <row r="16218" spans="1:3" x14ac:dyDescent="0.25">
      <c r="A16218" t="s">
        <v>270</v>
      </c>
      <c r="B16218">
        <v>16333</v>
      </c>
      <c r="C16218" s="385">
        <v>0.06</v>
      </c>
    </row>
    <row r="16219" spans="1:3" x14ac:dyDescent="0.25">
      <c r="A16219" t="s">
        <v>270</v>
      </c>
      <c r="B16219">
        <v>16334</v>
      </c>
      <c r="C16219" s="385">
        <v>0.06</v>
      </c>
    </row>
    <row r="16220" spans="1:3" x14ac:dyDescent="0.25">
      <c r="A16220" t="s">
        <v>270</v>
      </c>
      <c r="B16220">
        <v>16335</v>
      </c>
      <c r="C16220" s="385">
        <v>0.06</v>
      </c>
    </row>
    <row r="16221" spans="1:3" x14ac:dyDescent="0.25">
      <c r="A16221" t="s">
        <v>270</v>
      </c>
      <c r="B16221">
        <v>16340</v>
      </c>
      <c r="C16221" s="385">
        <v>0.06</v>
      </c>
    </row>
    <row r="16222" spans="1:3" x14ac:dyDescent="0.25">
      <c r="A16222" t="s">
        <v>270</v>
      </c>
      <c r="B16222">
        <v>16341</v>
      </c>
      <c r="C16222" s="385">
        <v>0.06</v>
      </c>
    </row>
    <row r="16223" spans="1:3" x14ac:dyDescent="0.25">
      <c r="A16223" t="s">
        <v>270</v>
      </c>
      <c r="B16223">
        <v>16342</v>
      </c>
      <c r="C16223" s="385">
        <v>0.06</v>
      </c>
    </row>
    <row r="16224" spans="1:3" x14ac:dyDescent="0.25">
      <c r="A16224" t="s">
        <v>270</v>
      </c>
      <c r="B16224">
        <v>16343</v>
      </c>
      <c r="C16224" s="385">
        <v>0.06</v>
      </c>
    </row>
    <row r="16225" spans="1:3" x14ac:dyDescent="0.25">
      <c r="A16225" t="s">
        <v>270</v>
      </c>
      <c r="B16225">
        <v>16344</v>
      </c>
      <c r="C16225" s="385">
        <v>0.06</v>
      </c>
    </row>
    <row r="16226" spans="1:3" x14ac:dyDescent="0.25">
      <c r="A16226" t="s">
        <v>270</v>
      </c>
      <c r="B16226">
        <v>16345</v>
      </c>
      <c r="C16226" s="385">
        <v>0.06</v>
      </c>
    </row>
    <row r="16227" spans="1:3" x14ac:dyDescent="0.25">
      <c r="A16227" t="s">
        <v>270</v>
      </c>
      <c r="B16227">
        <v>16346</v>
      </c>
      <c r="C16227" s="385">
        <v>0.06</v>
      </c>
    </row>
    <row r="16228" spans="1:3" x14ac:dyDescent="0.25">
      <c r="A16228" t="s">
        <v>270</v>
      </c>
      <c r="B16228">
        <v>16347</v>
      </c>
      <c r="C16228" s="385">
        <v>0.06</v>
      </c>
    </row>
    <row r="16229" spans="1:3" x14ac:dyDescent="0.25">
      <c r="A16229" t="s">
        <v>270</v>
      </c>
      <c r="B16229">
        <v>16350</v>
      </c>
      <c r="C16229" s="385">
        <v>0.06</v>
      </c>
    </row>
    <row r="16230" spans="1:3" x14ac:dyDescent="0.25">
      <c r="A16230" t="s">
        <v>270</v>
      </c>
      <c r="B16230">
        <v>16351</v>
      </c>
      <c r="C16230" s="385">
        <v>0.06</v>
      </c>
    </row>
    <row r="16231" spans="1:3" x14ac:dyDescent="0.25">
      <c r="A16231" t="s">
        <v>270</v>
      </c>
      <c r="B16231">
        <v>16352</v>
      </c>
      <c r="C16231" s="385">
        <v>0.06</v>
      </c>
    </row>
    <row r="16232" spans="1:3" x14ac:dyDescent="0.25">
      <c r="A16232" t="s">
        <v>270</v>
      </c>
      <c r="B16232">
        <v>16353</v>
      </c>
      <c r="C16232" s="385">
        <v>0.06</v>
      </c>
    </row>
    <row r="16233" spans="1:3" x14ac:dyDescent="0.25">
      <c r="A16233" t="s">
        <v>270</v>
      </c>
      <c r="B16233">
        <v>16354</v>
      </c>
      <c r="C16233" s="385">
        <v>0.06</v>
      </c>
    </row>
    <row r="16234" spans="1:3" x14ac:dyDescent="0.25">
      <c r="A16234" t="s">
        <v>270</v>
      </c>
      <c r="B16234">
        <v>16360</v>
      </c>
      <c r="C16234" s="385">
        <v>0.06</v>
      </c>
    </row>
    <row r="16235" spans="1:3" x14ac:dyDescent="0.25">
      <c r="A16235" t="s">
        <v>270</v>
      </c>
      <c r="B16235">
        <v>16361</v>
      </c>
      <c r="C16235" s="385">
        <v>0.06</v>
      </c>
    </row>
    <row r="16236" spans="1:3" x14ac:dyDescent="0.25">
      <c r="A16236" t="s">
        <v>270</v>
      </c>
      <c r="B16236">
        <v>16362</v>
      </c>
      <c r="C16236" s="385">
        <v>0.06</v>
      </c>
    </row>
    <row r="16237" spans="1:3" x14ac:dyDescent="0.25">
      <c r="A16237" t="s">
        <v>270</v>
      </c>
      <c r="B16237">
        <v>16364</v>
      </c>
      <c r="C16237" s="385">
        <v>0.06</v>
      </c>
    </row>
    <row r="16238" spans="1:3" x14ac:dyDescent="0.25">
      <c r="A16238" t="s">
        <v>270</v>
      </c>
      <c r="B16238">
        <v>16365</v>
      </c>
      <c r="C16238" s="385">
        <v>0.06</v>
      </c>
    </row>
    <row r="16239" spans="1:3" x14ac:dyDescent="0.25">
      <c r="A16239" t="s">
        <v>270</v>
      </c>
      <c r="B16239">
        <v>16366</v>
      </c>
      <c r="C16239" s="385">
        <v>0.06</v>
      </c>
    </row>
    <row r="16240" spans="1:3" x14ac:dyDescent="0.25">
      <c r="A16240" t="s">
        <v>270</v>
      </c>
      <c r="B16240">
        <v>16367</v>
      </c>
      <c r="C16240" s="385">
        <v>0.06</v>
      </c>
    </row>
    <row r="16241" spans="1:3" x14ac:dyDescent="0.25">
      <c r="A16241" t="s">
        <v>270</v>
      </c>
      <c r="B16241">
        <v>16368</v>
      </c>
      <c r="C16241" s="385">
        <v>0.06</v>
      </c>
    </row>
    <row r="16242" spans="1:3" x14ac:dyDescent="0.25">
      <c r="A16242" t="s">
        <v>270</v>
      </c>
      <c r="B16242">
        <v>16369</v>
      </c>
      <c r="C16242" s="385">
        <v>0.06</v>
      </c>
    </row>
    <row r="16243" spans="1:3" x14ac:dyDescent="0.25">
      <c r="A16243" t="s">
        <v>270</v>
      </c>
      <c r="B16243">
        <v>16370</v>
      </c>
      <c r="C16243" s="385">
        <v>0.06</v>
      </c>
    </row>
    <row r="16244" spans="1:3" x14ac:dyDescent="0.25">
      <c r="A16244" t="s">
        <v>270</v>
      </c>
      <c r="B16244">
        <v>16371</v>
      </c>
      <c r="C16244" s="385">
        <v>0.06</v>
      </c>
    </row>
    <row r="16245" spans="1:3" x14ac:dyDescent="0.25">
      <c r="A16245" t="s">
        <v>270</v>
      </c>
      <c r="B16245">
        <v>16372</v>
      </c>
      <c r="C16245" s="385">
        <v>0.06</v>
      </c>
    </row>
    <row r="16246" spans="1:3" x14ac:dyDescent="0.25">
      <c r="A16246" t="s">
        <v>270</v>
      </c>
      <c r="B16246">
        <v>16373</v>
      </c>
      <c r="C16246" s="385">
        <v>0.06</v>
      </c>
    </row>
    <row r="16247" spans="1:3" x14ac:dyDescent="0.25">
      <c r="A16247" t="s">
        <v>270</v>
      </c>
      <c r="B16247">
        <v>16374</v>
      </c>
      <c r="C16247" s="385">
        <v>0.06</v>
      </c>
    </row>
    <row r="16248" spans="1:3" x14ac:dyDescent="0.25">
      <c r="A16248" t="s">
        <v>270</v>
      </c>
      <c r="B16248">
        <v>16375</v>
      </c>
      <c r="C16248" s="385">
        <v>0.06</v>
      </c>
    </row>
    <row r="16249" spans="1:3" x14ac:dyDescent="0.25">
      <c r="A16249" t="s">
        <v>270</v>
      </c>
      <c r="B16249">
        <v>16388</v>
      </c>
      <c r="C16249" s="385">
        <v>0.06</v>
      </c>
    </row>
    <row r="16250" spans="1:3" x14ac:dyDescent="0.25">
      <c r="A16250" t="s">
        <v>270</v>
      </c>
      <c r="B16250">
        <v>16401</v>
      </c>
      <c r="C16250" s="385">
        <v>0.06</v>
      </c>
    </row>
    <row r="16251" spans="1:3" x14ac:dyDescent="0.25">
      <c r="A16251" t="s">
        <v>270</v>
      </c>
      <c r="B16251">
        <v>16402</v>
      </c>
      <c r="C16251" s="385">
        <v>0.06</v>
      </c>
    </row>
    <row r="16252" spans="1:3" x14ac:dyDescent="0.25">
      <c r="A16252" t="s">
        <v>270</v>
      </c>
      <c r="B16252">
        <v>16403</v>
      </c>
      <c r="C16252" s="385">
        <v>0.06</v>
      </c>
    </row>
    <row r="16253" spans="1:3" x14ac:dyDescent="0.25">
      <c r="A16253" t="s">
        <v>270</v>
      </c>
      <c r="B16253">
        <v>16404</v>
      </c>
      <c r="C16253" s="385">
        <v>0.06</v>
      </c>
    </row>
    <row r="16254" spans="1:3" x14ac:dyDescent="0.25">
      <c r="A16254" t="s">
        <v>270</v>
      </c>
      <c r="B16254">
        <v>16405</v>
      </c>
      <c r="C16254" s="385">
        <v>0.06</v>
      </c>
    </row>
    <row r="16255" spans="1:3" x14ac:dyDescent="0.25">
      <c r="A16255" t="s">
        <v>270</v>
      </c>
      <c r="B16255">
        <v>16406</v>
      </c>
      <c r="C16255" s="385">
        <v>0.06</v>
      </c>
    </row>
    <row r="16256" spans="1:3" x14ac:dyDescent="0.25">
      <c r="A16256" t="s">
        <v>270</v>
      </c>
      <c r="B16256">
        <v>16407</v>
      </c>
      <c r="C16256" s="385">
        <v>0.06</v>
      </c>
    </row>
    <row r="16257" spans="1:3" x14ac:dyDescent="0.25">
      <c r="A16257" t="s">
        <v>270</v>
      </c>
      <c r="B16257">
        <v>16410</v>
      </c>
      <c r="C16257" s="385">
        <v>0.06</v>
      </c>
    </row>
    <row r="16258" spans="1:3" x14ac:dyDescent="0.25">
      <c r="A16258" t="s">
        <v>270</v>
      </c>
      <c r="B16258">
        <v>16411</v>
      </c>
      <c r="C16258" s="385">
        <v>0.06</v>
      </c>
    </row>
    <row r="16259" spans="1:3" x14ac:dyDescent="0.25">
      <c r="A16259" t="s">
        <v>270</v>
      </c>
      <c r="B16259">
        <v>16412</v>
      </c>
      <c r="C16259" s="385">
        <v>0.06</v>
      </c>
    </row>
    <row r="16260" spans="1:3" x14ac:dyDescent="0.25">
      <c r="A16260" t="s">
        <v>270</v>
      </c>
      <c r="B16260">
        <v>16413</v>
      </c>
      <c r="C16260" s="385">
        <v>0.06</v>
      </c>
    </row>
    <row r="16261" spans="1:3" x14ac:dyDescent="0.25">
      <c r="A16261" t="s">
        <v>270</v>
      </c>
      <c r="B16261">
        <v>16415</v>
      </c>
      <c r="C16261" s="385">
        <v>0.06</v>
      </c>
    </row>
    <row r="16262" spans="1:3" x14ac:dyDescent="0.25">
      <c r="A16262" t="s">
        <v>270</v>
      </c>
      <c r="B16262">
        <v>16416</v>
      </c>
      <c r="C16262" s="385">
        <v>0.06</v>
      </c>
    </row>
    <row r="16263" spans="1:3" x14ac:dyDescent="0.25">
      <c r="A16263" t="s">
        <v>270</v>
      </c>
      <c r="B16263">
        <v>16417</v>
      </c>
      <c r="C16263" s="385">
        <v>0.06</v>
      </c>
    </row>
    <row r="16264" spans="1:3" x14ac:dyDescent="0.25">
      <c r="A16264" t="s">
        <v>270</v>
      </c>
      <c r="B16264">
        <v>16420</v>
      </c>
      <c r="C16264" s="385">
        <v>0.06</v>
      </c>
    </row>
    <row r="16265" spans="1:3" x14ac:dyDescent="0.25">
      <c r="A16265" t="s">
        <v>270</v>
      </c>
      <c r="B16265">
        <v>16421</v>
      </c>
      <c r="C16265" s="385">
        <v>0.06</v>
      </c>
    </row>
    <row r="16266" spans="1:3" x14ac:dyDescent="0.25">
      <c r="A16266" t="s">
        <v>270</v>
      </c>
      <c r="B16266">
        <v>16422</v>
      </c>
      <c r="C16266" s="385">
        <v>0.06</v>
      </c>
    </row>
    <row r="16267" spans="1:3" x14ac:dyDescent="0.25">
      <c r="A16267" t="s">
        <v>270</v>
      </c>
      <c r="B16267">
        <v>16423</v>
      </c>
      <c r="C16267" s="385">
        <v>0.06</v>
      </c>
    </row>
    <row r="16268" spans="1:3" x14ac:dyDescent="0.25">
      <c r="A16268" t="s">
        <v>270</v>
      </c>
      <c r="B16268">
        <v>16424</v>
      </c>
      <c r="C16268" s="385">
        <v>0.06</v>
      </c>
    </row>
    <row r="16269" spans="1:3" x14ac:dyDescent="0.25">
      <c r="A16269" t="s">
        <v>270</v>
      </c>
      <c r="B16269">
        <v>16426</v>
      </c>
      <c r="C16269" s="385">
        <v>0.06</v>
      </c>
    </row>
    <row r="16270" spans="1:3" x14ac:dyDescent="0.25">
      <c r="A16270" t="s">
        <v>270</v>
      </c>
      <c r="B16270">
        <v>16427</v>
      </c>
      <c r="C16270" s="385">
        <v>0.06</v>
      </c>
    </row>
    <row r="16271" spans="1:3" x14ac:dyDescent="0.25">
      <c r="A16271" t="s">
        <v>270</v>
      </c>
      <c r="B16271">
        <v>16428</v>
      </c>
      <c r="C16271" s="385">
        <v>0.06</v>
      </c>
    </row>
    <row r="16272" spans="1:3" x14ac:dyDescent="0.25">
      <c r="A16272" t="s">
        <v>270</v>
      </c>
      <c r="B16272">
        <v>16430</v>
      </c>
      <c r="C16272" s="385">
        <v>0.06</v>
      </c>
    </row>
    <row r="16273" spans="1:3" x14ac:dyDescent="0.25">
      <c r="A16273" t="s">
        <v>270</v>
      </c>
      <c r="B16273">
        <v>16432</v>
      </c>
      <c r="C16273" s="385">
        <v>0.06</v>
      </c>
    </row>
    <row r="16274" spans="1:3" x14ac:dyDescent="0.25">
      <c r="A16274" t="s">
        <v>270</v>
      </c>
      <c r="B16274">
        <v>16433</v>
      </c>
      <c r="C16274" s="385">
        <v>0.06</v>
      </c>
    </row>
    <row r="16275" spans="1:3" x14ac:dyDescent="0.25">
      <c r="A16275" t="s">
        <v>270</v>
      </c>
      <c r="B16275">
        <v>16434</v>
      </c>
      <c r="C16275" s="385">
        <v>0.06</v>
      </c>
    </row>
    <row r="16276" spans="1:3" x14ac:dyDescent="0.25">
      <c r="A16276" t="s">
        <v>270</v>
      </c>
      <c r="B16276">
        <v>16435</v>
      </c>
      <c r="C16276" s="385">
        <v>0.06</v>
      </c>
    </row>
    <row r="16277" spans="1:3" x14ac:dyDescent="0.25">
      <c r="A16277" t="s">
        <v>270</v>
      </c>
      <c r="B16277">
        <v>16436</v>
      </c>
      <c r="C16277" s="385">
        <v>0.06</v>
      </c>
    </row>
    <row r="16278" spans="1:3" x14ac:dyDescent="0.25">
      <c r="A16278" t="s">
        <v>270</v>
      </c>
      <c r="B16278">
        <v>16438</v>
      </c>
      <c r="C16278" s="385">
        <v>0.06</v>
      </c>
    </row>
    <row r="16279" spans="1:3" x14ac:dyDescent="0.25">
      <c r="A16279" t="s">
        <v>270</v>
      </c>
      <c r="B16279">
        <v>16440</v>
      </c>
      <c r="C16279" s="385">
        <v>0.06</v>
      </c>
    </row>
    <row r="16280" spans="1:3" x14ac:dyDescent="0.25">
      <c r="A16280" t="s">
        <v>270</v>
      </c>
      <c r="B16280">
        <v>16441</v>
      </c>
      <c r="C16280" s="385">
        <v>0.06</v>
      </c>
    </row>
    <row r="16281" spans="1:3" x14ac:dyDescent="0.25">
      <c r="A16281" t="s">
        <v>270</v>
      </c>
      <c r="B16281">
        <v>16442</v>
      </c>
      <c r="C16281" s="385">
        <v>0.06</v>
      </c>
    </row>
    <row r="16282" spans="1:3" x14ac:dyDescent="0.25">
      <c r="A16282" t="s">
        <v>270</v>
      </c>
      <c r="B16282">
        <v>16443</v>
      </c>
      <c r="C16282" s="385">
        <v>0.06</v>
      </c>
    </row>
    <row r="16283" spans="1:3" x14ac:dyDescent="0.25">
      <c r="A16283" t="s">
        <v>270</v>
      </c>
      <c r="B16283">
        <v>16444</v>
      </c>
      <c r="C16283" s="385">
        <v>0.06</v>
      </c>
    </row>
    <row r="16284" spans="1:3" x14ac:dyDescent="0.25">
      <c r="A16284" t="s">
        <v>270</v>
      </c>
      <c r="B16284">
        <v>16475</v>
      </c>
      <c r="C16284" s="385">
        <v>0.06</v>
      </c>
    </row>
    <row r="16285" spans="1:3" x14ac:dyDescent="0.25">
      <c r="A16285" t="s">
        <v>270</v>
      </c>
      <c r="B16285">
        <v>16501</v>
      </c>
      <c r="C16285" s="385">
        <v>0.06</v>
      </c>
    </row>
    <row r="16286" spans="1:3" x14ac:dyDescent="0.25">
      <c r="A16286" t="s">
        <v>270</v>
      </c>
      <c r="B16286">
        <v>16502</v>
      </c>
      <c r="C16286" s="385">
        <v>0.06</v>
      </c>
    </row>
    <row r="16287" spans="1:3" x14ac:dyDescent="0.25">
      <c r="A16287" t="s">
        <v>270</v>
      </c>
      <c r="B16287">
        <v>16503</v>
      </c>
      <c r="C16287" s="385">
        <v>0.06</v>
      </c>
    </row>
    <row r="16288" spans="1:3" x14ac:dyDescent="0.25">
      <c r="A16288" t="s">
        <v>270</v>
      </c>
      <c r="B16288">
        <v>16504</v>
      </c>
      <c r="C16288" s="385">
        <v>0.06</v>
      </c>
    </row>
    <row r="16289" spans="1:3" x14ac:dyDescent="0.25">
      <c r="A16289" t="s">
        <v>270</v>
      </c>
      <c r="B16289">
        <v>16505</v>
      </c>
      <c r="C16289" s="385">
        <v>0.06</v>
      </c>
    </row>
    <row r="16290" spans="1:3" x14ac:dyDescent="0.25">
      <c r="A16290" t="s">
        <v>270</v>
      </c>
      <c r="B16290">
        <v>16506</v>
      </c>
      <c r="C16290" s="385">
        <v>0.06</v>
      </c>
    </row>
    <row r="16291" spans="1:3" x14ac:dyDescent="0.25">
      <c r="A16291" t="s">
        <v>270</v>
      </c>
      <c r="B16291">
        <v>16507</v>
      </c>
      <c r="C16291" s="385">
        <v>0.06</v>
      </c>
    </row>
    <row r="16292" spans="1:3" x14ac:dyDescent="0.25">
      <c r="A16292" t="s">
        <v>270</v>
      </c>
      <c r="B16292">
        <v>16508</v>
      </c>
      <c r="C16292" s="385">
        <v>0.06</v>
      </c>
    </row>
    <row r="16293" spans="1:3" x14ac:dyDescent="0.25">
      <c r="A16293" t="s">
        <v>270</v>
      </c>
      <c r="B16293">
        <v>16509</v>
      </c>
      <c r="C16293" s="385">
        <v>0.06</v>
      </c>
    </row>
    <row r="16294" spans="1:3" x14ac:dyDescent="0.25">
      <c r="A16294" t="s">
        <v>270</v>
      </c>
      <c r="B16294">
        <v>16510</v>
      </c>
      <c r="C16294" s="385">
        <v>0.06</v>
      </c>
    </row>
    <row r="16295" spans="1:3" x14ac:dyDescent="0.25">
      <c r="A16295" t="s">
        <v>270</v>
      </c>
      <c r="B16295">
        <v>16511</v>
      </c>
      <c r="C16295" s="385">
        <v>0.06</v>
      </c>
    </row>
    <row r="16296" spans="1:3" x14ac:dyDescent="0.25">
      <c r="A16296" t="s">
        <v>270</v>
      </c>
      <c r="B16296">
        <v>16512</v>
      </c>
      <c r="C16296" s="385">
        <v>0.06</v>
      </c>
    </row>
    <row r="16297" spans="1:3" x14ac:dyDescent="0.25">
      <c r="A16297" t="s">
        <v>270</v>
      </c>
      <c r="B16297">
        <v>16514</v>
      </c>
      <c r="C16297" s="385">
        <v>0.06</v>
      </c>
    </row>
    <row r="16298" spans="1:3" x14ac:dyDescent="0.25">
      <c r="A16298" t="s">
        <v>270</v>
      </c>
      <c r="B16298">
        <v>16515</v>
      </c>
      <c r="C16298" s="385">
        <v>0.06</v>
      </c>
    </row>
    <row r="16299" spans="1:3" x14ac:dyDescent="0.25">
      <c r="A16299" t="s">
        <v>270</v>
      </c>
      <c r="B16299">
        <v>16522</v>
      </c>
      <c r="C16299" s="385">
        <v>0.06</v>
      </c>
    </row>
    <row r="16300" spans="1:3" x14ac:dyDescent="0.25">
      <c r="A16300" t="s">
        <v>270</v>
      </c>
      <c r="B16300">
        <v>16530</v>
      </c>
      <c r="C16300" s="385">
        <v>0.06</v>
      </c>
    </row>
    <row r="16301" spans="1:3" x14ac:dyDescent="0.25">
      <c r="A16301" t="s">
        <v>270</v>
      </c>
      <c r="B16301">
        <v>16531</v>
      </c>
      <c r="C16301" s="385">
        <v>0.06</v>
      </c>
    </row>
    <row r="16302" spans="1:3" x14ac:dyDescent="0.25">
      <c r="A16302" t="s">
        <v>270</v>
      </c>
      <c r="B16302">
        <v>16534</v>
      </c>
      <c r="C16302" s="385">
        <v>0.06</v>
      </c>
    </row>
    <row r="16303" spans="1:3" x14ac:dyDescent="0.25">
      <c r="A16303" t="s">
        <v>270</v>
      </c>
      <c r="B16303">
        <v>16538</v>
      </c>
      <c r="C16303" s="385">
        <v>0.06</v>
      </c>
    </row>
    <row r="16304" spans="1:3" x14ac:dyDescent="0.25">
      <c r="A16304" t="s">
        <v>270</v>
      </c>
      <c r="B16304">
        <v>16541</v>
      </c>
      <c r="C16304" s="385">
        <v>0.06</v>
      </c>
    </row>
    <row r="16305" spans="1:3" x14ac:dyDescent="0.25">
      <c r="A16305" t="s">
        <v>270</v>
      </c>
      <c r="B16305">
        <v>16544</v>
      </c>
      <c r="C16305" s="385">
        <v>0.06</v>
      </c>
    </row>
    <row r="16306" spans="1:3" x14ac:dyDescent="0.25">
      <c r="A16306" t="s">
        <v>270</v>
      </c>
      <c r="B16306">
        <v>16546</v>
      </c>
      <c r="C16306" s="385">
        <v>0.06</v>
      </c>
    </row>
    <row r="16307" spans="1:3" x14ac:dyDescent="0.25">
      <c r="A16307" t="s">
        <v>270</v>
      </c>
      <c r="B16307">
        <v>16550</v>
      </c>
      <c r="C16307" s="385">
        <v>0.06</v>
      </c>
    </row>
    <row r="16308" spans="1:3" x14ac:dyDescent="0.25">
      <c r="A16308" t="s">
        <v>270</v>
      </c>
      <c r="B16308">
        <v>16553</v>
      </c>
      <c r="C16308" s="385">
        <v>0.06</v>
      </c>
    </row>
    <row r="16309" spans="1:3" x14ac:dyDescent="0.25">
      <c r="A16309" t="s">
        <v>270</v>
      </c>
      <c r="B16309">
        <v>16563</v>
      </c>
      <c r="C16309" s="385">
        <v>0.06</v>
      </c>
    </row>
    <row r="16310" spans="1:3" x14ac:dyDescent="0.25">
      <c r="A16310" t="s">
        <v>270</v>
      </c>
      <c r="B16310">
        <v>16565</v>
      </c>
      <c r="C16310" s="385">
        <v>0.06</v>
      </c>
    </row>
    <row r="16311" spans="1:3" x14ac:dyDescent="0.25">
      <c r="A16311" t="s">
        <v>270</v>
      </c>
      <c r="B16311">
        <v>16601</v>
      </c>
      <c r="C16311" s="385">
        <v>0.06</v>
      </c>
    </row>
    <row r="16312" spans="1:3" x14ac:dyDescent="0.25">
      <c r="A16312" t="s">
        <v>270</v>
      </c>
      <c r="B16312">
        <v>16602</v>
      </c>
      <c r="C16312" s="385">
        <v>0.06</v>
      </c>
    </row>
    <row r="16313" spans="1:3" x14ac:dyDescent="0.25">
      <c r="A16313" t="s">
        <v>270</v>
      </c>
      <c r="B16313">
        <v>16603</v>
      </c>
      <c r="C16313" s="385">
        <v>0.06</v>
      </c>
    </row>
    <row r="16314" spans="1:3" x14ac:dyDescent="0.25">
      <c r="A16314" t="s">
        <v>270</v>
      </c>
      <c r="B16314">
        <v>16611</v>
      </c>
      <c r="C16314" s="385">
        <v>0.06</v>
      </c>
    </row>
    <row r="16315" spans="1:3" x14ac:dyDescent="0.25">
      <c r="A16315" t="s">
        <v>270</v>
      </c>
      <c r="B16315">
        <v>16613</v>
      </c>
      <c r="C16315" s="385">
        <v>0.06</v>
      </c>
    </row>
    <row r="16316" spans="1:3" x14ac:dyDescent="0.25">
      <c r="A16316" t="s">
        <v>270</v>
      </c>
      <c r="B16316">
        <v>16616</v>
      </c>
      <c r="C16316" s="385">
        <v>0.06</v>
      </c>
    </row>
    <row r="16317" spans="1:3" x14ac:dyDescent="0.25">
      <c r="A16317" t="s">
        <v>270</v>
      </c>
      <c r="B16317">
        <v>16617</v>
      </c>
      <c r="C16317" s="385">
        <v>0.06</v>
      </c>
    </row>
    <row r="16318" spans="1:3" x14ac:dyDescent="0.25">
      <c r="A16318" t="s">
        <v>270</v>
      </c>
      <c r="B16318">
        <v>16619</v>
      </c>
      <c r="C16318" s="385">
        <v>0.06</v>
      </c>
    </row>
    <row r="16319" spans="1:3" x14ac:dyDescent="0.25">
      <c r="A16319" t="s">
        <v>270</v>
      </c>
      <c r="B16319">
        <v>16620</v>
      </c>
      <c r="C16319" s="385">
        <v>0.06</v>
      </c>
    </row>
    <row r="16320" spans="1:3" x14ac:dyDescent="0.25">
      <c r="A16320" t="s">
        <v>270</v>
      </c>
      <c r="B16320">
        <v>16621</v>
      </c>
      <c r="C16320" s="385">
        <v>0.06</v>
      </c>
    </row>
    <row r="16321" spans="1:3" x14ac:dyDescent="0.25">
      <c r="A16321" t="s">
        <v>270</v>
      </c>
      <c r="B16321">
        <v>16622</v>
      </c>
      <c r="C16321" s="385">
        <v>0.06</v>
      </c>
    </row>
    <row r="16322" spans="1:3" x14ac:dyDescent="0.25">
      <c r="A16322" t="s">
        <v>270</v>
      </c>
      <c r="B16322">
        <v>16623</v>
      </c>
      <c r="C16322" s="385">
        <v>0.06</v>
      </c>
    </row>
    <row r="16323" spans="1:3" x14ac:dyDescent="0.25">
      <c r="A16323" t="s">
        <v>270</v>
      </c>
      <c r="B16323">
        <v>16624</v>
      </c>
      <c r="C16323" s="385">
        <v>0.06</v>
      </c>
    </row>
    <row r="16324" spans="1:3" x14ac:dyDescent="0.25">
      <c r="A16324" t="s">
        <v>270</v>
      </c>
      <c r="B16324">
        <v>16625</v>
      </c>
      <c r="C16324" s="385">
        <v>0.06</v>
      </c>
    </row>
    <row r="16325" spans="1:3" x14ac:dyDescent="0.25">
      <c r="A16325" t="s">
        <v>270</v>
      </c>
      <c r="B16325">
        <v>16627</v>
      </c>
      <c r="C16325" s="385">
        <v>0.06</v>
      </c>
    </row>
    <row r="16326" spans="1:3" x14ac:dyDescent="0.25">
      <c r="A16326" t="s">
        <v>270</v>
      </c>
      <c r="B16326">
        <v>16629</v>
      </c>
      <c r="C16326" s="385">
        <v>0.06</v>
      </c>
    </row>
    <row r="16327" spans="1:3" x14ac:dyDescent="0.25">
      <c r="A16327" t="s">
        <v>270</v>
      </c>
      <c r="B16327">
        <v>16630</v>
      </c>
      <c r="C16327" s="385">
        <v>0.06</v>
      </c>
    </row>
    <row r="16328" spans="1:3" x14ac:dyDescent="0.25">
      <c r="A16328" t="s">
        <v>270</v>
      </c>
      <c r="B16328">
        <v>16631</v>
      </c>
      <c r="C16328" s="385">
        <v>0.06</v>
      </c>
    </row>
    <row r="16329" spans="1:3" x14ac:dyDescent="0.25">
      <c r="A16329" t="s">
        <v>270</v>
      </c>
      <c r="B16329">
        <v>16633</v>
      </c>
      <c r="C16329" s="385">
        <v>0.06</v>
      </c>
    </row>
    <row r="16330" spans="1:3" x14ac:dyDescent="0.25">
      <c r="A16330" t="s">
        <v>270</v>
      </c>
      <c r="B16330">
        <v>16634</v>
      </c>
      <c r="C16330" s="385">
        <v>0.06</v>
      </c>
    </row>
    <row r="16331" spans="1:3" x14ac:dyDescent="0.25">
      <c r="A16331" t="s">
        <v>270</v>
      </c>
      <c r="B16331">
        <v>16635</v>
      </c>
      <c r="C16331" s="385">
        <v>0.06</v>
      </c>
    </row>
    <row r="16332" spans="1:3" x14ac:dyDescent="0.25">
      <c r="A16332" t="s">
        <v>270</v>
      </c>
      <c r="B16332">
        <v>16636</v>
      </c>
      <c r="C16332" s="385">
        <v>0.06</v>
      </c>
    </row>
    <row r="16333" spans="1:3" x14ac:dyDescent="0.25">
      <c r="A16333" t="s">
        <v>270</v>
      </c>
      <c r="B16333">
        <v>16637</v>
      </c>
      <c r="C16333" s="385">
        <v>0.06</v>
      </c>
    </row>
    <row r="16334" spans="1:3" x14ac:dyDescent="0.25">
      <c r="A16334" t="s">
        <v>270</v>
      </c>
      <c r="B16334">
        <v>16638</v>
      </c>
      <c r="C16334" s="385">
        <v>0.06</v>
      </c>
    </row>
    <row r="16335" spans="1:3" x14ac:dyDescent="0.25">
      <c r="A16335" t="s">
        <v>270</v>
      </c>
      <c r="B16335">
        <v>16639</v>
      </c>
      <c r="C16335" s="385">
        <v>0.06</v>
      </c>
    </row>
    <row r="16336" spans="1:3" x14ac:dyDescent="0.25">
      <c r="A16336" t="s">
        <v>270</v>
      </c>
      <c r="B16336">
        <v>16640</v>
      </c>
      <c r="C16336" s="385">
        <v>0.06</v>
      </c>
    </row>
    <row r="16337" spans="1:3" x14ac:dyDescent="0.25">
      <c r="A16337" t="s">
        <v>270</v>
      </c>
      <c r="B16337">
        <v>16641</v>
      </c>
      <c r="C16337" s="385">
        <v>0.06</v>
      </c>
    </row>
    <row r="16338" spans="1:3" x14ac:dyDescent="0.25">
      <c r="A16338" t="s">
        <v>270</v>
      </c>
      <c r="B16338">
        <v>16644</v>
      </c>
      <c r="C16338" s="385">
        <v>0.06</v>
      </c>
    </row>
    <row r="16339" spans="1:3" x14ac:dyDescent="0.25">
      <c r="A16339" t="s">
        <v>270</v>
      </c>
      <c r="B16339">
        <v>16645</v>
      </c>
      <c r="C16339" s="385">
        <v>0.06</v>
      </c>
    </row>
    <row r="16340" spans="1:3" x14ac:dyDescent="0.25">
      <c r="A16340" t="s">
        <v>270</v>
      </c>
      <c r="B16340">
        <v>16646</v>
      </c>
      <c r="C16340" s="385">
        <v>0.06</v>
      </c>
    </row>
    <row r="16341" spans="1:3" x14ac:dyDescent="0.25">
      <c r="A16341" t="s">
        <v>270</v>
      </c>
      <c r="B16341">
        <v>16647</v>
      </c>
      <c r="C16341" s="385">
        <v>0.06</v>
      </c>
    </row>
    <row r="16342" spans="1:3" x14ac:dyDescent="0.25">
      <c r="A16342" t="s">
        <v>270</v>
      </c>
      <c r="B16342">
        <v>16648</v>
      </c>
      <c r="C16342" s="385">
        <v>0.06</v>
      </c>
    </row>
    <row r="16343" spans="1:3" x14ac:dyDescent="0.25">
      <c r="A16343" t="s">
        <v>270</v>
      </c>
      <c r="B16343">
        <v>16650</v>
      </c>
      <c r="C16343" s="385">
        <v>0.06</v>
      </c>
    </row>
    <row r="16344" spans="1:3" x14ac:dyDescent="0.25">
      <c r="A16344" t="s">
        <v>270</v>
      </c>
      <c r="B16344">
        <v>16651</v>
      </c>
      <c r="C16344" s="385">
        <v>0.06</v>
      </c>
    </row>
    <row r="16345" spans="1:3" x14ac:dyDescent="0.25">
      <c r="A16345" t="s">
        <v>270</v>
      </c>
      <c r="B16345">
        <v>16652</v>
      </c>
      <c r="C16345" s="385">
        <v>0.06</v>
      </c>
    </row>
    <row r="16346" spans="1:3" x14ac:dyDescent="0.25">
      <c r="A16346" t="s">
        <v>270</v>
      </c>
      <c r="B16346">
        <v>16654</v>
      </c>
      <c r="C16346" s="385">
        <v>0.06</v>
      </c>
    </row>
    <row r="16347" spans="1:3" x14ac:dyDescent="0.25">
      <c r="A16347" t="s">
        <v>270</v>
      </c>
      <c r="B16347">
        <v>16655</v>
      </c>
      <c r="C16347" s="385">
        <v>0.06</v>
      </c>
    </row>
    <row r="16348" spans="1:3" x14ac:dyDescent="0.25">
      <c r="A16348" t="s">
        <v>270</v>
      </c>
      <c r="B16348">
        <v>16656</v>
      </c>
      <c r="C16348" s="385">
        <v>0.06</v>
      </c>
    </row>
    <row r="16349" spans="1:3" x14ac:dyDescent="0.25">
      <c r="A16349" t="s">
        <v>270</v>
      </c>
      <c r="B16349">
        <v>16657</v>
      </c>
      <c r="C16349" s="385">
        <v>0.06</v>
      </c>
    </row>
    <row r="16350" spans="1:3" x14ac:dyDescent="0.25">
      <c r="A16350" t="s">
        <v>270</v>
      </c>
      <c r="B16350">
        <v>16659</v>
      </c>
      <c r="C16350" s="385">
        <v>0.06</v>
      </c>
    </row>
    <row r="16351" spans="1:3" x14ac:dyDescent="0.25">
      <c r="A16351" t="s">
        <v>270</v>
      </c>
      <c r="B16351">
        <v>16660</v>
      </c>
      <c r="C16351" s="385">
        <v>0.06</v>
      </c>
    </row>
    <row r="16352" spans="1:3" x14ac:dyDescent="0.25">
      <c r="A16352" t="s">
        <v>270</v>
      </c>
      <c r="B16352">
        <v>16661</v>
      </c>
      <c r="C16352" s="385">
        <v>0.06</v>
      </c>
    </row>
    <row r="16353" spans="1:3" x14ac:dyDescent="0.25">
      <c r="A16353" t="s">
        <v>270</v>
      </c>
      <c r="B16353">
        <v>16662</v>
      </c>
      <c r="C16353" s="385">
        <v>0.06</v>
      </c>
    </row>
    <row r="16354" spans="1:3" x14ac:dyDescent="0.25">
      <c r="A16354" t="s">
        <v>270</v>
      </c>
      <c r="B16354">
        <v>16663</v>
      </c>
      <c r="C16354" s="385">
        <v>0.06</v>
      </c>
    </row>
    <row r="16355" spans="1:3" x14ac:dyDescent="0.25">
      <c r="A16355" t="s">
        <v>270</v>
      </c>
      <c r="B16355">
        <v>16664</v>
      </c>
      <c r="C16355" s="385">
        <v>0.06</v>
      </c>
    </row>
    <row r="16356" spans="1:3" x14ac:dyDescent="0.25">
      <c r="A16356" t="s">
        <v>270</v>
      </c>
      <c r="B16356">
        <v>16665</v>
      </c>
      <c r="C16356" s="385">
        <v>0.06</v>
      </c>
    </row>
    <row r="16357" spans="1:3" x14ac:dyDescent="0.25">
      <c r="A16357" t="s">
        <v>270</v>
      </c>
      <c r="B16357">
        <v>16666</v>
      </c>
      <c r="C16357" s="385">
        <v>0.06</v>
      </c>
    </row>
    <row r="16358" spans="1:3" x14ac:dyDescent="0.25">
      <c r="A16358" t="s">
        <v>270</v>
      </c>
      <c r="B16358">
        <v>16667</v>
      </c>
      <c r="C16358" s="385">
        <v>0.06</v>
      </c>
    </row>
    <row r="16359" spans="1:3" x14ac:dyDescent="0.25">
      <c r="A16359" t="s">
        <v>270</v>
      </c>
      <c r="B16359">
        <v>16668</v>
      </c>
      <c r="C16359" s="385">
        <v>0.06</v>
      </c>
    </row>
    <row r="16360" spans="1:3" x14ac:dyDescent="0.25">
      <c r="A16360" t="s">
        <v>270</v>
      </c>
      <c r="B16360">
        <v>16669</v>
      </c>
      <c r="C16360" s="385">
        <v>0.06</v>
      </c>
    </row>
    <row r="16361" spans="1:3" x14ac:dyDescent="0.25">
      <c r="A16361" t="s">
        <v>270</v>
      </c>
      <c r="B16361">
        <v>16670</v>
      </c>
      <c r="C16361" s="385">
        <v>0.06</v>
      </c>
    </row>
    <row r="16362" spans="1:3" x14ac:dyDescent="0.25">
      <c r="A16362" t="s">
        <v>270</v>
      </c>
      <c r="B16362">
        <v>16671</v>
      </c>
      <c r="C16362" s="385">
        <v>0.06</v>
      </c>
    </row>
    <row r="16363" spans="1:3" x14ac:dyDescent="0.25">
      <c r="A16363" t="s">
        <v>270</v>
      </c>
      <c r="B16363">
        <v>16672</v>
      </c>
      <c r="C16363" s="385">
        <v>0.06</v>
      </c>
    </row>
    <row r="16364" spans="1:3" x14ac:dyDescent="0.25">
      <c r="A16364" t="s">
        <v>270</v>
      </c>
      <c r="B16364">
        <v>16673</v>
      </c>
      <c r="C16364" s="385">
        <v>0.06</v>
      </c>
    </row>
    <row r="16365" spans="1:3" x14ac:dyDescent="0.25">
      <c r="A16365" t="s">
        <v>270</v>
      </c>
      <c r="B16365">
        <v>16674</v>
      </c>
      <c r="C16365" s="385">
        <v>0.06</v>
      </c>
    </row>
    <row r="16366" spans="1:3" x14ac:dyDescent="0.25">
      <c r="A16366" t="s">
        <v>270</v>
      </c>
      <c r="B16366">
        <v>16675</v>
      </c>
      <c r="C16366" s="385">
        <v>0.06</v>
      </c>
    </row>
    <row r="16367" spans="1:3" x14ac:dyDescent="0.25">
      <c r="A16367" t="s">
        <v>270</v>
      </c>
      <c r="B16367">
        <v>16677</v>
      </c>
      <c r="C16367" s="385">
        <v>0.06</v>
      </c>
    </row>
    <row r="16368" spans="1:3" x14ac:dyDescent="0.25">
      <c r="A16368" t="s">
        <v>270</v>
      </c>
      <c r="B16368">
        <v>16678</v>
      </c>
      <c r="C16368" s="385">
        <v>0.06</v>
      </c>
    </row>
    <row r="16369" spans="1:3" x14ac:dyDescent="0.25">
      <c r="A16369" t="s">
        <v>270</v>
      </c>
      <c r="B16369">
        <v>16679</v>
      </c>
      <c r="C16369" s="385">
        <v>0.06</v>
      </c>
    </row>
    <row r="16370" spans="1:3" x14ac:dyDescent="0.25">
      <c r="A16370" t="s">
        <v>270</v>
      </c>
      <c r="B16370">
        <v>16680</v>
      </c>
      <c r="C16370" s="385">
        <v>0.06</v>
      </c>
    </row>
    <row r="16371" spans="1:3" x14ac:dyDescent="0.25">
      <c r="A16371" t="s">
        <v>270</v>
      </c>
      <c r="B16371">
        <v>16681</v>
      </c>
      <c r="C16371" s="385">
        <v>0.06</v>
      </c>
    </row>
    <row r="16372" spans="1:3" x14ac:dyDescent="0.25">
      <c r="A16372" t="s">
        <v>270</v>
      </c>
      <c r="B16372">
        <v>16682</v>
      </c>
      <c r="C16372" s="385">
        <v>0.06</v>
      </c>
    </row>
    <row r="16373" spans="1:3" x14ac:dyDescent="0.25">
      <c r="A16373" t="s">
        <v>270</v>
      </c>
      <c r="B16373">
        <v>16683</v>
      </c>
      <c r="C16373" s="385">
        <v>0.06</v>
      </c>
    </row>
    <row r="16374" spans="1:3" x14ac:dyDescent="0.25">
      <c r="A16374" t="s">
        <v>270</v>
      </c>
      <c r="B16374">
        <v>16684</v>
      </c>
      <c r="C16374" s="385">
        <v>0.06</v>
      </c>
    </row>
    <row r="16375" spans="1:3" x14ac:dyDescent="0.25">
      <c r="A16375" t="s">
        <v>270</v>
      </c>
      <c r="B16375">
        <v>16685</v>
      </c>
      <c r="C16375" s="385">
        <v>0.06</v>
      </c>
    </row>
    <row r="16376" spans="1:3" x14ac:dyDescent="0.25">
      <c r="A16376" t="s">
        <v>270</v>
      </c>
      <c r="B16376">
        <v>16686</v>
      </c>
      <c r="C16376" s="385">
        <v>0.06</v>
      </c>
    </row>
    <row r="16377" spans="1:3" x14ac:dyDescent="0.25">
      <c r="A16377" t="s">
        <v>270</v>
      </c>
      <c r="B16377">
        <v>16689</v>
      </c>
      <c r="C16377" s="385">
        <v>0.06</v>
      </c>
    </row>
    <row r="16378" spans="1:3" x14ac:dyDescent="0.25">
      <c r="A16378" t="s">
        <v>270</v>
      </c>
      <c r="B16378">
        <v>16691</v>
      </c>
      <c r="C16378" s="385">
        <v>0.06</v>
      </c>
    </row>
    <row r="16379" spans="1:3" x14ac:dyDescent="0.25">
      <c r="A16379" t="s">
        <v>270</v>
      </c>
      <c r="B16379">
        <v>16692</v>
      </c>
      <c r="C16379" s="385">
        <v>0.06</v>
      </c>
    </row>
    <row r="16380" spans="1:3" x14ac:dyDescent="0.25">
      <c r="A16380" t="s">
        <v>270</v>
      </c>
      <c r="B16380">
        <v>16693</v>
      </c>
      <c r="C16380" s="385">
        <v>0.06</v>
      </c>
    </row>
    <row r="16381" spans="1:3" x14ac:dyDescent="0.25">
      <c r="A16381" t="s">
        <v>270</v>
      </c>
      <c r="B16381">
        <v>16694</v>
      </c>
      <c r="C16381" s="385">
        <v>0.06</v>
      </c>
    </row>
    <row r="16382" spans="1:3" x14ac:dyDescent="0.25">
      <c r="A16382" t="s">
        <v>270</v>
      </c>
      <c r="B16382">
        <v>16695</v>
      </c>
      <c r="C16382" s="385">
        <v>0.06</v>
      </c>
    </row>
    <row r="16383" spans="1:3" x14ac:dyDescent="0.25">
      <c r="A16383" t="s">
        <v>270</v>
      </c>
      <c r="B16383">
        <v>16698</v>
      </c>
      <c r="C16383" s="385">
        <v>0.06</v>
      </c>
    </row>
    <row r="16384" spans="1:3" x14ac:dyDescent="0.25">
      <c r="A16384" t="s">
        <v>270</v>
      </c>
      <c r="B16384">
        <v>16699</v>
      </c>
      <c r="C16384" s="385">
        <v>0.06</v>
      </c>
    </row>
    <row r="16385" spans="1:3" x14ac:dyDescent="0.25">
      <c r="A16385" t="s">
        <v>270</v>
      </c>
      <c r="B16385">
        <v>16701</v>
      </c>
      <c r="C16385" s="385">
        <v>0.06</v>
      </c>
    </row>
    <row r="16386" spans="1:3" x14ac:dyDescent="0.25">
      <c r="A16386" t="s">
        <v>270</v>
      </c>
      <c r="B16386">
        <v>16720</v>
      </c>
      <c r="C16386" s="385">
        <v>0.06</v>
      </c>
    </row>
    <row r="16387" spans="1:3" x14ac:dyDescent="0.25">
      <c r="A16387" t="s">
        <v>270</v>
      </c>
      <c r="B16387">
        <v>16724</v>
      </c>
      <c r="C16387" s="385">
        <v>0.06</v>
      </c>
    </row>
    <row r="16388" spans="1:3" x14ac:dyDescent="0.25">
      <c r="A16388" t="s">
        <v>270</v>
      </c>
      <c r="B16388">
        <v>16725</v>
      </c>
      <c r="C16388" s="385">
        <v>0.06</v>
      </c>
    </row>
    <row r="16389" spans="1:3" x14ac:dyDescent="0.25">
      <c r="A16389" t="s">
        <v>270</v>
      </c>
      <c r="B16389">
        <v>16726</v>
      </c>
      <c r="C16389" s="385">
        <v>0.06</v>
      </c>
    </row>
    <row r="16390" spans="1:3" x14ac:dyDescent="0.25">
      <c r="A16390" t="s">
        <v>270</v>
      </c>
      <c r="B16390">
        <v>16727</v>
      </c>
      <c r="C16390" s="385">
        <v>0.06</v>
      </c>
    </row>
    <row r="16391" spans="1:3" x14ac:dyDescent="0.25">
      <c r="A16391" t="s">
        <v>270</v>
      </c>
      <c r="B16391">
        <v>16728</v>
      </c>
      <c r="C16391" s="385">
        <v>0.06</v>
      </c>
    </row>
    <row r="16392" spans="1:3" x14ac:dyDescent="0.25">
      <c r="A16392" t="s">
        <v>270</v>
      </c>
      <c r="B16392">
        <v>16729</v>
      </c>
      <c r="C16392" s="385">
        <v>0.06</v>
      </c>
    </row>
    <row r="16393" spans="1:3" x14ac:dyDescent="0.25">
      <c r="A16393" t="s">
        <v>270</v>
      </c>
      <c r="B16393">
        <v>16730</v>
      </c>
      <c r="C16393" s="385">
        <v>0.06</v>
      </c>
    </row>
    <row r="16394" spans="1:3" x14ac:dyDescent="0.25">
      <c r="A16394" t="s">
        <v>270</v>
      </c>
      <c r="B16394">
        <v>16731</v>
      </c>
      <c r="C16394" s="385">
        <v>0.06</v>
      </c>
    </row>
    <row r="16395" spans="1:3" x14ac:dyDescent="0.25">
      <c r="A16395" t="s">
        <v>270</v>
      </c>
      <c r="B16395">
        <v>16732</v>
      </c>
      <c r="C16395" s="385">
        <v>0.06</v>
      </c>
    </row>
    <row r="16396" spans="1:3" x14ac:dyDescent="0.25">
      <c r="A16396" t="s">
        <v>270</v>
      </c>
      <c r="B16396">
        <v>16733</v>
      </c>
      <c r="C16396" s="385">
        <v>0.06</v>
      </c>
    </row>
    <row r="16397" spans="1:3" x14ac:dyDescent="0.25">
      <c r="A16397" t="s">
        <v>270</v>
      </c>
      <c r="B16397">
        <v>16734</v>
      </c>
      <c r="C16397" s="385">
        <v>0.06</v>
      </c>
    </row>
    <row r="16398" spans="1:3" x14ac:dyDescent="0.25">
      <c r="A16398" t="s">
        <v>270</v>
      </c>
      <c r="B16398">
        <v>16735</v>
      </c>
      <c r="C16398" s="385">
        <v>0.06</v>
      </c>
    </row>
    <row r="16399" spans="1:3" x14ac:dyDescent="0.25">
      <c r="A16399" t="s">
        <v>270</v>
      </c>
      <c r="B16399">
        <v>16738</v>
      </c>
      <c r="C16399" s="385">
        <v>0.06</v>
      </c>
    </row>
    <row r="16400" spans="1:3" x14ac:dyDescent="0.25">
      <c r="A16400" t="s">
        <v>270</v>
      </c>
      <c r="B16400">
        <v>16740</v>
      </c>
      <c r="C16400" s="385">
        <v>0.06</v>
      </c>
    </row>
    <row r="16401" spans="1:3" x14ac:dyDescent="0.25">
      <c r="A16401" t="s">
        <v>270</v>
      </c>
      <c r="B16401">
        <v>16743</v>
      </c>
      <c r="C16401" s="385">
        <v>0.06</v>
      </c>
    </row>
    <row r="16402" spans="1:3" x14ac:dyDescent="0.25">
      <c r="A16402" t="s">
        <v>270</v>
      </c>
      <c r="B16402">
        <v>16744</v>
      </c>
      <c r="C16402" s="385">
        <v>0.06</v>
      </c>
    </row>
    <row r="16403" spans="1:3" x14ac:dyDescent="0.25">
      <c r="A16403" t="s">
        <v>270</v>
      </c>
      <c r="B16403">
        <v>16745</v>
      </c>
      <c r="C16403" s="385">
        <v>0.06</v>
      </c>
    </row>
    <row r="16404" spans="1:3" x14ac:dyDescent="0.25">
      <c r="A16404" t="s">
        <v>270</v>
      </c>
      <c r="B16404">
        <v>16746</v>
      </c>
      <c r="C16404" s="385">
        <v>0.06</v>
      </c>
    </row>
    <row r="16405" spans="1:3" x14ac:dyDescent="0.25">
      <c r="A16405" t="s">
        <v>270</v>
      </c>
      <c r="B16405">
        <v>16748</v>
      </c>
      <c r="C16405" s="385">
        <v>0.06</v>
      </c>
    </row>
    <row r="16406" spans="1:3" x14ac:dyDescent="0.25">
      <c r="A16406" t="s">
        <v>270</v>
      </c>
      <c r="B16406">
        <v>16749</v>
      </c>
      <c r="C16406" s="385">
        <v>0.06</v>
      </c>
    </row>
    <row r="16407" spans="1:3" x14ac:dyDescent="0.25">
      <c r="A16407" t="s">
        <v>270</v>
      </c>
      <c r="B16407">
        <v>16750</v>
      </c>
      <c r="C16407" s="385">
        <v>0.06</v>
      </c>
    </row>
    <row r="16408" spans="1:3" x14ac:dyDescent="0.25">
      <c r="A16408" t="s">
        <v>270</v>
      </c>
      <c r="B16408">
        <v>16801</v>
      </c>
      <c r="C16408" s="385">
        <v>0.06</v>
      </c>
    </row>
    <row r="16409" spans="1:3" x14ac:dyDescent="0.25">
      <c r="A16409" t="s">
        <v>270</v>
      </c>
      <c r="B16409">
        <v>16802</v>
      </c>
      <c r="C16409" s="385">
        <v>0.06</v>
      </c>
    </row>
    <row r="16410" spans="1:3" x14ac:dyDescent="0.25">
      <c r="A16410" t="s">
        <v>270</v>
      </c>
      <c r="B16410">
        <v>16803</v>
      </c>
      <c r="C16410" s="385">
        <v>0.06</v>
      </c>
    </row>
    <row r="16411" spans="1:3" x14ac:dyDescent="0.25">
      <c r="A16411" t="s">
        <v>270</v>
      </c>
      <c r="B16411">
        <v>16804</v>
      </c>
      <c r="C16411" s="385">
        <v>0.06</v>
      </c>
    </row>
    <row r="16412" spans="1:3" x14ac:dyDescent="0.25">
      <c r="A16412" t="s">
        <v>270</v>
      </c>
      <c r="B16412">
        <v>16805</v>
      </c>
      <c r="C16412" s="385">
        <v>0.06</v>
      </c>
    </row>
    <row r="16413" spans="1:3" x14ac:dyDescent="0.25">
      <c r="A16413" t="s">
        <v>270</v>
      </c>
      <c r="B16413">
        <v>16820</v>
      </c>
      <c r="C16413" s="385">
        <v>0.06</v>
      </c>
    </row>
    <row r="16414" spans="1:3" x14ac:dyDescent="0.25">
      <c r="A16414" t="s">
        <v>270</v>
      </c>
      <c r="B16414">
        <v>16821</v>
      </c>
      <c r="C16414" s="385">
        <v>0.06</v>
      </c>
    </row>
    <row r="16415" spans="1:3" x14ac:dyDescent="0.25">
      <c r="A16415" t="s">
        <v>270</v>
      </c>
      <c r="B16415">
        <v>16822</v>
      </c>
      <c r="C16415" s="385">
        <v>0.06</v>
      </c>
    </row>
    <row r="16416" spans="1:3" x14ac:dyDescent="0.25">
      <c r="A16416" t="s">
        <v>270</v>
      </c>
      <c r="B16416">
        <v>16823</v>
      </c>
      <c r="C16416" s="385">
        <v>0.06</v>
      </c>
    </row>
    <row r="16417" spans="1:3" x14ac:dyDescent="0.25">
      <c r="A16417" t="s">
        <v>270</v>
      </c>
      <c r="B16417">
        <v>16825</v>
      </c>
      <c r="C16417" s="385">
        <v>0.06</v>
      </c>
    </row>
    <row r="16418" spans="1:3" x14ac:dyDescent="0.25">
      <c r="A16418" t="s">
        <v>270</v>
      </c>
      <c r="B16418">
        <v>16826</v>
      </c>
      <c r="C16418" s="385">
        <v>0.06</v>
      </c>
    </row>
    <row r="16419" spans="1:3" x14ac:dyDescent="0.25">
      <c r="A16419" t="s">
        <v>270</v>
      </c>
      <c r="B16419">
        <v>16827</v>
      </c>
      <c r="C16419" s="385">
        <v>0.06</v>
      </c>
    </row>
    <row r="16420" spans="1:3" x14ac:dyDescent="0.25">
      <c r="A16420" t="s">
        <v>270</v>
      </c>
      <c r="B16420">
        <v>16828</v>
      </c>
      <c r="C16420" s="385">
        <v>0.06</v>
      </c>
    </row>
    <row r="16421" spans="1:3" x14ac:dyDescent="0.25">
      <c r="A16421" t="s">
        <v>270</v>
      </c>
      <c r="B16421">
        <v>16829</v>
      </c>
      <c r="C16421" s="385">
        <v>0.06</v>
      </c>
    </row>
    <row r="16422" spans="1:3" x14ac:dyDescent="0.25">
      <c r="A16422" t="s">
        <v>270</v>
      </c>
      <c r="B16422">
        <v>16830</v>
      </c>
      <c r="C16422" s="385">
        <v>0.06</v>
      </c>
    </row>
    <row r="16423" spans="1:3" x14ac:dyDescent="0.25">
      <c r="A16423" t="s">
        <v>270</v>
      </c>
      <c r="B16423">
        <v>16832</v>
      </c>
      <c r="C16423" s="385">
        <v>0.06</v>
      </c>
    </row>
    <row r="16424" spans="1:3" x14ac:dyDescent="0.25">
      <c r="A16424" t="s">
        <v>270</v>
      </c>
      <c r="B16424">
        <v>16833</v>
      </c>
      <c r="C16424" s="385">
        <v>0.06</v>
      </c>
    </row>
    <row r="16425" spans="1:3" x14ac:dyDescent="0.25">
      <c r="A16425" t="s">
        <v>270</v>
      </c>
      <c r="B16425">
        <v>16834</v>
      </c>
      <c r="C16425" s="385">
        <v>0.06</v>
      </c>
    </row>
    <row r="16426" spans="1:3" x14ac:dyDescent="0.25">
      <c r="A16426" t="s">
        <v>270</v>
      </c>
      <c r="B16426">
        <v>16835</v>
      </c>
      <c r="C16426" s="385">
        <v>0.06</v>
      </c>
    </row>
    <row r="16427" spans="1:3" x14ac:dyDescent="0.25">
      <c r="A16427" t="s">
        <v>270</v>
      </c>
      <c r="B16427">
        <v>16836</v>
      </c>
      <c r="C16427" s="385">
        <v>0.06</v>
      </c>
    </row>
    <row r="16428" spans="1:3" x14ac:dyDescent="0.25">
      <c r="A16428" t="s">
        <v>270</v>
      </c>
      <c r="B16428">
        <v>16837</v>
      </c>
      <c r="C16428" s="385">
        <v>0.06</v>
      </c>
    </row>
    <row r="16429" spans="1:3" x14ac:dyDescent="0.25">
      <c r="A16429" t="s">
        <v>270</v>
      </c>
      <c r="B16429">
        <v>16838</v>
      </c>
      <c r="C16429" s="385">
        <v>0.06</v>
      </c>
    </row>
    <row r="16430" spans="1:3" x14ac:dyDescent="0.25">
      <c r="A16430" t="s">
        <v>270</v>
      </c>
      <c r="B16430">
        <v>16839</v>
      </c>
      <c r="C16430" s="385">
        <v>0.06</v>
      </c>
    </row>
    <row r="16431" spans="1:3" x14ac:dyDescent="0.25">
      <c r="A16431" t="s">
        <v>270</v>
      </c>
      <c r="B16431">
        <v>16840</v>
      </c>
      <c r="C16431" s="385">
        <v>0.06</v>
      </c>
    </row>
    <row r="16432" spans="1:3" x14ac:dyDescent="0.25">
      <c r="A16432" t="s">
        <v>270</v>
      </c>
      <c r="B16432">
        <v>16841</v>
      </c>
      <c r="C16432" s="385">
        <v>0.06</v>
      </c>
    </row>
    <row r="16433" spans="1:3" x14ac:dyDescent="0.25">
      <c r="A16433" t="s">
        <v>270</v>
      </c>
      <c r="B16433">
        <v>16843</v>
      </c>
      <c r="C16433" s="385">
        <v>0.06</v>
      </c>
    </row>
    <row r="16434" spans="1:3" x14ac:dyDescent="0.25">
      <c r="A16434" t="s">
        <v>270</v>
      </c>
      <c r="B16434">
        <v>16844</v>
      </c>
      <c r="C16434" s="385">
        <v>0.06</v>
      </c>
    </row>
    <row r="16435" spans="1:3" x14ac:dyDescent="0.25">
      <c r="A16435" t="s">
        <v>270</v>
      </c>
      <c r="B16435">
        <v>16845</v>
      </c>
      <c r="C16435" s="385">
        <v>0.06</v>
      </c>
    </row>
    <row r="16436" spans="1:3" x14ac:dyDescent="0.25">
      <c r="A16436" t="s">
        <v>270</v>
      </c>
      <c r="B16436">
        <v>16847</v>
      </c>
      <c r="C16436" s="385">
        <v>0.06</v>
      </c>
    </row>
    <row r="16437" spans="1:3" x14ac:dyDescent="0.25">
      <c r="A16437" t="s">
        <v>270</v>
      </c>
      <c r="B16437">
        <v>16848</v>
      </c>
      <c r="C16437" s="385">
        <v>0.06</v>
      </c>
    </row>
    <row r="16438" spans="1:3" x14ac:dyDescent="0.25">
      <c r="A16438" t="s">
        <v>270</v>
      </c>
      <c r="B16438">
        <v>16849</v>
      </c>
      <c r="C16438" s="385">
        <v>0.06</v>
      </c>
    </row>
    <row r="16439" spans="1:3" x14ac:dyDescent="0.25">
      <c r="A16439" t="s">
        <v>270</v>
      </c>
      <c r="B16439">
        <v>16850</v>
      </c>
      <c r="C16439" s="385">
        <v>0.06</v>
      </c>
    </row>
    <row r="16440" spans="1:3" x14ac:dyDescent="0.25">
      <c r="A16440" t="s">
        <v>270</v>
      </c>
      <c r="B16440">
        <v>16851</v>
      </c>
      <c r="C16440" s="385">
        <v>0.06</v>
      </c>
    </row>
    <row r="16441" spans="1:3" x14ac:dyDescent="0.25">
      <c r="A16441" t="s">
        <v>270</v>
      </c>
      <c r="B16441">
        <v>16852</v>
      </c>
      <c r="C16441" s="385">
        <v>0.06</v>
      </c>
    </row>
    <row r="16442" spans="1:3" x14ac:dyDescent="0.25">
      <c r="A16442" t="s">
        <v>270</v>
      </c>
      <c r="B16442">
        <v>16853</v>
      </c>
      <c r="C16442" s="385">
        <v>0.06</v>
      </c>
    </row>
    <row r="16443" spans="1:3" x14ac:dyDescent="0.25">
      <c r="A16443" t="s">
        <v>270</v>
      </c>
      <c r="B16443">
        <v>16854</v>
      </c>
      <c r="C16443" s="385">
        <v>0.06</v>
      </c>
    </row>
    <row r="16444" spans="1:3" x14ac:dyDescent="0.25">
      <c r="A16444" t="s">
        <v>270</v>
      </c>
      <c r="B16444">
        <v>16855</v>
      </c>
      <c r="C16444" s="385">
        <v>0.06</v>
      </c>
    </row>
    <row r="16445" spans="1:3" x14ac:dyDescent="0.25">
      <c r="A16445" t="s">
        <v>270</v>
      </c>
      <c r="B16445">
        <v>16856</v>
      </c>
      <c r="C16445" s="385">
        <v>0.06</v>
      </c>
    </row>
    <row r="16446" spans="1:3" x14ac:dyDescent="0.25">
      <c r="A16446" t="s">
        <v>270</v>
      </c>
      <c r="B16446">
        <v>16858</v>
      </c>
      <c r="C16446" s="385">
        <v>0.06</v>
      </c>
    </row>
    <row r="16447" spans="1:3" x14ac:dyDescent="0.25">
      <c r="A16447" t="s">
        <v>270</v>
      </c>
      <c r="B16447">
        <v>16859</v>
      </c>
      <c r="C16447" s="385">
        <v>0.06</v>
      </c>
    </row>
    <row r="16448" spans="1:3" x14ac:dyDescent="0.25">
      <c r="A16448" t="s">
        <v>270</v>
      </c>
      <c r="B16448">
        <v>16860</v>
      </c>
      <c r="C16448" s="385">
        <v>0.06</v>
      </c>
    </row>
    <row r="16449" spans="1:3" x14ac:dyDescent="0.25">
      <c r="A16449" t="s">
        <v>270</v>
      </c>
      <c r="B16449">
        <v>16861</v>
      </c>
      <c r="C16449" s="385">
        <v>0.06</v>
      </c>
    </row>
    <row r="16450" spans="1:3" x14ac:dyDescent="0.25">
      <c r="A16450" t="s">
        <v>270</v>
      </c>
      <c r="B16450">
        <v>16863</v>
      </c>
      <c r="C16450" s="385">
        <v>0.06</v>
      </c>
    </row>
    <row r="16451" spans="1:3" x14ac:dyDescent="0.25">
      <c r="A16451" t="s">
        <v>270</v>
      </c>
      <c r="B16451">
        <v>16864</v>
      </c>
      <c r="C16451" s="385">
        <v>0.06</v>
      </c>
    </row>
    <row r="16452" spans="1:3" x14ac:dyDescent="0.25">
      <c r="A16452" t="s">
        <v>270</v>
      </c>
      <c r="B16452">
        <v>16865</v>
      </c>
      <c r="C16452" s="385">
        <v>0.06</v>
      </c>
    </row>
    <row r="16453" spans="1:3" x14ac:dyDescent="0.25">
      <c r="A16453" t="s">
        <v>270</v>
      </c>
      <c r="B16453">
        <v>16866</v>
      </c>
      <c r="C16453" s="385">
        <v>0.06</v>
      </c>
    </row>
    <row r="16454" spans="1:3" x14ac:dyDescent="0.25">
      <c r="A16454" t="s">
        <v>270</v>
      </c>
      <c r="B16454">
        <v>16868</v>
      </c>
      <c r="C16454" s="385">
        <v>0.06</v>
      </c>
    </row>
    <row r="16455" spans="1:3" x14ac:dyDescent="0.25">
      <c r="A16455" t="s">
        <v>270</v>
      </c>
      <c r="B16455">
        <v>16870</v>
      </c>
      <c r="C16455" s="385">
        <v>0.06</v>
      </c>
    </row>
    <row r="16456" spans="1:3" x14ac:dyDescent="0.25">
      <c r="A16456" t="s">
        <v>270</v>
      </c>
      <c r="B16456">
        <v>16871</v>
      </c>
      <c r="C16456" s="385">
        <v>0.06</v>
      </c>
    </row>
    <row r="16457" spans="1:3" x14ac:dyDescent="0.25">
      <c r="A16457" t="s">
        <v>270</v>
      </c>
      <c r="B16457">
        <v>16872</v>
      </c>
      <c r="C16457" s="385">
        <v>0.06</v>
      </c>
    </row>
    <row r="16458" spans="1:3" x14ac:dyDescent="0.25">
      <c r="A16458" t="s">
        <v>270</v>
      </c>
      <c r="B16458">
        <v>16873</v>
      </c>
      <c r="C16458" s="385">
        <v>0.06</v>
      </c>
    </row>
    <row r="16459" spans="1:3" x14ac:dyDescent="0.25">
      <c r="A16459" t="s">
        <v>270</v>
      </c>
      <c r="B16459">
        <v>16874</v>
      </c>
      <c r="C16459" s="385">
        <v>0.06</v>
      </c>
    </row>
    <row r="16460" spans="1:3" x14ac:dyDescent="0.25">
      <c r="A16460" t="s">
        <v>270</v>
      </c>
      <c r="B16460">
        <v>16875</v>
      </c>
      <c r="C16460" s="385">
        <v>0.06</v>
      </c>
    </row>
    <row r="16461" spans="1:3" x14ac:dyDescent="0.25">
      <c r="A16461" t="s">
        <v>270</v>
      </c>
      <c r="B16461">
        <v>16876</v>
      </c>
      <c r="C16461" s="385">
        <v>0.06</v>
      </c>
    </row>
    <row r="16462" spans="1:3" x14ac:dyDescent="0.25">
      <c r="A16462" t="s">
        <v>270</v>
      </c>
      <c r="B16462">
        <v>16877</v>
      </c>
      <c r="C16462" s="385">
        <v>0.06</v>
      </c>
    </row>
    <row r="16463" spans="1:3" x14ac:dyDescent="0.25">
      <c r="A16463" t="s">
        <v>270</v>
      </c>
      <c r="B16463">
        <v>16878</v>
      </c>
      <c r="C16463" s="385">
        <v>0.06</v>
      </c>
    </row>
    <row r="16464" spans="1:3" x14ac:dyDescent="0.25">
      <c r="A16464" t="s">
        <v>270</v>
      </c>
      <c r="B16464">
        <v>16879</v>
      </c>
      <c r="C16464" s="385">
        <v>0.06</v>
      </c>
    </row>
    <row r="16465" spans="1:3" x14ac:dyDescent="0.25">
      <c r="A16465" t="s">
        <v>270</v>
      </c>
      <c r="B16465">
        <v>16881</v>
      </c>
      <c r="C16465" s="385">
        <v>0.06</v>
      </c>
    </row>
    <row r="16466" spans="1:3" x14ac:dyDescent="0.25">
      <c r="A16466" t="s">
        <v>270</v>
      </c>
      <c r="B16466">
        <v>16882</v>
      </c>
      <c r="C16466" s="385">
        <v>0.06</v>
      </c>
    </row>
    <row r="16467" spans="1:3" x14ac:dyDescent="0.25">
      <c r="A16467" t="s">
        <v>270</v>
      </c>
      <c r="B16467">
        <v>16901</v>
      </c>
      <c r="C16467" s="385">
        <v>0.06</v>
      </c>
    </row>
    <row r="16468" spans="1:3" x14ac:dyDescent="0.25">
      <c r="A16468" t="s">
        <v>270</v>
      </c>
      <c r="B16468">
        <v>16910</v>
      </c>
      <c r="C16468" s="385">
        <v>0.06</v>
      </c>
    </row>
    <row r="16469" spans="1:3" x14ac:dyDescent="0.25">
      <c r="A16469" t="s">
        <v>270</v>
      </c>
      <c r="B16469">
        <v>16911</v>
      </c>
      <c r="C16469" s="385">
        <v>0.06</v>
      </c>
    </row>
    <row r="16470" spans="1:3" x14ac:dyDescent="0.25">
      <c r="A16470" t="s">
        <v>270</v>
      </c>
      <c r="B16470">
        <v>16912</v>
      </c>
      <c r="C16470" s="385">
        <v>0.06</v>
      </c>
    </row>
    <row r="16471" spans="1:3" x14ac:dyDescent="0.25">
      <c r="A16471" t="s">
        <v>270</v>
      </c>
      <c r="B16471">
        <v>16914</v>
      </c>
      <c r="C16471" s="385">
        <v>0.06</v>
      </c>
    </row>
    <row r="16472" spans="1:3" x14ac:dyDescent="0.25">
      <c r="A16472" t="s">
        <v>270</v>
      </c>
      <c r="B16472">
        <v>16915</v>
      </c>
      <c r="C16472" s="385">
        <v>0.06</v>
      </c>
    </row>
    <row r="16473" spans="1:3" x14ac:dyDescent="0.25">
      <c r="A16473" t="s">
        <v>270</v>
      </c>
      <c r="B16473">
        <v>16917</v>
      </c>
      <c r="C16473" s="385">
        <v>0.06</v>
      </c>
    </row>
    <row r="16474" spans="1:3" x14ac:dyDescent="0.25">
      <c r="A16474" t="s">
        <v>270</v>
      </c>
      <c r="B16474">
        <v>16920</v>
      </c>
      <c r="C16474" s="385">
        <v>0.06</v>
      </c>
    </row>
    <row r="16475" spans="1:3" x14ac:dyDescent="0.25">
      <c r="A16475" t="s">
        <v>270</v>
      </c>
      <c r="B16475">
        <v>16921</v>
      </c>
      <c r="C16475" s="385">
        <v>0.06</v>
      </c>
    </row>
    <row r="16476" spans="1:3" x14ac:dyDescent="0.25">
      <c r="A16476" t="s">
        <v>270</v>
      </c>
      <c r="B16476">
        <v>16922</v>
      </c>
      <c r="C16476" s="385">
        <v>0.06</v>
      </c>
    </row>
    <row r="16477" spans="1:3" x14ac:dyDescent="0.25">
      <c r="A16477" t="s">
        <v>270</v>
      </c>
      <c r="B16477">
        <v>16923</v>
      </c>
      <c r="C16477" s="385">
        <v>0.06</v>
      </c>
    </row>
    <row r="16478" spans="1:3" x14ac:dyDescent="0.25">
      <c r="A16478" t="s">
        <v>270</v>
      </c>
      <c r="B16478">
        <v>16925</v>
      </c>
      <c r="C16478" s="385">
        <v>0.06</v>
      </c>
    </row>
    <row r="16479" spans="1:3" x14ac:dyDescent="0.25">
      <c r="A16479" t="s">
        <v>270</v>
      </c>
      <c r="B16479">
        <v>16926</v>
      </c>
      <c r="C16479" s="385">
        <v>0.06</v>
      </c>
    </row>
    <row r="16480" spans="1:3" x14ac:dyDescent="0.25">
      <c r="A16480" t="s">
        <v>270</v>
      </c>
      <c r="B16480">
        <v>16927</v>
      </c>
      <c r="C16480" s="385">
        <v>0.06</v>
      </c>
    </row>
    <row r="16481" spans="1:3" x14ac:dyDescent="0.25">
      <c r="A16481" t="s">
        <v>270</v>
      </c>
      <c r="B16481">
        <v>16928</v>
      </c>
      <c r="C16481" s="385">
        <v>0.06</v>
      </c>
    </row>
    <row r="16482" spans="1:3" x14ac:dyDescent="0.25">
      <c r="A16482" t="s">
        <v>270</v>
      </c>
      <c r="B16482">
        <v>16929</v>
      </c>
      <c r="C16482" s="385">
        <v>0.06</v>
      </c>
    </row>
    <row r="16483" spans="1:3" x14ac:dyDescent="0.25">
      <c r="A16483" t="s">
        <v>270</v>
      </c>
      <c r="B16483">
        <v>16930</v>
      </c>
      <c r="C16483" s="385">
        <v>0.06</v>
      </c>
    </row>
    <row r="16484" spans="1:3" x14ac:dyDescent="0.25">
      <c r="A16484" t="s">
        <v>270</v>
      </c>
      <c r="B16484">
        <v>16932</v>
      </c>
      <c r="C16484" s="385">
        <v>0.06</v>
      </c>
    </row>
    <row r="16485" spans="1:3" x14ac:dyDescent="0.25">
      <c r="A16485" t="s">
        <v>270</v>
      </c>
      <c r="B16485">
        <v>16933</v>
      </c>
      <c r="C16485" s="385">
        <v>0.06</v>
      </c>
    </row>
    <row r="16486" spans="1:3" x14ac:dyDescent="0.25">
      <c r="A16486" t="s">
        <v>270</v>
      </c>
      <c r="B16486">
        <v>16935</v>
      </c>
      <c r="C16486" s="385">
        <v>0.06</v>
      </c>
    </row>
    <row r="16487" spans="1:3" x14ac:dyDescent="0.25">
      <c r="A16487" t="s">
        <v>270</v>
      </c>
      <c r="B16487">
        <v>16936</v>
      </c>
      <c r="C16487" s="385">
        <v>0.06</v>
      </c>
    </row>
    <row r="16488" spans="1:3" x14ac:dyDescent="0.25">
      <c r="A16488" t="s">
        <v>270</v>
      </c>
      <c r="B16488">
        <v>16937</v>
      </c>
      <c r="C16488" s="385">
        <v>0.06</v>
      </c>
    </row>
    <row r="16489" spans="1:3" x14ac:dyDescent="0.25">
      <c r="A16489" t="s">
        <v>270</v>
      </c>
      <c r="B16489">
        <v>16938</v>
      </c>
      <c r="C16489" s="385">
        <v>0.06</v>
      </c>
    </row>
    <row r="16490" spans="1:3" x14ac:dyDescent="0.25">
      <c r="A16490" t="s">
        <v>270</v>
      </c>
      <c r="B16490">
        <v>16939</v>
      </c>
      <c r="C16490" s="385">
        <v>0.06</v>
      </c>
    </row>
    <row r="16491" spans="1:3" x14ac:dyDescent="0.25">
      <c r="A16491" t="s">
        <v>270</v>
      </c>
      <c r="B16491">
        <v>16940</v>
      </c>
      <c r="C16491" s="385">
        <v>0.06</v>
      </c>
    </row>
    <row r="16492" spans="1:3" x14ac:dyDescent="0.25">
      <c r="A16492" t="s">
        <v>270</v>
      </c>
      <c r="B16492">
        <v>16941</v>
      </c>
      <c r="C16492" s="385">
        <v>0.06</v>
      </c>
    </row>
    <row r="16493" spans="1:3" x14ac:dyDescent="0.25">
      <c r="A16493" t="s">
        <v>270</v>
      </c>
      <c r="B16493">
        <v>16942</v>
      </c>
      <c r="C16493" s="385">
        <v>0.06</v>
      </c>
    </row>
    <row r="16494" spans="1:3" x14ac:dyDescent="0.25">
      <c r="A16494" t="s">
        <v>270</v>
      </c>
      <c r="B16494">
        <v>16943</v>
      </c>
      <c r="C16494" s="385">
        <v>0.06</v>
      </c>
    </row>
    <row r="16495" spans="1:3" x14ac:dyDescent="0.25">
      <c r="A16495" t="s">
        <v>270</v>
      </c>
      <c r="B16495">
        <v>16945</v>
      </c>
      <c r="C16495" s="385">
        <v>0.06</v>
      </c>
    </row>
    <row r="16496" spans="1:3" x14ac:dyDescent="0.25">
      <c r="A16496" t="s">
        <v>270</v>
      </c>
      <c r="B16496">
        <v>16946</v>
      </c>
      <c r="C16496" s="385">
        <v>0.06</v>
      </c>
    </row>
    <row r="16497" spans="1:3" x14ac:dyDescent="0.25">
      <c r="A16497" t="s">
        <v>270</v>
      </c>
      <c r="B16497">
        <v>16947</v>
      </c>
      <c r="C16497" s="385">
        <v>0.06</v>
      </c>
    </row>
    <row r="16498" spans="1:3" x14ac:dyDescent="0.25">
      <c r="A16498" t="s">
        <v>270</v>
      </c>
      <c r="B16498">
        <v>16948</v>
      </c>
      <c r="C16498" s="385">
        <v>0.06</v>
      </c>
    </row>
    <row r="16499" spans="1:3" x14ac:dyDescent="0.25">
      <c r="A16499" t="s">
        <v>270</v>
      </c>
      <c r="B16499">
        <v>16950</v>
      </c>
      <c r="C16499" s="385">
        <v>0.06</v>
      </c>
    </row>
    <row r="16500" spans="1:3" x14ac:dyDescent="0.25">
      <c r="A16500" t="s">
        <v>270</v>
      </c>
      <c r="B16500">
        <v>17001</v>
      </c>
      <c r="C16500" s="385">
        <v>0.06</v>
      </c>
    </row>
    <row r="16501" spans="1:3" x14ac:dyDescent="0.25">
      <c r="A16501" t="s">
        <v>270</v>
      </c>
      <c r="B16501">
        <v>17002</v>
      </c>
      <c r="C16501" s="385">
        <v>0.06</v>
      </c>
    </row>
    <row r="16502" spans="1:3" x14ac:dyDescent="0.25">
      <c r="A16502" t="s">
        <v>270</v>
      </c>
      <c r="B16502">
        <v>17003</v>
      </c>
      <c r="C16502" s="385">
        <v>0.06</v>
      </c>
    </row>
    <row r="16503" spans="1:3" x14ac:dyDescent="0.25">
      <c r="A16503" t="s">
        <v>270</v>
      </c>
      <c r="B16503">
        <v>17004</v>
      </c>
      <c r="C16503" s="385">
        <v>0.06</v>
      </c>
    </row>
    <row r="16504" spans="1:3" x14ac:dyDescent="0.25">
      <c r="A16504" t="s">
        <v>270</v>
      </c>
      <c r="B16504">
        <v>17005</v>
      </c>
      <c r="C16504" s="385">
        <v>0.06</v>
      </c>
    </row>
    <row r="16505" spans="1:3" x14ac:dyDescent="0.25">
      <c r="A16505" t="s">
        <v>270</v>
      </c>
      <c r="B16505">
        <v>17006</v>
      </c>
      <c r="C16505" s="385">
        <v>0.06</v>
      </c>
    </row>
    <row r="16506" spans="1:3" x14ac:dyDescent="0.25">
      <c r="A16506" t="s">
        <v>270</v>
      </c>
      <c r="B16506">
        <v>17007</v>
      </c>
      <c r="C16506" s="385">
        <v>0.06</v>
      </c>
    </row>
    <row r="16507" spans="1:3" x14ac:dyDescent="0.25">
      <c r="A16507" t="s">
        <v>270</v>
      </c>
      <c r="B16507">
        <v>17009</v>
      </c>
      <c r="C16507" s="385">
        <v>0.06</v>
      </c>
    </row>
    <row r="16508" spans="1:3" x14ac:dyDescent="0.25">
      <c r="A16508" t="s">
        <v>270</v>
      </c>
      <c r="B16508">
        <v>17010</v>
      </c>
      <c r="C16508" s="385">
        <v>0.06</v>
      </c>
    </row>
    <row r="16509" spans="1:3" x14ac:dyDescent="0.25">
      <c r="A16509" t="s">
        <v>270</v>
      </c>
      <c r="B16509">
        <v>17011</v>
      </c>
      <c r="C16509" s="385">
        <v>0.06</v>
      </c>
    </row>
    <row r="16510" spans="1:3" x14ac:dyDescent="0.25">
      <c r="A16510" t="s">
        <v>270</v>
      </c>
      <c r="B16510">
        <v>17013</v>
      </c>
      <c r="C16510" s="385">
        <v>0.06</v>
      </c>
    </row>
    <row r="16511" spans="1:3" x14ac:dyDescent="0.25">
      <c r="A16511" t="s">
        <v>270</v>
      </c>
      <c r="B16511">
        <v>17014</v>
      </c>
      <c r="C16511" s="385">
        <v>0.06</v>
      </c>
    </row>
    <row r="16512" spans="1:3" x14ac:dyDescent="0.25">
      <c r="A16512" t="s">
        <v>270</v>
      </c>
      <c r="B16512">
        <v>17015</v>
      </c>
      <c r="C16512" s="385">
        <v>0.06</v>
      </c>
    </row>
    <row r="16513" spans="1:3" x14ac:dyDescent="0.25">
      <c r="A16513" t="s">
        <v>270</v>
      </c>
      <c r="B16513">
        <v>17016</v>
      </c>
      <c r="C16513" s="385">
        <v>0.06</v>
      </c>
    </row>
    <row r="16514" spans="1:3" x14ac:dyDescent="0.25">
      <c r="A16514" t="s">
        <v>270</v>
      </c>
      <c r="B16514">
        <v>17017</v>
      </c>
      <c r="C16514" s="385">
        <v>0.06</v>
      </c>
    </row>
    <row r="16515" spans="1:3" x14ac:dyDescent="0.25">
      <c r="A16515" t="s">
        <v>270</v>
      </c>
      <c r="B16515">
        <v>17018</v>
      </c>
      <c r="C16515" s="385">
        <v>0.06</v>
      </c>
    </row>
    <row r="16516" spans="1:3" x14ac:dyDescent="0.25">
      <c r="A16516" t="s">
        <v>270</v>
      </c>
      <c r="B16516">
        <v>17019</v>
      </c>
      <c r="C16516" s="385">
        <v>0.06</v>
      </c>
    </row>
    <row r="16517" spans="1:3" x14ac:dyDescent="0.25">
      <c r="A16517" t="s">
        <v>270</v>
      </c>
      <c r="B16517">
        <v>17020</v>
      </c>
      <c r="C16517" s="385">
        <v>0.06</v>
      </c>
    </row>
    <row r="16518" spans="1:3" x14ac:dyDescent="0.25">
      <c r="A16518" t="s">
        <v>270</v>
      </c>
      <c r="B16518">
        <v>17021</v>
      </c>
      <c r="C16518" s="385">
        <v>0.06</v>
      </c>
    </row>
    <row r="16519" spans="1:3" x14ac:dyDescent="0.25">
      <c r="A16519" t="s">
        <v>270</v>
      </c>
      <c r="B16519">
        <v>17022</v>
      </c>
      <c r="C16519" s="385">
        <v>0.06</v>
      </c>
    </row>
    <row r="16520" spans="1:3" x14ac:dyDescent="0.25">
      <c r="A16520" t="s">
        <v>270</v>
      </c>
      <c r="B16520">
        <v>17023</v>
      </c>
      <c r="C16520" s="385">
        <v>0.06</v>
      </c>
    </row>
    <row r="16521" spans="1:3" x14ac:dyDescent="0.25">
      <c r="A16521" t="s">
        <v>270</v>
      </c>
      <c r="B16521">
        <v>17024</v>
      </c>
      <c r="C16521" s="385">
        <v>0.06</v>
      </c>
    </row>
    <row r="16522" spans="1:3" x14ac:dyDescent="0.25">
      <c r="A16522" t="s">
        <v>270</v>
      </c>
      <c r="B16522">
        <v>17025</v>
      </c>
      <c r="C16522" s="385">
        <v>0.06</v>
      </c>
    </row>
    <row r="16523" spans="1:3" x14ac:dyDescent="0.25">
      <c r="A16523" t="s">
        <v>270</v>
      </c>
      <c r="B16523">
        <v>17026</v>
      </c>
      <c r="C16523" s="385">
        <v>0.06</v>
      </c>
    </row>
    <row r="16524" spans="1:3" x14ac:dyDescent="0.25">
      <c r="A16524" t="s">
        <v>270</v>
      </c>
      <c r="B16524">
        <v>17027</v>
      </c>
      <c r="C16524" s="385">
        <v>0.06</v>
      </c>
    </row>
    <row r="16525" spans="1:3" x14ac:dyDescent="0.25">
      <c r="A16525" t="s">
        <v>270</v>
      </c>
      <c r="B16525">
        <v>17028</v>
      </c>
      <c r="C16525" s="385">
        <v>0.06</v>
      </c>
    </row>
    <row r="16526" spans="1:3" x14ac:dyDescent="0.25">
      <c r="A16526" t="s">
        <v>270</v>
      </c>
      <c r="B16526">
        <v>17029</v>
      </c>
      <c r="C16526" s="385">
        <v>0.06</v>
      </c>
    </row>
    <row r="16527" spans="1:3" x14ac:dyDescent="0.25">
      <c r="A16527" t="s">
        <v>270</v>
      </c>
      <c r="B16527">
        <v>17030</v>
      </c>
      <c r="C16527" s="385">
        <v>0.06</v>
      </c>
    </row>
    <row r="16528" spans="1:3" x14ac:dyDescent="0.25">
      <c r="A16528" t="s">
        <v>270</v>
      </c>
      <c r="B16528">
        <v>17032</v>
      </c>
      <c r="C16528" s="385">
        <v>0.06</v>
      </c>
    </row>
    <row r="16529" spans="1:3" x14ac:dyDescent="0.25">
      <c r="A16529" t="s">
        <v>270</v>
      </c>
      <c r="B16529">
        <v>17033</v>
      </c>
      <c r="C16529" s="385">
        <v>0.06</v>
      </c>
    </row>
    <row r="16530" spans="1:3" x14ac:dyDescent="0.25">
      <c r="A16530" t="s">
        <v>270</v>
      </c>
      <c r="B16530">
        <v>17034</v>
      </c>
      <c r="C16530" s="385">
        <v>0.06</v>
      </c>
    </row>
    <row r="16531" spans="1:3" x14ac:dyDescent="0.25">
      <c r="A16531" t="s">
        <v>270</v>
      </c>
      <c r="B16531">
        <v>17035</v>
      </c>
      <c r="C16531" s="385">
        <v>0.06</v>
      </c>
    </row>
    <row r="16532" spans="1:3" x14ac:dyDescent="0.25">
      <c r="A16532" t="s">
        <v>270</v>
      </c>
      <c r="B16532">
        <v>17036</v>
      </c>
      <c r="C16532" s="385">
        <v>0.06</v>
      </c>
    </row>
    <row r="16533" spans="1:3" x14ac:dyDescent="0.25">
      <c r="A16533" t="s">
        <v>270</v>
      </c>
      <c r="B16533">
        <v>17037</v>
      </c>
      <c r="C16533" s="385">
        <v>0.06</v>
      </c>
    </row>
    <row r="16534" spans="1:3" x14ac:dyDescent="0.25">
      <c r="A16534" t="s">
        <v>270</v>
      </c>
      <c r="B16534">
        <v>17038</v>
      </c>
      <c r="C16534" s="385">
        <v>0.06</v>
      </c>
    </row>
    <row r="16535" spans="1:3" x14ac:dyDescent="0.25">
      <c r="A16535" t="s">
        <v>270</v>
      </c>
      <c r="B16535">
        <v>17039</v>
      </c>
      <c r="C16535" s="385">
        <v>0.06</v>
      </c>
    </row>
    <row r="16536" spans="1:3" x14ac:dyDescent="0.25">
      <c r="A16536" t="s">
        <v>270</v>
      </c>
      <c r="B16536">
        <v>17040</v>
      </c>
      <c r="C16536" s="385">
        <v>0.06</v>
      </c>
    </row>
    <row r="16537" spans="1:3" x14ac:dyDescent="0.25">
      <c r="A16537" t="s">
        <v>270</v>
      </c>
      <c r="B16537">
        <v>17041</v>
      </c>
      <c r="C16537" s="385">
        <v>0.06</v>
      </c>
    </row>
    <row r="16538" spans="1:3" x14ac:dyDescent="0.25">
      <c r="A16538" t="s">
        <v>270</v>
      </c>
      <c r="B16538">
        <v>17042</v>
      </c>
      <c r="C16538" s="385">
        <v>0.06</v>
      </c>
    </row>
    <row r="16539" spans="1:3" x14ac:dyDescent="0.25">
      <c r="A16539" t="s">
        <v>270</v>
      </c>
      <c r="B16539">
        <v>17043</v>
      </c>
      <c r="C16539" s="385">
        <v>0.06</v>
      </c>
    </row>
    <row r="16540" spans="1:3" x14ac:dyDescent="0.25">
      <c r="A16540" t="s">
        <v>270</v>
      </c>
      <c r="B16540">
        <v>17044</v>
      </c>
      <c r="C16540" s="385">
        <v>0.06</v>
      </c>
    </row>
    <row r="16541" spans="1:3" x14ac:dyDescent="0.25">
      <c r="A16541" t="s">
        <v>270</v>
      </c>
      <c r="B16541">
        <v>17045</v>
      </c>
      <c r="C16541" s="385">
        <v>0.06</v>
      </c>
    </row>
    <row r="16542" spans="1:3" x14ac:dyDescent="0.25">
      <c r="A16542" t="s">
        <v>270</v>
      </c>
      <c r="B16542">
        <v>17046</v>
      </c>
      <c r="C16542" s="385">
        <v>0.06</v>
      </c>
    </row>
    <row r="16543" spans="1:3" x14ac:dyDescent="0.25">
      <c r="A16543" t="s">
        <v>270</v>
      </c>
      <c r="B16543">
        <v>17047</v>
      </c>
      <c r="C16543" s="385">
        <v>0.06</v>
      </c>
    </row>
    <row r="16544" spans="1:3" x14ac:dyDescent="0.25">
      <c r="A16544" t="s">
        <v>270</v>
      </c>
      <c r="B16544">
        <v>17048</v>
      </c>
      <c r="C16544" s="385">
        <v>0.06</v>
      </c>
    </row>
    <row r="16545" spans="1:3" x14ac:dyDescent="0.25">
      <c r="A16545" t="s">
        <v>270</v>
      </c>
      <c r="B16545">
        <v>17049</v>
      </c>
      <c r="C16545" s="385">
        <v>0.06</v>
      </c>
    </row>
    <row r="16546" spans="1:3" x14ac:dyDescent="0.25">
      <c r="A16546" t="s">
        <v>270</v>
      </c>
      <c r="B16546">
        <v>17050</v>
      </c>
      <c r="C16546" s="385">
        <v>0.06</v>
      </c>
    </row>
    <row r="16547" spans="1:3" x14ac:dyDescent="0.25">
      <c r="A16547" t="s">
        <v>270</v>
      </c>
      <c r="B16547">
        <v>17051</v>
      </c>
      <c r="C16547" s="385">
        <v>0.06</v>
      </c>
    </row>
    <row r="16548" spans="1:3" x14ac:dyDescent="0.25">
      <c r="A16548" t="s">
        <v>270</v>
      </c>
      <c r="B16548">
        <v>17052</v>
      </c>
      <c r="C16548" s="385">
        <v>0.06</v>
      </c>
    </row>
    <row r="16549" spans="1:3" x14ac:dyDescent="0.25">
      <c r="A16549" t="s">
        <v>270</v>
      </c>
      <c r="B16549">
        <v>17053</v>
      </c>
      <c r="C16549" s="385">
        <v>0.06</v>
      </c>
    </row>
    <row r="16550" spans="1:3" x14ac:dyDescent="0.25">
      <c r="A16550" t="s">
        <v>270</v>
      </c>
      <c r="B16550">
        <v>17054</v>
      </c>
      <c r="C16550" s="385">
        <v>0.06</v>
      </c>
    </row>
    <row r="16551" spans="1:3" x14ac:dyDescent="0.25">
      <c r="A16551" t="s">
        <v>270</v>
      </c>
      <c r="B16551">
        <v>17055</v>
      </c>
      <c r="C16551" s="385">
        <v>0.06</v>
      </c>
    </row>
    <row r="16552" spans="1:3" x14ac:dyDescent="0.25">
      <c r="A16552" t="s">
        <v>270</v>
      </c>
      <c r="B16552">
        <v>17056</v>
      </c>
      <c r="C16552" s="385">
        <v>0.06</v>
      </c>
    </row>
    <row r="16553" spans="1:3" x14ac:dyDescent="0.25">
      <c r="A16553" t="s">
        <v>270</v>
      </c>
      <c r="B16553">
        <v>17057</v>
      </c>
      <c r="C16553" s="385">
        <v>0.06</v>
      </c>
    </row>
    <row r="16554" spans="1:3" x14ac:dyDescent="0.25">
      <c r="A16554" t="s">
        <v>270</v>
      </c>
      <c r="B16554">
        <v>17058</v>
      </c>
      <c r="C16554" s="385">
        <v>0.06</v>
      </c>
    </row>
    <row r="16555" spans="1:3" x14ac:dyDescent="0.25">
      <c r="A16555" t="s">
        <v>270</v>
      </c>
      <c r="B16555">
        <v>17059</v>
      </c>
      <c r="C16555" s="385">
        <v>0.06</v>
      </c>
    </row>
    <row r="16556" spans="1:3" x14ac:dyDescent="0.25">
      <c r="A16556" t="s">
        <v>270</v>
      </c>
      <c r="B16556">
        <v>17060</v>
      </c>
      <c r="C16556" s="385">
        <v>0.06</v>
      </c>
    </row>
    <row r="16557" spans="1:3" x14ac:dyDescent="0.25">
      <c r="A16557" t="s">
        <v>270</v>
      </c>
      <c r="B16557">
        <v>17061</v>
      </c>
      <c r="C16557" s="385">
        <v>0.06</v>
      </c>
    </row>
    <row r="16558" spans="1:3" x14ac:dyDescent="0.25">
      <c r="A16558" t="s">
        <v>270</v>
      </c>
      <c r="B16558">
        <v>17062</v>
      </c>
      <c r="C16558" s="385">
        <v>0.06</v>
      </c>
    </row>
    <row r="16559" spans="1:3" x14ac:dyDescent="0.25">
      <c r="A16559" t="s">
        <v>270</v>
      </c>
      <c r="B16559">
        <v>17063</v>
      </c>
      <c r="C16559" s="385">
        <v>0.06</v>
      </c>
    </row>
    <row r="16560" spans="1:3" x14ac:dyDescent="0.25">
      <c r="A16560" t="s">
        <v>270</v>
      </c>
      <c r="B16560">
        <v>17064</v>
      </c>
      <c r="C16560" s="385">
        <v>0.06</v>
      </c>
    </row>
    <row r="16561" spans="1:3" x14ac:dyDescent="0.25">
      <c r="A16561" t="s">
        <v>270</v>
      </c>
      <c r="B16561">
        <v>17065</v>
      </c>
      <c r="C16561" s="385">
        <v>0.06</v>
      </c>
    </row>
    <row r="16562" spans="1:3" x14ac:dyDescent="0.25">
      <c r="A16562" t="s">
        <v>270</v>
      </c>
      <c r="B16562">
        <v>17066</v>
      </c>
      <c r="C16562" s="385">
        <v>0.06</v>
      </c>
    </row>
    <row r="16563" spans="1:3" x14ac:dyDescent="0.25">
      <c r="A16563" t="s">
        <v>270</v>
      </c>
      <c r="B16563">
        <v>17067</v>
      </c>
      <c r="C16563" s="385">
        <v>0.06</v>
      </c>
    </row>
    <row r="16564" spans="1:3" x14ac:dyDescent="0.25">
      <c r="A16564" t="s">
        <v>270</v>
      </c>
      <c r="B16564">
        <v>17068</v>
      </c>
      <c r="C16564" s="385">
        <v>0.06</v>
      </c>
    </row>
    <row r="16565" spans="1:3" x14ac:dyDescent="0.25">
      <c r="A16565" t="s">
        <v>270</v>
      </c>
      <c r="B16565">
        <v>17069</v>
      </c>
      <c r="C16565" s="385">
        <v>0.06</v>
      </c>
    </row>
    <row r="16566" spans="1:3" x14ac:dyDescent="0.25">
      <c r="A16566" t="s">
        <v>270</v>
      </c>
      <c r="B16566">
        <v>17070</v>
      </c>
      <c r="C16566" s="385">
        <v>0.06</v>
      </c>
    </row>
    <row r="16567" spans="1:3" x14ac:dyDescent="0.25">
      <c r="A16567" t="s">
        <v>270</v>
      </c>
      <c r="B16567">
        <v>17071</v>
      </c>
      <c r="C16567" s="385">
        <v>0.06</v>
      </c>
    </row>
    <row r="16568" spans="1:3" x14ac:dyDescent="0.25">
      <c r="A16568" t="s">
        <v>270</v>
      </c>
      <c r="B16568">
        <v>17072</v>
      </c>
      <c r="C16568" s="385">
        <v>0.06</v>
      </c>
    </row>
    <row r="16569" spans="1:3" x14ac:dyDescent="0.25">
      <c r="A16569" t="s">
        <v>270</v>
      </c>
      <c r="B16569">
        <v>17073</v>
      </c>
      <c r="C16569" s="385">
        <v>0.06</v>
      </c>
    </row>
    <row r="16570" spans="1:3" x14ac:dyDescent="0.25">
      <c r="A16570" t="s">
        <v>270</v>
      </c>
      <c r="B16570">
        <v>17074</v>
      </c>
      <c r="C16570" s="385">
        <v>0.06</v>
      </c>
    </row>
    <row r="16571" spans="1:3" x14ac:dyDescent="0.25">
      <c r="A16571" t="s">
        <v>270</v>
      </c>
      <c r="B16571">
        <v>17075</v>
      </c>
      <c r="C16571" s="385">
        <v>0.06</v>
      </c>
    </row>
    <row r="16572" spans="1:3" x14ac:dyDescent="0.25">
      <c r="A16572" t="s">
        <v>270</v>
      </c>
      <c r="B16572">
        <v>17076</v>
      </c>
      <c r="C16572" s="385">
        <v>0.06</v>
      </c>
    </row>
    <row r="16573" spans="1:3" x14ac:dyDescent="0.25">
      <c r="A16573" t="s">
        <v>270</v>
      </c>
      <c r="B16573">
        <v>17077</v>
      </c>
      <c r="C16573" s="385">
        <v>0.06</v>
      </c>
    </row>
    <row r="16574" spans="1:3" x14ac:dyDescent="0.25">
      <c r="A16574" t="s">
        <v>270</v>
      </c>
      <c r="B16574">
        <v>17078</v>
      </c>
      <c r="C16574" s="385">
        <v>0.06</v>
      </c>
    </row>
    <row r="16575" spans="1:3" x14ac:dyDescent="0.25">
      <c r="A16575" t="s">
        <v>270</v>
      </c>
      <c r="B16575">
        <v>17080</v>
      </c>
      <c r="C16575" s="385">
        <v>0.06</v>
      </c>
    </row>
    <row r="16576" spans="1:3" x14ac:dyDescent="0.25">
      <c r="A16576" t="s">
        <v>270</v>
      </c>
      <c r="B16576">
        <v>17081</v>
      </c>
      <c r="C16576" s="385">
        <v>0.06</v>
      </c>
    </row>
    <row r="16577" spans="1:3" x14ac:dyDescent="0.25">
      <c r="A16577" t="s">
        <v>270</v>
      </c>
      <c r="B16577">
        <v>17082</v>
      </c>
      <c r="C16577" s="385">
        <v>0.06</v>
      </c>
    </row>
    <row r="16578" spans="1:3" x14ac:dyDescent="0.25">
      <c r="A16578" t="s">
        <v>270</v>
      </c>
      <c r="B16578">
        <v>17083</v>
      </c>
      <c r="C16578" s="385">
        <v>0.06</v>
      </c>
    </row>
    <row r="16579" spans="1:3" x14ac:dyDescent="0.25">
      <c r="A16579" t="s">
        <v>270</v>
      </c>
      <c r="B16579">
        <v>17084</v>
      </c>
      <c r="C16579" s="385">
        <v>0.06</v>
      </c>
    </row>
    <row r="16580" spans="1:3" x14ac:dyDescent="0.25">
      <c r="A16580" t="s">
        <v>270</v>
      </c>
      <c r="B16580">
        <v>17085</v>
      </c>
      <c r="C16580" s="385">
        <v>0.06</v>
      </c>
    </row>
    <row r="16581" spans="1:3" x14ac:dyDescent="0.25">
      <c r="A16581" t="s">
        <v>270</v>
      </c>
      <c r="B16581">
        <v>17086</v>
      </c>
      <c r="C16581" s="385">
        <v>0.06</v>
      </c>
    </row>
    <row r="16582" spans="1:3" x14ac:dyDescent="0.25">
      <c r="A16582" t="s">
        <v>270</v>
      </c>
      <c r="B16582">
        <v>17087</v>
      </c>
      <c r="C16582" s="385">
        <v>0.06</v>
      </c>
    </row>
    <row r="16583" spans="1:3" x14ac:dyDescent="0.25">
      <c r="A16583" t="s">
        <v>270</v>
      </c>
      <c r="B16583">
        <v>17088</v>
      </c>
      <c r="C16583" s="385">
        <v>0.06</v>
      </c>
    </row>
    <row r="16584" spans="1:3" x14ac:dyDescent="0.25">
      <c r="A16584" t="s">
        <v>270</v>
      </c>
      <c r="B16584">
        <v>17089</v>
      </c>
      <c r="C16584" s="385">
        <v>0.06</v>
      </c>
    </row>
    <row r="16585" spans="1:3" x14ac:dyDescent="0.25">
      <c r="A16585" t="s">
        <v>270</v>
      </c>
      <c r="B16585">
        <v>17090</v>
      </c>
      <c r="C16585" s="385">
        <v>0.06</v>
      </c>
    </row>
    <row r="16586" spans="1:3" x14ac:dyDescent="0.25">
      <c r="A16586" t="s">
        <v>270</v>
      </c>
      <c r="B16586">
        <v>17093</v>
      </c>
      <c r="C16586" s="385">
        <v>0.06</v>
      </c>
    </row>
    <row r="16587" spans="1:3" x14ac:dyDescent="0.25">
      <c r="A16587" t="s">
        <v>270</v>
      </c>
      <c r="B16587">
        <v>17094</v>
      </c>
      <c r="C16587" s="385">
        <v>0.06</v>
      </c>
    </row>
    <row r="16588" spans="1:3" x14ac:dyDescent="0.25">
      <c r="A16588" t="s">
        <v>270</v>
      </c>
      <c r="B16588">
        <v>17097</v>
      </c>
      <c r="C16588" s="385">
        <v>0.06</v>
      </c>
    </row>
    <row r="16589" spans="1:3" x14ac:dyDescent="0.25">
      <c r="A16589" t="s">
        <v>270</v>
      </c>
      <c r="B16589">
        <v>17098</v>
      </c>
      <c r="C16589" s="385">
        <v>0.06</v>
      </c>
    </row>
    <row r="16590" spans="1:3" x14ac:dyDescent="0.25">
      <c r="A16590" t="s">
        <v>270</v>
      </c>
      <c r="B16590">
        <v>17099</v>
      </c>
      <c r="C16590" s="385">
        <v>0.06</v>
      </c>
    </row>
    <row r="16591" spans="1:3" x14ac:dyDescent="0.25">
      <c r="A16591" t="s">
        <v>270</v>
      </c>
      <c r="B16591">
        <v>17101</v>
      </c>
      <c r="C16591" s="385">
        <v>0.06</v>
      </c>
    </row>
    <row r="16592" spans="1:3" x14ac:dyDescent="0.25">
      <c r="A16592" t="s">
        <v>270</v>
      </c>
      <c r="B16592">
        <v>17102</v>
      </c>
      <c r="C16592" s="385">
        <v>0.06</v>
      </c>
    </row>
    <row r="16593" spans="1:3" x14ac:dyDescent="0.25">
      <c r="A16593" t="s">
        <v>270</v>
      </c>
      <c r="B16593">
        <v>17103</v>
      </c>
      <c r="C16593" s="385">
        <v>0.06</v>
      </c>
    </row>
    <row r="16594" spans="1:3" x14ac:dyDescent="0.25">
      <c r="A16594" t="s">
        <v>270</v>
      </c>
      <c r="B16594">
        <v>17104</v>
      </c>
      <c r="C16594" s="385">
        <v>0.06</v>
      </c>
    </row>
    <row r="16595" spans="1:3" x14ac:dyDescent="0.25">
      <c r="A16595" t="s">
        <v>270</v>
      </c>
      <c r="B16595">
        <v>17105</v>
      </c>
      <c r="C16595" s="385">
        <v>0.06</v>
      </c>
    </row>
    <row r="16596" spans="1:3" x14ac:dyDescent="0.25">
      <c r="A16596" t="s">
        <v>270</v>
      </c>
      <c r="B16596">
        <v>17106</v>
      </c>
      <c r="C16596" s="385">
        <v>0.06</v>
      </c>
    </row>
    <row r="16597" spans="1:3" x14ac:dyDescent="0.25">
      <c r="A16597" t="s">
        <v>270</v>
      </c>
      <c r="B16597">
        <v>17107</v>
      </c>
      <c r="C16597" s="385">
        <v>0.06</v>
      </c>
    </row>
    <row r="16598" spans="1:3" x14ac:dyDescent="0.25">
      <c r="A16598" t="s">
        <v>270</v>
      </c>
      <c r="B16598">
        <v>17108</v>
      </c>
      <c r="C16598" s="385">
        <v>0.06</v>
      </c>
    </row>
    <row r="16599" spans="1:3" x14ac:dyDescent="0.25">
      <c r="A16599" t="s">
        <v>270</v>
      </c>
      <c r="B16599">
        <v>17109</v>
      </c>
      <c r="C16599" s="385">
        <v>0.06</v>
      </c>
    </row>
    <row r="16600" spans="1:3" x14ac:dyDescent="0.25">
      <c r="A16600" t="s">
        <v>270</v>
      </c>
      <c r="B16600">
        <v>17110</v>
      </c>
      <c r="C16600" s="385">
        <v>0.06</v>
      </c>
    </row>
    <row r="16601" spans="1:3" x14ac:dyDescent="0.25">
      <c r="A16601" t="s">
        <v>270</v>
      </c>
      <c r="B16601">
        <v>17111</v>
      </c>
      <c r="C16601" s="385">
        <v>0.06</v>
      </c>
    </row>
    <row r="16602" spans="1:3" x14ac:dyDescent="0.25">
      <c r="A16602" t="s">
        <v>270</v>
      </c>
      <c r="B16602">
        <v>17112</v>
      </c>
      <c r="C16602" s="385">
        <v>0.06</v>
      </c>
    </row>
    <row r="16603" spans="1:3" x14ac:dyDescent="0.25">
      <c r="A16603" t="s">
        <v>270</v>
      </c>
      <c r="B16603">
        <v>17113</v>
      </c>
      <c r="C16603" s="385">
        <v>0.06</v>
      </c>
    </row>
    <row r="16604" spans="1:3" x14ac:dyDescent="0.25">
      <c r="A16604" t="s">
        <v>270</v>
      </c>
      <c r="B16604">
        <v>17120</v>
      </c>
      <c r="C16604" s="385">
        <v>0.06</v>
      </c>
    </row>
    <row r="16605" spans="1:3" x14ac:dyDescent="0.25">
      <c r="A16605" t="s">
        <v>270</v>
      </c>
      <c r="B16605">
        <v>17121</v>
      </c>
      <c r="C16605" s="385">
        <v>0.06</v>
      </c>
    </row>
    <row r="16606" spans="1:3" x14ac:dyDescent="0.25">
      <c r="A16606" t="s">
        <v>270</v>
      </c>
      <c r="B16606">
        <v>17122</v>
      </c>
      <c r="C16606" s="385">
        <v>0.06</v>
      </c>
    </row>
    <row r="16607" spans="1:3" x14ac:dyDescent="0.25">
      <c r="A16607" t="s">
        <v>270</v>
      </c>
      <c r="B16607">
        <v>17123</v>
      </c>
      <c r="C16607" s="385">
        <v>0.06</v>
      </c>
    </row>
    <row r="16608" spans="1:3" x14ac:dyDescent="0.25">
      <c r="A16608" t="s">
        <v>270</v>
      </c>
      <c r="B16608">
        <v>17124</v>
      </c>
      <c r="C16608" s="385">
        <v>0.06</v>
      </c>
    </row>
    <row r="16609" spans="1:3" x14ac:dyDescent="0.25">
      <c r="A16609" t="s">
        <v>270</v>
      </c>
      <c r="B16609">
        <v>17125</v>
      </c>
      <c r="C16609" s="385">
        <v>0.06</v>
      </c>
    </row>
    <row r="16610" spans="1:3" x14ac:dyDescent="0.25">
      <c r="A16610" t="s">
        <v>270</v>
      </c>
      <c r="B16610">
        <v>17126</v>
      </c>
      <c r="C16610" s="385">
        <v>0.06</v>
      </c>
    </row>
    <row r="16611" spans="1:3" x14ac:dyDescent="0.25">
      <c r="A16611" t="s">
        <v>270</v>
      </c>
      <c r="B16611">
        <v>17127</v>
      </c>
      <c r="C16611" s="385">
        <v>0.06</v>
      </c>
    </row>
    <row r="16612" spans="1:3" x14ac:dyDescent="0.25">
      <c r="A16612" t="s">
        <v>270</v>
      </c>
      <c r="B16612">
        <v>17128</v>
      </c>
      <c r="C16612" s="385">
        <v>0.06</v>
      </c>
    </row>
    <row r="16613" spans="1:3" x14ac:dyDescent="0.25">
      <c r="A16613" t="s">
        <v>270</v>
      </c>
      <c r="B16613">
        <v>17129</v>
      </c>
      <c r="C16613" s="385">
        <v>0.06</v>
      </c>
    </row>
    <row r="16614" spans="1:3" x14ac:dyDescent="0.25">
      <c r="A16614" t="s">
        <v>270</v>
      </c>
      <c r="B16614">
        <v>17130</v>
      </c>
      <c r="C16614" s="385">
        <v>0.06</v>
      </c>
    </row>
    <row r="16615" spans="1:3" x14ac:dyDescent="0.25">
      <c r="A16615" t="s">
        <v>270</v>
      </c>
      <c r="B16615">
        <v>17140</v>
      </c>
      <c r="C16615" s="385">
        <v>0.06</v>
      </c>
    </row>
    <row r="16616" spans="1:3" x14ac:dyDescent="0.25">
      <c r="A16616" t="s">
        <v>270</v>
      </c>
      <c r="B16616">
        <v>17177</v>
      </c>
      <c r="C16616" s="385">
        <v>0.06</v>
      </c>
    </row>
    <row r="16617" spans="1:3" x14ac:dyDescent="0.25">
      <c r="A16617" t="s">
        <v>270</v>
      </c>
      <c r="B16617">
        <v>17201</v>
      </c>
      <c r="C16617" s="385">
        <v>0.06</v>
      </c>
    </row>
    <row r="16618" spans="1:3" x14ac:dyDescent="0.25">
      <c r="A16618" t="s">
        <v>270</v>
      </c>
      <c r="B16618">
        <v>17202</v>
      </c>
      <c r="C16618" s="385">
        <v>0.06</v>
      </c>
    </row>
    <row r="16619" spans="1:3" x14ac:dyDescent="0.25">
      <c r="A16619" t="s">
        <v>270</v>
      </c>
      <c r="B16619">
        <v>17210</v>
      </c>
      <c r="C16619" s="385">
        <v>0.06</v>
      </c>
    </row>
    <row r="16620" spans="1:3" x14ac:dyDescent="0.25">
      <c r="A16620" t="s">
        <v>270</v>
      </c>
      <c r="B16620">
        <v>17211</v>
      </c>
      <c r="C16620" s="385">
        <v>0.06</v>
      </c>
    </row>
    <row r="16621" spans="1:3" x14ac:dyDescent="0.25">
      <c r="A16621" t="s">
        <v>270</v>
      </c>
      <c r="B16621">
        <v>17212</v>
      </c>
      <c r="C16621" s="385">
        <v>0.06</v>
      </c>
    </row>
    <row r="16622" spans="1:3" x14ac:dyDescent="0.25">
      <c r="A16622" t="s">
        <v>270</v>
      </c>
      <c r="B16622">
        <v>17213</v>
      </c>
      <c r="C16622" s="385">
        <v>0.06</v>
      </c>
    </row>
    <row r="16623" spans="1:3" x14ac:dyDescent="0.25">
      <c r="A16623" t="s">
        <v>270</v>
      </c>
      <c r="B16623">
        <v>17214</v>
      </c>
      <c r="C16623" s="385">
        <v>0.06</v>
      </c>
    </row>
    <row r="16624" spans="1:3" x14ac:dyDescent="0.25">
      <c r="A16624" t="s">
        <v>270</v>
      </c>
      <c r="B16624">
        <v>17215</v>
      </c>
      <c r="C16624" s="385">
        <v>0.06</v>
      </c>
    </row>
    <row r="16625" spans="1:3" x14ac:dyDescent="0.25">
      <c r="A16625" t="s">
        <v>270</v>
      </c>
      <c r="B16625">
        <v>17217</v>
      </c>
      <c r="C16625" s="385">
        <v>0.06</v>
      </c>
    </row>
    <row r="16626" spans="1:3" x14ac:dyDescent="0.25">
      <c r="A16626" t="s">
        <v>270</v>
      </c>
      <c r="B16626">
        <v>17219</v>
      </c>
      <c r="C16626" s="385">
        <v>0.06</v>
      </c>
    </row>
    <row r="16627" spans="1:3" x14ac:dyDescent="0.25">
      <c r="A16627" t="s">
        <v>270</v>
      </c>
      <c r="B16627">
        <v>17220</v>
      </c>
      <c r="C16627" s="385">
        <v>0.06</v>
      </c>
    </row>
    <row r="16628" spans="1:3" x14ac:dyDescent="0.25">
      <c r="A16628" t="s">
        <v>270</v>
      </c>
      <c r="B16628">
        <v>17221</v>
      </c>
      <c r="C16628" s="385">
        <v>0.06</v>
      </c>
    </row>
    <row r="16629" spans="1:3" x14ac:dyDescent="0.25">
      <c r="A16629" t="s">
        <v>270</v>
      </c>
      <c r="B16629">
        <v>17222</v>
      </c>
      <c r="C16629" s="385">
        <v>0.06</v>
      </c>
    </row>
    <row r="16630" spans="1:3" x14ac:dyDescent="0.25">
      <c r="A16630" t="s">
        <v>270</v>
      </c>
      <c r="B16630">
        <v>17223</v>
      </c>
      <c r="C16630" s="385">
        <v>0.06</v>
      </c>
    </row>
    <row r="16631" spans="1:3" x14ac:dyDescent="0.25">
      <c r="A16631" t="s">
        <v>270</v>
      </c>
      <c r="B16631">
        <v>17224</v>
      </c>
      <c r="C16631" s="385">
        <v>0.06</v>
      </c>
    </row>
    <row r="16632" spans="1:3" x14ac:dyDescent="0.25">
      <c r="A16632" t="s">
        <v>270</v>
      </c>
      <c r="B16632">
        <v>17225</v>
      </c>
      <c r="C16632" s="385">
        <v>0.06</v>
      </c>
    </row>
    <row r="16633" spans="1:3" x14ac:dyDescent="0.25">
      <c r="A16633" t="s">
        <v>270</v>
      </c>
      <c r="B16633">
        <v>17228</v>
      </c>
      <c r="C16633" s="385">
        <v>0.06</v>
      </c>
    </row>
    <row r="16634" spans="1:3" x14ac:dyDescent="0.25">
      <c r="A16634" t="s">
        <v>270</v>
      </c>
      <c r="B16634">
        <v>17229</v>
      </c>
      <c r="C16634" s="385">
        <v>0.06</v>
      </c>
    </row>
    <row r="16635" spans="1:3" x14ac:dyDescent="0.25">
      <c r="A16635" t="s">
        <v>270</v>
      </c>
      <c r="B16635">
        <v>17231</v>
      </c>
      <c r="C16635" s="385">
        <v>0.06</v>
      </c>
    </row>
    <row r="16636" spans="1:3" x14ac:dyDescent="0.25">
      <c r="A16636" t="s">
        <v>270</v>
      </c>
      <c r="B16636">
        <v>17232</v>
      </c>
      <c r="C16636" s="385">
        <v>0.06</v>
      </c>
    </row>
    <row r="16637" spans="1:3" x14ac:dyDescent="0.25">
      <c r="A16637" t="s">
        <v>270</v>
      </c>
      <c r="B16637">
        <v>17233</v>
      </c>
      <c r="C16637" s="385">
        <v>0.06</v>
      </c>
    </row>
    <row r="16638" spans="1:3" x14ac:dyDescent="0.25">
      <c r="A16638" t="s">
        <v>270</v>
      </c>
      <c r="B16638">
        <v>17235</v>
      </c>
      <c r="C16638" s="385">
        <v>0.06</v>
      </c>
    </row>
    <row r="16639" spans="1:3" x14ac:dyDescent="0.25">
      <c r="A16639" t="s">
        <v>270</v>
      </c>
      <c r="B16639">
        <v>17236</v>
      </c>
      <c r="C16639" s="385">
        <v>0.06</v>
      </c>
    </row>
    <row r="16640" spans="1:3" x14ac:dyDescent="0.25">
      <c r="A16640" t="s">
        <v>270</v>
      </c>
      <c r="B16640">
        <v>17237</v>
      </c>
      <c r="C16640" s="385">
        <v>0.06</v>
      </c>
    </row>
    <row r="16641" spans="1:3" x14ac:dyDescent="0.25">
      <c r="A16641" t="s">
        <v>270</v>
      </c>
      <c r="B16641">
        <v>17238</v>
      </c>
      <c r="C16641" s="385">
        <v>0.06</v>
      </c>
    </row>
    <row r="16642" spans="1:3" x14ac:dyDescent="0.25">
      <c r="A16642" t="s">
        <v>270</v>
      </c>
      <c r="B16642">
        <v>17239</v>
      </c>
      <c r="C16642" s="385">
        <v>0.06</v>
      </c>
    </row>
    <row r="16643" spans="1:3" x14ac:dyDescent="0.25">
      <c r="A16643" t="s">
        <v>270</v>
      </c>
      <c r="B16643">
        <v>17240</v>
      </c>
      <c r="C16643" s="385">
        <v>0.06</v>
      </c>
    </row>
    <row r="16644" spans="1:3" x14ac:dyDescent="0.25">
      <c r="A16644" t="s">
        <v>270</v>
      </c>
      <c r="B16644">
        <v>17241</v>
      </c>
      <c r="C16644" s="385">
        <v>0.06</v>
      </c>
    </row>
    <row r="16645" spans="1:3" x14ac:dyDescent="0.25">
      <c r="A16645" t="s">
        <v>270</v>
      </c>
      <c r="B16645">
        <v>17243</v>
      </c>
      <c r="C16645" s="385">
        <v>0.06</v>
      </c>
    </row>
    <row r="16646" spans="1:3" x14ac:dyDescent="0.25">
      <c r="A16646" t="s">
        <v>270</v>
      </c>
      <c r="B16646">
        <v>17244</v>
      </c>
      <c r="C16646" s="385">
        <v>0.06</v>
      </c>
    </row>
    <row r="16647" spans="1:3" x14ac:dyDescent="0.25">
      <c r="A16647" t="s">
        <v>270</v>
      </c>
      <c r="B16647">
        <v>17246</v>
      </c>
      <c r="C16647" s="385">
        <v>0.06</v>
      </c>
    </row>
    <row r="16648" spans="1:3" x14ac:dyDescent="0.25">
      <c r="A16648" t="s">
        <v>270</v>
      </c>
      <c r="B16648">
        <v>17247</v>
      </c>
      <c r="C16648" s="385">
        <v>0.06</v>
      </c>
    </row>
    <row r="16649" spans="1:3" x14ac:dyDescent="0.25">
      <c r="A16649" t="s">
        <v>270</v>
      </c>
      <c r="B16649">
        <v>17249</v>
      </c>
      <c r="C16649" s="385">
        <v>0.06</v>
      </c>
    </row>
    <row r="16650" spans="1:3" x14ac:dyDescent="0.25">
      <c r="A16650" t="s">
        <v>270</v>
      </c>
      <c r="B16650">
        <v>17250</v>
      </c>
      <c r="C16650" s="385">
        <v>0.06</v>
      </c>
    </row>
    <row r="16651" spans="1:3" x14ac:dyDescent="0.25">
      <c r="A16651" t="s">
        <v>270</v>
      </c>
      <c r="B16651">
        <v>17251</v>
      </c>
      <c r="C16651" s="385">
        <v>0.06</v>
      </c>
    </row>
    <row r="16652" spans="1:3" x14ac:dyDescent="0.25">
      <c r="A16652" t="s">
        <v>270</v>
      </c>
      <c r="B16652">
        <v>17252</v>
      </c>
      <c r="C16652" s="385">
        <v>0.06</v>
      </c>
    </row>
    <row r="16653" spans="1:3" x14ac:dyDescent="0.25">
      <c r="A16653" t="s">
        <v>270</v>
      </c>
      <c r="B16653">
        <v>17253</v>
      </c>
      <c r="C16653" s="385">
        <v>0.06</v>
      </c>
    </row>
    <row r="16654" spans="1:3" x14ac:dyDescent="0.25">
      <c r="A16654" t="s">
        <v>270</v>
      </c>
      <c r="B16654">
        <v>17254</v>
      </c>
      <c r="C16654" s="385">
        <v>0.06</v>
      </c>
    </row>
    <row r="16655" spans="1:3" x14ac:dyDescent="0.25">
      <c r="A16655" t="s">
        <v>270</v>
      </c>
      <c r="B16655">
        <v>17255</v>
      </c>
      <c r="C16655" s="385">
        <v>0.06</v>
      </c>
    </row>
    <row r="16656" spans="1:3" x14ac:dyDescent="0.25">
      <c r="A16656" t="s">
        <v>270</v>
      </c>
      <c r="B16656">
        <v>17256</v>
      </c>
      <c r="C16656" s="385">
        <v>0.06</v>
      </c>
    </row>
    <row r="16657" spans="1:3" x14ac:dyDescent="0.25">
      <c r="A16657" t="s">
        <v>270</v>
      </c>
      <c r="B16657">
        <v>17257</v>
      </c>
      <c r="C16657" s="385">
        <v>0.06</v>
      </c>
    </row>
    <row r="16658" spans="1:3" x14ac:dyDescent="0.25">
      <c r="A16658" t="s">
        <v>270</v>
      </c>
      <c r="B16658">
        <v>17260</v>
      </c>
      <c r="C16658" s="385">
        <v>0.06</v>
      </c>
    </row>
    <row r="16659" spans="1:3" x14ac:dyDescent="0.25">
      <c r="A16659" t="s">
        <v>270</v>
      </c>
      <c r="B16659">
        <v>17261</v>
      </c>
      <c r="C16659" s="385">
        <v>0.06</v>
      </c>
    </row>
    <row r="16660" spans="1:3" x14ac:dyDescent="0.25">
      <c r="A16660" t="s">
        <v>270</v>
      </c>
      <c r="B16660">
        <v>17262</v>
      </c>
      <c r="C16660" s="385">
        <v>0.06</v>
      </c>
    </row>
    <row r="16661" spans="1:3" x14ac:dyDescent="0.25">
      <c r="A16661" t="s">
        <v>270</v>
      </c>
      <c r="B16661">
        <v>17263</v>
      </c>
      <c r="C16661" s="385">
        <v>0.06</v>
      </c>
    </row>
    <row r="16662" spans="1:3" x14ac:dyDescent="0.25">
      <c r="A16662" t="s">
        <v>270</v>
      </c>
      <c r="B16662">
        <v>17264</v>
      </c>
      <c r="C16662" s="385">
        <v>0.06</v>
      </c>
    </row>
    <row r="16663" spans="1:3" x14ac:dyDescent="0.25">
      <c r="A16663" t="s">
        <v>270</v>
      </c>
      <c r="B16663">
        <v>17265</v>
      </c>
      <c r="C16663" s="385">
        <v>0.06</v>
      </c>
    </row>
    <row r="16664" spans="1:3" x14ac:dyDescent="0.25">
      <c r="A16664" t="s">
        <v>270</v>
      </c>
      <c r="B16664">
        <v>17266</v>
      </c>
      <c r="C16664" s="385">
        <v>0.06</v>
      </c>
    </row>
    <row r="16665" spans="1:3" x14ac:dyDescent="0.25">
      <c r="A16665" t="s">
        <v>270</v>
      </c>
      <c r="B16665">
        <v>17267</v>
      </c>
      <c r="C16665" s="385">
        <v>0.06</v>
      </c>
    </row>
    <row r="16666" spans="1:3" x14ac:dyDescent="0.25">
      <c r="A16666" t="s">
        <v>270</v>
      </c>
      <c r="B16666">
        <v>17268</v>
      </c>
      <c r="C16666" s="385">
        <v>0.06</v>
      </c>
    </row>
    <row r="16667" spans="1:3" x14ac:dyDescent="0.25">
      <c r="A16667" t="s">
        <v>270</v>
      </c>
      <c r="B16667">
        <v>17271</v>
      </c>
      <c r="C16667" s="385">
        <v>0.06</v>
      </c>
    </row>
    <row r="16668" spans="1:3" x14ac:dyDescent="0.25">
      <c r="A16668" t="s">
        <v>270</v>
      </c>
      <c r="B16668">
        <v>17272</v>
      </c>
      <c r="C16668" s="385">
        <v>0.06</v>
      </c>
    </row>
    <row r="16669" spans="1:3" x14ac:dyDescent="0.25">
      <c r="A16669" t="s">
        <v>270</v>
      </c>
      <c r="B16669">
        <v>17301</v>
      </c>
      <c r="C16669" s="385">
        <v>0.06</v>
      </c>
    </row>
    <row r="16670" spans="1:3" x14ac:dyDescent="0.25">
      <c r="A16670" t="s">
        <v>270</v>
      </c>
      <c r="B16670">
        <v>17302</v>
      </c>
      <c r="C16670" s="385">
        <v>0.06</v>
      </c>
    </row>
    <row r="16671" spans="1:3" x14ac:dyDescent="0.25">
      <c r="A16671" t="s">
        <v>270</v>
      </c>
      <c r="B16671">
        <v>17303</v>
      </c>
      <c r="C16671" s="385">
        <v>0.06</v>
      </c>
    </row>
    <row r="16672" spans="1:3" x14ac:dyDescent="0.25">
      <c r="A16672" t="s">
        <v>270</v>
      </c>
      <c r="B16672">
        <v>17304</v>
      </c>
      <c r="C16672" s="385">
        <v>0.06</v>
      </c>
    </row>
    <row r="16673" spans="1:3" x14ac:dyDescent="0.25">
      <c r="A16673" t="s">
        <v>270</v>
      </c>
      <c r="B16673">
        <v>17306</v>
      </c>
      <c r="C16673" s="385">
        <v>0.06</v>
      </c>
    </row>
    <row r="16674" spans="1:3" x14ac:dyDescent="0.25">
      <c r="A16674" t="s">
        <v>270</v>
      </c>
      <c r="B16674">
        <v>17307</v>
      </c>
      <c r="C16674" s="385">
        <v>0.06</v>
      </c>
    </row>
    <row r="16675" spans="1:3" x14ac:dyDescent="0.25">
      <c r="A16675" t="s">
        <v>270</v>
      </c>
      <c r="B16675">
        <v>17309</v>
      </c>
      <c r="C16675" s="385">
        <v>0.06</v>
      </c>
    </row>
    <row r="16676" spans="1:3" x14ac:dyDescent="0.25">
      <c r="A16676" t="s">
        <v>270</v>
      </c>
      <c r="B16676">
        <v>17310</v>
      </c>
      <c r="C16676" s="385">
        <v>0.06</v>
      </c>
    </row>
    <row r="16677" spans="1:3" x14ac:dyDescent="0.25">
      <c r="A16677" t="s">
        <v>270</v>
      </c>
      <c r="B16677">
        <v>17311</v>
      </c>
      <c r="C16677" s="385">
        <v>0.06</v>
      </c>
    </row>
    <row r="16678" spans="1:3" x14ac:dyDescent="0.25">
      <c r="A16678" t="s">
        <v>270</v>
      </c>
      <c r="B16678">
        <v>17312</v>
      </c>
      <c r="C16678" s="385">
        <v>0.06</v>
      </c>
    </row>
    <row r="16679" spans="1:3" x14ac:dyDescent="0.25">
      <c r="A16679" t="s">
        <v>270</v>
      </c>
      <c r="B16679">
        <v>17313</v>
      </c>
      <c r="C16679" s="385">
        <v>0.06</v>
      </c>
    </row>
    <row r="16680" spans="1:3" x14ac:dyDescent="0.25">
      <c r="A16680" t="s">
        <v>270</v>
      </c>
      <c r="B16680">
        <v>17314</v>
      </c>
      <c r="C16680" s="385">
        <v>0.06</v>
      </c>
    </row>
    <row r="16681" spans="1:3" x14ac:dyDescent="0.25">
      <c r="A16681" t="s">
        <v>270</v>
      </c>
      <c r="B16681">
        <v>17315</v>
      </c>
      <c r="C16681" s="385">
        <v>0.06</v>
      </c>
    </row>
    <row r="16682" spans="1:3" x14ac:dyDescent="0.25">
      <c r="A16682" t="s">
        <v>270</v>
      </c>
      <c r="B16682">
        <v>17316</v>
      </c>
      <c r="C16682" s="385">
        <v>0.06</v>
      </c>
    </row>
    <row r="16683" spans="1:3" x14ac:dyDescent="0.25">
      <c r="A16683" t="s">
        <v>270</v>
      </c>
      <c r="B16683">
        <v>17317</v>
      </c>
      <c r="C16683" s="385">
        <v>0.06</v>
      </c>
    </row>
    <row r="16684" spans="1:3" x14ac:dyDescent="0.25">
      <c r="A16684" t="s">
        <v>270</v>
      </c>
      <c r="B16684">
        <v>17318</v>
      </c>
      <c r="C16684" s="385">
        <v>0.06</v>
      </c>
    </row>
    <row r="16685" spans="1:3" x14ac:dyDescent="0.25">
      <c r="A16685" t="s">
        <v>270</v>
      </c>
      <c r="B16685">
        <v>17319</v>
      </c>
      <c r="C16685" s="385">
        <v>0.06</v>
      </c>
    </row>
    <row r="16686" spans="1:3" x14ac:dyDescent="0.25">
      <c r="A16686" t="s">
        <v>270</v>
      </c>
      <c r="B16686">
        <v>17320</v>
      </c>
      <c r="C16686" s="385">
        <v>0.06</v>
      </c>
    </row>
    <row r="16687" spans="1:3" x14ac:dyDescent="0.25">
      <c r="A16687" t="s">
        <v>270</v>
      </c>
      <c r="B16687">
        <v>17321</v>
      </c>
      <c r="C16687" s="385">
        <v>0.06</v>
      </c>
    </row>
    <row r="16688" spans="1:3" x14ac:dyDescent="0.25">
      <c r="A16688" t="s">
        <v>270</v>
      </c>
      <c r="B16688">
        <v>17322</v>
      </c>
      <c r="C16688" s="385">
        <v>0.06</v>
      </c>
    </row>
    <row r="16689" spans="1:3" x14ac:dyDescent="0.25">
      <c r="A16689" t="s">
        <v>270</v>
      </c>
      <c r="B16689">
        <v>17323</v>
      </c>
      <c r="C16689" s="385">
        <v>0.06</v>
      </c>
    </row>
    <row r="16690" spans="1:3" x14ac:dyDescent="0.25">
      <c r="A16690" t="s">
        <v>270</v>
      </c>
      <c r="B16690">
        <v>17324</v>
      </c>
      <c r="C16690" s="385">
        <v>0.06</v>
      </c>
    </row>
    <row r="16691" spans="1:3" x14ac:dyDescent="0.25">
      <c r="A16691" t="s">
        <v>270</v>
      </c>
      <c r="B16691">
        <v>17325</v>
      </c>
      <c r="C16691" s="385">
        <v>0.06</v>
      </c>
    </row>
    <row r="16692" spans="1:3" x14ac:dyDescent="0.25">
      <c r="A16692" t="s">
        <v>270</v>
      </c>
      <c r="B16692">
        <v>17327</v>
      </c>
      <c r="C16692" s="385">
        <v>0.06</v>
      </c>
    </row>
    <row r="16693" spans="1:3" x14ac:dyDescent="0.25">
      <c r="A16693" t="s">
        <v>270</v>
      </c>
      <c r="B16693">
        <v>17329</v>
      </c>
      <c r="C16693" s="385">
        <v>0.06</v>
      </c>
    </row>
    <row r="16694" spans="1:3" x14ac:dyDescent="0.25">
      <c r="A16694" t="s">
        <v>270</v>
      </c>
      <c r="B16694">
        <v>17331</v>
      </c>
      <c r="C16694" s="385">
        <v>0.06</v>
      </c>
    </row>
    <row r="16695" spans="1:3" x14ac:dyDescent="0.25">
      <c r="A16695" t="s">
        <v>270</v>
      </c>
      <c r="B16695">
        <v>17332</v>
      </c>
      <c r="C16695" s="385">
        <v>0.06</v>
      </c>
    </row>
    <row r="16696" spans="1:3" x14ac:dyDescent="0.25">
      <c r="A16696" t="s">
        <v>270</v>
      </c>
      <c r="B16696">
        <v>17333</v>
      </c>
      <c r="C16696" s="385">
        <v>0.06</v>
      </c>
    </row>
    <row r="16697" spans="1:3" x14ac:dyDescent="0.25">
      <c r="A16697" t="s">
        <v>270</v>
      </c>
      <c r="B16697">
        <v>17334</v>
      </c>
      <c r="C16697" s="385">
        <v>0.06</v>
      </c>
    </row>
    <row r="16698" spans="1:3" x14ac:dyDescent="0.25">
      <c r="A16698" t="s">
        <v>270</v>
      </c>
      <c r="B16698">
        <v>17335</v>
      </c>
      <c r="C16698" s="385">
        <v>0.06</v>
      </c>
    </row>
    <row r="16699" spans="1:3" x14ac:dyDescent="0.25">
      <c r="A16699" t="s">
        <v>270</v>
      </c>
      <c r="B16699">
        <v>17337</v>
      </c>
      <c r="C16699" s="385">
        <v>0.06</v>
      </c>
    </row>
    <row r="16700" spans="1:3" x14ac:dyDescent="0.25">
      <c r="A16700" t="s">
        <v>270</v>
      </c>
      <c r="B16700">
        <v>17339</v>
      </c>
      <c r="C16700" s="385">
        <v>0.06</v>
      </c>
    </row>
    <row r="16701" spans="1:3" x14ac:dyDescent="0.25">
      <c r="A16701" t="s">
        <v>270</v>
      </c>
      <c r="B16701">
        <v>17340</v>
      </c>
      <c r="C16701" s="385">
        <v>0.06</v>
      </c>
    </row>
    <row r="16702" spans="1:3" x14ac:dyDescent="0.25">
      <c r="A16702" t="s">
        <v>270</v>
      </c>
      <c r="B16702">
        <v>17342</v>
      </c>
      <c r="C16702" s="385">
        <v>0.06</v>
      </c>
    </row>
    <row r="16703" spans="1:3" x14ac:dyDescent="0.25">
      <c r="A16703" t="s">
        <v>270</v>
      </c>
      <c r="B16703">
        <v>17343</v>
      </c>
      <c r="C16703" s="385">
        <v>0.06</v>
      </c>
    </row>
    <row r="16704" spans="1:3" x14ac:dyDescent="0.25">
      <c r="A16704" t="s">
        <v>270</v>
      </c>
      <c r="B16704">
        <v>17344</v>
      </c>
      <c r="C16704" s="385">
        <v>0.06</v>
      </c>
    </row>
    <row r="16705" spans="1:3" x14ac:dyDescent="0.25">
      <c r="A16705" t="s">
        <v>270</v>
      </c>
      <c r="B16705">
        <v>17345</v>
      </c>
      <c r="C16705" s="385">
        <v>0.06</v>
      </c>
    </row>
    <row r="16706" spans="1:3" x14ac:dyDescent="0.25">
      <c r="A16706" t="s">
        <v>270</v>
      </c>
      <c r="B16706">
        <v>17347</v>
      </c>
      <c r="C16706" s="385">
        <v>0.06</v>
      </c>
    </row>
    <row r="16707" spans="1:3" x14ac:dyDescent="0.25">
      <c r="A16707" t="s">
        <v>270</v>
      </c>
      <c r="B16707">
        <v>17349</v>
      </c>
      <c r="C16707" s="385">
        <v>0.06</v>
      </c>
    </row>
    <row r="16708" spans="1:3" x14ac:dyDescent="0.25">
      <c r="A16708" t="s">
        <v>270</v>
      </c>
      <c r="B16708">
        <v>17350</v>
      </c>
      <c r="C16708" s="385">
        <v>0.06</v>
      </c>
    </row>
    <row r="16709" spans="1:3" x14ac:dyDescent="0.25">
      <c r="A16709" t="s">
        <v>270</v>
      </c>
      <c r="B16709">
        <v>17352</v>
      </c>
      <c r="C16709" s="385">
        <v>0.06</v>
      </c>
    </row>
    <row r="16710" spans="1:3" x14ac:dyDescent="0.25">
      <c r="A16710" t="s">
        <v>270</v>
      </c>
      <c r="B16710">
        <v>17353</v>
      </c>
      <c r="C16710" s="385">
        <v>0.06</v>
      </c>
    </row>
    <row r="16711" spans="1:3" x14ac:dyDescent="0.25">
      <c r="A16711" t="s">
        <v>270</v>
      </c>
      <c r="B16711">
        <v>17355</v>
      </c>
      <c r="C16711" s="385">
        <v>0.06</v>
      </c>
    </row>
    <row r="16712" spans="1:3" x14ac:dyDescent="0.25">
      <c r="A16712" t="s">
        <v>270</v>
      </c>
      <c r="B16712">
        <v>17356</v>
      </c>
      <c r="C16712" s="385">
        <v>0.06</v>
      </c>
    </row>
    <row r="16713" spans="1:3" x14ac:dyDescent="0.25">
      <c r="A16713" t="s">
        <v>270</v>
      </c>
      <c r="B16713">
        <v>17358</v>
      </c>
      <c r="C16713" s="385">
        <v>0.06</v>
      </c>
    </row>
    <row r="16714" spans="1:3" x14ac:dyDescent="0.25">
      <c r="A16714" t="s">
        <v>270</v>
      </c>
      <c r="B16714">
        <v>17360</v>
      </c>
      <c r="C16714" s="385">
        <v>0.06</v>
      </c>
    </row>
    <row r="16715" spans="1:3" x14ac:dyDescent="0.25">
      <c r="A16715" t="s">
        <v>270</v>
      </c>
      <c r="B16715">
        <v>17361</v>
      </c>
      <c r="C16715" s="385">
        <v>0.06</v>
      </c>
    </row>
    <row r="16716" spans="1:3" x14ac:dyDescent="0.25">
      <c r="A16716" t="s">
        <v>270</v>
      </c>
      <c r="B16716">
        <v>17362</v>
      </c>
      <c r="C16716" s="385">
        <v>0.06</v>
      </c>
    </row>
    <row r="16717" spans="1:3" x14ac:dyDescent="0.25">
      <c r="A16717" t="s">
        <v>270</v>
      </c>
      <c r="B16717">
        <v>17363</v>
      </c>
      <c r="C16717" s="385">
        <v>0.06</v>
      </c>
    </row>
    <row r="16718" spans="1:3" x14ac:dyDescent="0.25">
      <c r="A16718" t="s">
        <v>270</v>
      </c>
      <c r="B16718">
        <v>17364</v>
      </c>
      <c r="C16718" s="385">
        <v>0.06</v>
      </c>
    </row>
    <row r="16719" spans="1:3" x14ac:dyDescent="0.25">
      <c r="A16719" t="s">
        <v>270</v>
      </c>
      <c r="B16719">
        <v>17365</v>
      </c>
      <c r="C16719" s="385">
        <v>0.06</v>
      </c>
    </row>
    <row r="16720" spans="1:3" x14ac:dyDescent="0.25">
      <c r="A16720" t="s">
        <v>270</v>
      </c>
      <c r="B16720">
        <v>17366</v>
      </c>
      <c r="C16720" s="385">
        <v>0.06</v>
      </c>
    </row>
    <row r="16721" spans="1:3" x14ac:dyDescent="0.25">
      <c r="A16721" t="s">
        <v>270</v>
      </c>
      <c r="B16721">
        <v>17368</v>
      </c>
      <c r="C16721" s="385">
        <v>0.06</v>
      </c>
    </row>
    <row r="16722" spans="1:3" x14ac:dyDescent="0.25">
      <c r="A16722" t="s">
        <v>270</v>
      </c>
      <c r="B16722">
        <v>17370</v>
      </c>
      <c r="C16722" s="385">
        <v>0.06</v>
      </c>
    </row>
    <row r="16723" spans="1:3" x14ac:dyDescent="0.25">
      <c r="A16723" t="s">
        <v>270</v>
      </c>
      <c r="B16723">
        <v>17371</v>
      </c>
      <c r="C16723" s="385">
        <v>0.06</v>
      </c>
    </row>
    <row r="16724" spans="1:3" x14ac:dyDescent="0.25">
      <c r="A16724" t="s">
        <v>270</v>
      </c>
      <c r="B16724">
        <v>17372</v>
      </c>
      <c r="C16724" s="385">
        <v>0.06</v>
      </c>
    </row>
    <row r="16725" spans="1:3" x14ac:dyDescent="0.25">
      <c r="A16725" t="s">
        <v>270</v>
      </c>
      <c r="B16725">
        <v>17375</v>
      </c>
      <c r="C16725" s="385">
        <v>0.06</v>
      </c>
    </row>
    <row r="16726" spans="1:3" x14ac:dyDescent="0.25">
      <c r="A16726" t="s">
        <v>270</v>
      </c>
      <c r="B16726">
        <v>17401</v>
      </c>
      <c r="C16726" s="385">
        <v>0.06</v>
      </c>
    </row>
    <row r="16727" spans="1:3" x14ac:dyDescent="0.25">
      <c r="A16727" t="s">
        <v>270</v>
      </c>
      <c r="B16727">
        <v>17402</v>
      </c>
      <c r="C16727" s="385">
        <v>0.06</v>
      </c>
    </row>
    <row r="16728" spans="1:3" x14ac:dyDescent="0.25">
      <c r="A16728" t="s">
        <v>270</v>
      </c>
      <c r="B16728">
        <v>17403</v>
      </c>
      <c r="C16728" s="385">
        <v>0.06</v>
      </c>
    </row>
    <row r="16729" spans="1:3" x14ac:dyDescent="0.25">
      <c r="A16729" t="s">
        <v>270</v>
      </c>
      <c r="B16729">
        <v>17404</v>
      </c>
      <c r="C16729" s="385">
        <v>0.06</v>
      </c>
    </row>
    <row r="16730" spans="1:3" x14ac:dyDescent="0.25">
      <c r="A16730" t="s">
        <v>270</v>
      </c>
      <c r="B16730">
        <v>17405</v>
      </c>
      <c r="C16730" s="385">
        <v>0.06</v>
      </c>
    </row>
    <row r="16731" spans="1:3" x14ac:dyDescent="0.25">
      <c r="A16731" t="s">
        <v>270</v>
      </c>
      <c r="B16731">
        <v>17406</v>
      </c>
      <c r="C16731" s="385">
        <v>0.06</v>
      </c>
    </row>
    <row r="16732" spans="1:3" x14ac:dyDescent="0.25">
      <c r="A16732" t="s">
        <v>270</v>
      </c>
      <c r="B16732">
        <v>17407</v>
      </c>
      <c r="C16732" s="385">
        <v>0.06</v>
      </c>
    </row>
    <row r="16733" spans="1:3" x14ac:dyDescent="0.25">
      <c r="A16733" t="s">
        <v>270</v>
      </c>
      <c r="B16733">
        <v>17408</v>
      </c>
      <c r="C16733" s="385">
        <v>0.06</v>
      </c>
    </row>
    <row r="16734" spans="1:3" x14ac:dyDescent="0.25">
      <c r="A16734" t="s">
        <v>270</v>
      </c>
      <c r="B16734">
        <v>17501</v>
      </c>
      <c r="C16734" s="385">
        <v>0.06</v>
      </c>
    </row>
    <row r="16735" spans="1:3" x14ac:dyDescent="0.25">
      <c r="A16735" t="s">
        <v>270</v>
      </c>
      <c r="B16735">
        <v>17502</v>
      </c>
      <c r="C16735" s="385">
        <v>0.06</v>
      </c>
    </row>
    <row r="16736" spans="1:3" x14ac:dyDescent="0.25">
      <c r="A16736" t="s">
        <v>270</v>
      </c>
      <c r="B16736">
        <v>17503</v>
      </c>
      <c r="C16736" s="385">
        <v>0.06</v>
      </c>
    </row>
    <row r="16737" spans="1:3" x14ac:dyDescent="0.25">
      <c r="A16737" t="s">
        <v>270</v>
      </c>
      <c r="B16737">
        <v>17504</v>
      </c>
      <c r="C16737" s="385">
        <v>0.06</v>
      </c>
    </row>
    <row r="16738" spans="1:3" x14ac:dyDescent="0.25">
      <c r="A16738" t="s">
        <v>270</v>
      </c>
      <c r="B16738">
        <v>17505</v>
      </c>
      <c r="C16738" s="385">
        <v>0.06</v>
      </c>
    </row>
    <row r="16739" spans="1:3" x14ac:dyDescent="0.25">
      <c r="A16739" t="s">
        <v>270</v>
      </c>
      <c r="B16739">
        <v>17506</v>
      </c>
      <c r="C16739" s="385">
        <v>0.06</v>
      </c>
    </row>
    <row r="16740" spans="1:3" x14ac:dyDescent="0.25">
      <c r="A16740" t="s">
        <v>270</v>
      </c>
      <c r="B16740">
        <v>17507</v>
      </c>
      <c r="C16740" s="385">
        <v>0.06</v>
      </c>
    </row>
    <row r="16741" spans="1:3" x14ac:dyDescent="0.25">
      <c r="A16741" t="s">
        <v>270</v>
      </c>
      <c r="B16741">
        <v>17508</v>
      </c>
      <c r="C16741" s="385">
        <v>0.06</v>
      </c>
    </row>
    <row r="16742" spans="1:3" x14ac:dyDescent="0.25">
      <c r="A16742" t="s">
        <v>270</v>
      </c>
      <c r="B16742">
        <v>17509</v>
      </c>
      <c r="C16742" s="385">
        <v>0.06</v>
      </c>
    </row>
    <row r="16743" spans="1:3" x14ac:dyDescent="0.25">
      <c r="A16743" t="s">
        <v>270</v>
      </c>
      <c r="B16743">
        <v>17512</v>
      </c>
      <c r="C16743" s="385">
        <v>0.06</v>
      </c>
    </row>
    <row r="16744" spans="1:3" x14ac:dyDescent="0.25">
      <c r="A16744" t="s">
        <v>270</v>
      </c>
      <c r="B16744">
        <v>17516</v>
      </c>
      <c r="C16744" s="385">
        <v>0.06</v>
      </c>
    </row>
    <row r="16745" spans="1:3" x14ac:dyDescent="0.25">
      <c r="A16745" t="s">
        <v>270</v>
      </c>
      <c r="B16745">
        <v>17517</v>
      </c>
      <c r="C16745" s="385">
        <v>0.06</v>
      </c>
    </row>
    <row r="16746" spans="1:3" x14ac:dyDescent="0.25">
      <c r="A16746" t="s">
        <v>270</v>
      </c>
      <c r="B16746">
        <v>17518</v>
      </c>
      <c r="C16746" s="385">
        <v>0.06</v>
      </c>
    </row>
    <row r="16747" spans="1:3" x14ac:dyDescent="0.25">
      <c r="A16747" t="s">
        <v>270</v>
      </c>
      <c r="B16747">
        <v>17519</v>
      </c>
      <c r="C16747" s="385">
        <v>0.06</v>
      </c>
    </row>
    <row r="16748" spans="1:3" x14ac:dyDescent="0.25">
      <c r="A16748" t="s">
        <v>270</v>
      </c>
      <c r="B16748">
        <v>17520</v>
      </c>
      <c r="C16748" s="385">
        <v>0.06</v>
      </c>
    </row>
    <row r="16749" spans="1:3" x14ac:dyDescent="0.25">
      <c r="A16749" t="s">
        <v>270</v>
      </c>
      <c r="B16749">
        <v>17521</v>
      </c>
      <c r="C16749" s="385">
        <v>0.06</v>
      </c>
    </row>
    <row r="16750" spans="1:3" x14ac:dyDescent="0.25">
      <c r="A16750" t="s">
        <v>270</v>
      </c>
      <c r="B16750">
        <v>17522</v>
      </c>
      <c r="C16750" s="385">
        <v>0.06</v>
      </c>
    </row>
    <row r="16751" spans="1:3" x14ac:dyDescent="0.25">
      <c r="A16751" t="s">
        <v>270</v>
      </c>
      <c r="B16751">
        <v>17527</v>
      </c>
      <c r="C16751" s="385">
        <v>0.06</v>
      </c>
    </row>
    <row r="16752" spans="1:3" x14ac:dyDescent="0.25">
      <c r="A16752" t="s">
        <v>270</v>
      </c>
      <c r="B16752">
        <v>17528</v>
      </c>
      <c r="C16752" s="385">
        <v>0.06</v>
      </c>
    </row>
    <row r="16753" spans="1:3" x14ac:dyDescent="0.25">
      <c r="A16753" t="s">
        <v>270</v>
      </c>
      <c r="B16753">
        <v>17529</v>
      </c>
      <c r="C16753" s="385">
        <v>0.06</v>
      </c>
    </row>
    <row r="16754" spans="1:3" x14ac:dyDescent="0.25">
      <c r="A16754" t="s">
        <v>270</v>
      </c>
      <c r="B16754">
        <v>17532</v>
      </c>
      <c r="C16754" s="385">
        <v>0.06</v>
      </c>
    </row>
    <row r="16755" spans="1:3" x14ac:dyDescent="0.25">
      <c r="A16755" t="s">
        <v>270</v>
      </c>
      <c r="B16755">
        <v>17533</v>
      </c>
      <c r="C16755" s="385">
        <v>0.06</v>
      </c>
    </row>
    <row r="16756" spans="1:3" x14ac:dyDescent="0.25">
      <c r="A16756" t="s">
        <v>270</v>
      </c>
      <c r="B16756">
        <v>17534</v>
      </c>
      <c r="C16756" s="385">
        <v>0.06</v>
      </c>
    </row>
    <row r="16757" spans="1:3" x14ac:dyDescent="0.25">
      <c r="A16757" t="s">
        <v>270</v>
      </c>
      <c r="B16757">
        <v>17535</v>
      </c>
      <c r="C16757" s="385">
        <v>0.06</v>
      </c>
    </row>
    <row r="16758" spans="1:3" x14ac:dyDescent="0.25">
      <c r="A16758" t="s">
        <v>270</v>
      </c>
      <c r="B16758">
        <v>17536</v>
      </c>
      <c r="C16758" s="385">
        <v>0.06</v>
      </c>
    </row>
    <row r="16759" spans="1:3" x14ac:dyDescent="0.25">
      <c r="A16759" t="s">
        <v>270</v>
      </c>
      <c r="B16759">
        <v>17537</v>
      </c>
      <c r="C16759" s="385">
        <v>0.06</v>
      </c>
    </row>
    <row r="16760" spans="1:3" x14ac:dyDescent="0.25">
      <c r="A16760" t="s">
        <v>270</v>
      </c>
      <c r="B16760">
        <v>17538</v>
      </c>
      <c r="C16760" s="385">
        <v>0.06</v>
      </c>
    </row>
    <row r="16761" spans="1:3" x14ac:dyDescent="0.25">
      <c r="A16761" t="s">
        <v>270</v>
      </c>
      <c r="B16761">
        <v>17540</v>
      </c>
      <c r="C16761" s="385">
        <v>0.06</v>
      </c>
    </row>
    <row r="16762" spans="1:3" x14ac:dyDescent="0.25">
      <c r="A16762" t="s">
        <v>270</v>
      </c>
      <c r="B16762">
        <v>17543</v>
      </c>
      <c r="C16762" s="385">
        <v>0.06</v>
      </c>
    </row>
    <row r="16763" spans="1:3" x14ac:dyDescent="0.25">
      <c r="A16763" t="s">
        <v>270</v>
      </c>
      <c r="B16763">
        <v>17545</v>
      </c>
      <c r="C16763" s="385">
        <v>0.06</v>
      </c>
    </row>
    <row r="16764" spans="1:3" x14ac:dyDescent="0.25">
      <c r="A16764" t="s">
        <v>270</v>
      </c>
      <c r="B16764">
        <v>17547</v>
      </c>
      <c r="C16764" s="385">
        <v>0.06</v>
      </c>
    </row>
    <row r="16765" spans="1:3" x14ac:dyDescent="0.25">
      <c r="A16765" t="s">
        <v>270</v>
      </c>
      <c r="B16765">
        <v>17549</v>
      </c>
      <c r="C16765" s="385">
        <v>0.06</v>
      </c>
    </row>
    <row r="16766" spans="1:3" x14ac:dyDescent="0.25">
      <c r="A16766" t="s">
        <v>270</v>
      </c>
      <c r="B16766">
        <v>17550</v>
      </c>
      <c r="C16766" s="385">
        <v>0.06</v>
      </c>
    </row>
    <row r="16767" spans="1:3" x14ac:dyDescent="0.25">
      <c r="A16767" t="s">
        <v>270</v>
      </c>
      <c r="B16767">
        <v>17551</v>
      </c>
      <c r="C16767" s="385">
        <v>0.06</v>
      </c>
    </row>
    <row r="16768" spans="1:3" x14ac:dyDescent="0.25">
      <c r="A16768" t="s">
        <v>270</v>
      </c>
      <c r="B16768">
        <v>17552</v>
      </c>
      <c r="C16768" s="385">
        <v>0.06</v>
      </c>
    </row>
    <row r="16769" spans="1:3" x14ac:dyDescent="0.25">
      <c r="A16769" t="s">
        <v>270</v>
      </c>
      <c r="B16769">
        <v>17554</v>
      </c>
      <c r="C16769" s="385">
        <v>0.06</v>
      </c>
    </row>
    <row r="16770" spans="1:3" x14ac:dyDescent="0.25">
      <c r="A16770" t="s">
        <v>270</v>
      </c>
      <c r="B16770">
        <v>17555</v>
      </c>
      <c r="C16770" s="385">
        <v>0.06</v>
      </c>
    </row>
    <row r="16771" spans="1:3" x14ac:dyDescent="0.25">
      <c r="A16771" t="s">
        <v>270</v>
      </c>
      <c r="B16771">
        <v>17557</v>
      </c>
      <c r="C16771" s="385">
        <v>0.06</v>
      </c>
    </row>
    <row r="16772" spans="1:3" x14ac:dyDescent="0.25">
      <c r="A16772" t="s">
        <v>270</v>
      </c>
      <c r="B16772">
        <v>17560</v>
      </c>
      <c r="C16772" s="385">
        <v>0.06</v>
      </c>
    </row>
    <row r="16773" spans="1:3" x14ac:dyDescent="0.25">
      <c r="A16773" t="s">
        <v>270</v>
      </c>
      <c r="B16773">
        <v>17562</v>
      </c>
      <c r="C16773" s="385">
        <v>0.06</v>
      </c>
    </row>
    <row r="16774" spans="1:3" x14ac:dyDescent="0.25">
      <c r="A16774" t="s">
        <v>270</v>
      </c>
      <c r="B16774">
        <v>17563</v>
      </c>
      <c r="C16774" s="385">
        <v>0.06</v>
      </c>
    </row>
    <row r="16775" spans="1:3" x14ac:dyDescent="0.25">
      <c r="A16775" t="s">
        <v>270</v>
      </c>
      <c r="B16775">
        <v>17564</v>
      </c>
      <c r="C16775" s="385">
        <v>0.06</v>
      </c>
    </row>
    <row r="16776" spans="1:3" x14ac:dyDescent="0.25">
      <c r="A16776" t="s">
        <v>270</v>
      </c>
      <c r="B16776">
        <v>17565</v>
      </c>
      <c r="C16776" s="385">
        <v>0.06</v>
      </c>
    </row>
    <row r="16777" spans="1:3" x14ac:dyDescent="0.25">
      <c r="A16777" t="s">
        <v>270</v>
      </c>
      <c r="B16777">
        <v>17566</v>
      </c>
      <c r="C16777" s="385">
        <v>0.06</v>
      </c>
    </row>
    <row r="16778" spans="1:3" x14ac:dyDescent="0.25">
      <c r="A16778" t="s">
        <v>270</v>
      </c>
      <c r="B16778">
        <v>17567</v>
      </c>
      <c r="C16778" s="385">
        <v>0.06</v>
      </c>
    </row>
    <row r="16779" spans="1:3" x14ac:dyDescent="0.25">
      <c r="A16779" t="s">
        <v>270</v>
      </c>
      <c r="B16779">
        <v>17568</v>
      </c>
      <c r="C16779" s="385">
        <v>0.06</v>
      </c>
    </row>
    <row r="16780" spans="1:3" x14ac:dyDescent="0.25">
      <c r="A16780" t="s">
        <v>270</v>
      </c>
      <c r="B16780">
        <v>17569</v>
      </c>
      <c r="C16780" s="385">
        <v>0.06</v>
      </c>
    </row>
    <row r="16781" spans="1:3" x14ac:dyDescent="0.25">
      <c r="A16781" t="s">
        <v>270</v>
      </c>
      <c r="B16781">
        <v>17570</v>
      </c>
      <c r="C16781" s="385">
        <v>0.06</v>
      </c>
    </row>
    <row r="16782" spans="1:3" x14ac:dyDescent="0.25">
      <c r="A16782" t="s">
        <v>270</v>
      </c>
      <c r="B16782">
        <v>17572</v>
      </c>
      <c r="C16782" s="385">
        <v>0.06</v>
      </c>
    </row>
    <row r="16783" spans="1:3" x14ac:dyDescent="0.25">
      <c r="A16783" t="s">
        <v>270</v>
      </c>
      <c r="B16783">
        <v>17573</v>
      </c>
      <c r="C16783" s="385">
        <v>0.06</v>
      </c>
    </row>
    <row r="16784" spans="1:3" x14ac:dyDescent="0.25">
      <c r="A16784" t="s">
        <v>270</v>
      </c>
      <c r="B16784">
        <v>17575</v>
      </c>
      <c r="C16784" s="385">
        <v>0.06</v>
      </c>
    </row>
    <row r="16785" spans="1:3" x14ac:dyDescent="0.25">
      <c r="A16785" t="s">
        <v>270</v>
      </c>
      <c r="B16785">
        <v>17576</v>
      </c>
      <c r="C16785" s="385">
        <v>0.06</v>
      </c>
    </row>
    <row r="16786" spans="1:3" x14ac:dyDescent="0.25">
      <c r="A16786" t="s">
        <v>270</v>
      </c>
      <c r="B16786">
        <v>17578</v>
      </c>
      <c r="C16786" s="385">
        <v>0.06</v>
      </c>
    </row>
    <row r="16787" spans="1:3" x14ac:dyDescent="0.25">
      <c r="A16787" t="s">
        <v>270</v>
      </c>
      <c r="B16787">
        <v>17579</v>
      </c>
      <c r="C16787" s="385">
        <v>0.06</v>
      </c>
    </row>
    <row r="16788" spans="1:3" x14ac:dyDescent="0.25">
      <c r="A16788" t="s">
        <v>270</v>
      </c>
      <c r="B16788">
        <v>17580</v>
      </c>
      <c r="C16788" s="385">
        <v>0.06</v>
      </c>
    </row>
    <row r="16789" spans="1:3" x14ac:dyDescent="0.25">
      <c r="A16789" t="s">
        <v>270</v>
      </c>
      <c r="B16789">
        <v>17581</v>
      </c>
      <c r="C16789" s="385">
        <v>0.06</v>
      </c>
    </row>
    <row r="16790" spans="1:3" x14ac:dyDescent="0.25">
      <c r="A16790" t="s">
        <v>270</v>
      </c>
      <c r="B16790">
        <v>17582</v>
      </c>
      <c r="C16790" s="385">
        <v>0.06</v>
      </c>
    </row>
    <row r="16791" spans="1:3" x14ac:dyDescent="0.25">
      <c r="A16791" t="s">
        <v>270</v>
      </c>
      <c r="B16791">
        <v>17584</v>
      </c>
      <c r="C16791" s="385">
        <v>0.06</v>
      </c>
    </row>
    <row r="16792" spans="1:3" x14ac:dyDescent="0.25">
      <c r="A16792" t="s">
        <v>270</v>
      </c>
      <c r="B16792">
        <v>17585</v>
      </c>
      <c r="C16792" s="385">
        <v>0.06</v>
      </c>
    </row>
    <row r="16793" spans="1:3" x14ac:dyDescent="0.25">
      <c r="A16793" t="s">
        <v>270</v>
      </c>
      <c r="B16793">
        <v>17601</v>
      </c>
      <c r="C16793" s="385">
        <v>0.06</v>
      </c>
    </row>
    <row r="16794" spans="1:3" x14ac:dyDescent="0.25">
      <c r="A16794" t="s">
        <v>270</v>
      </c>
      <c r="B16794">
        <v>17602</v>
      </c>
      <c r="C16794" s="385">
        <v>0.06</v>
      </c>
    </row>
    <row r="16795" spans="1:3" x14ac:dyDescent="0.25">
      <c r="A16795" t="s">
        <v>270</v>
      </c>
      <c r="B16795">
        <v>17603</v>
      </c>
      <c r="C16795" s="385">
        <v>0.06</v>
      </c>
    </row>
    <row r="16796" spans="1:3" x14ac:dyDescent="0.25">
      <c r="A16796" t="s">
        <v>270</v>
      </c>
      <c r="B16796">
        <v>17604</v>
      </c>
      <c r="C16796" s="385">
        <v>0.06</v>
      </c>
    </row>
    <row r="16797" spans="1:3" x14ac:dyDescent="0.25">
      <c r="A16797" t="s">
        <v>270</v>
      </c>
      <c r="B16797">
        <v>17605</v>
      </c>
      <c r="C16797" s="385">
        <v>0.06</v>
      </c>
    </row>
    <row r="16798" spans="1:3" x14ac:dyDescent="0.25">
      <c r="A16798" t="s">
        <v>270</v>
      </c>
      <c r="B16798">
        <v>17606</v>
      </c>
      <c r="C16798" s="385">
        <v>0.06</v>
      </c>
    </row>
    <row r="16799" spans="1:3" x14ac:dyDescent="0.25">
      <c r="A16799" t="s">
        <v>270</v>
      </c>
      <c r="B16799">
        <v>17607</v>
      </c>
      <c r="C16799" s="385">
        <v>0.06</v>
      </c>
    </row>
    <row r="16800" spans="1:3" x14ac:dyDescent="0.25">
      <c r="A16800" t="s">
        <v>270</v>
      </c>
      <c r="B16800">
        <v>17608</v>
      </c>
      <c r="C16800" s="385">
        <v>0.06</v>
      </c>
    </row>
    <row r="16801" spans="1:3" x14ac:dyDescent="0.25">
      <c r="A16801" t="s">
        <v>270</v>
      </c>
      <c r="B16801">
        <v>17611</v>
      </c>
      <c r="C16801" s="385">
        <v>0.06</v>
      </c>
    </row>
    <row r="16802" spans="1:3" x14ac:dyDescent="0.25">
      <c r="A16802" t="s">
        <v>270</v>
      </c>
      <c r="B16802">
        <v>17622</v>
      </c>
      <c r="C16802" s="385">
        <v>0.06</v>
      </c>
    </row>
    <row r="16803" spans="1:3" x14ac:dyDescent="0.25">
      <c r="A16803" t="s">
        <v>270</v>
      </c>
      <c r="B16803">
        <v>17699</v>
      </c>
      <c r="C16803" s="385">
        <v>0.06</v>
      </c>
    </row>
    <row r="16804" spans="1:3" x14ac:dyDescent="0.25">
      <c r="A16804" t="s">
        <v>270</v>
      </c>
      <c r="B16804">
        <v>17701</v>
      </c>
      <c r="C16804" s="385">
        <v>0.06</v>
      </c>
    </row>
    <row r="16805" spans="1:3" x14ac:dyDescent="0.25">
      <c r="A16805" t="s">
        <v>270</v>
      </c>
      <c r="B16805">
        <v>17702</v>
      </c>
      <c r="C16805" s="385">
        <v>0.06</v>
      </c>
    </row>
    <row r="16806" spans="1:3" x14ac:dyDescent="0.25">
      <c r="A16806" t="s">
        <v>270</v>
      </c>
      <c r="B16806">
        <v>17703</v>
      </c>
      <c r="C16806" s="385">
        <v>0.06</v>
      </c>
    </row>
    <row r="16807" spans="1:3" x14ac:dyDescent="0.25">
      <c r="A16807" t="s">
        <v>270</v>
      </c>
      <c r="B16807">
        <v>17705</v>
      </c>
      <c r="C16807" s="385">
        <v>0.06</v>
      </c>
    </row>
    <row r="16808" spans="1:3" x14ac:dyDescent="0.25">
      <c r="A16808" t="s">
        <v>270</v>
      </c>
      <c r="B16808">
        <v>17720</v>
      </c>
      <c r="C16808" s="385">
        <v>0.06</v>
      </c>
    </row>
    <row r="16809" spans="1:3" x14ac:dyDescent="0.25">
      <c r="A16809" t="s">
        <v>270</v>
      </c>
      <c r="B16809">
        <v>17721</v>
      </c>
      <c r="C16809" s="385">
        <v>0.06</v>
      </c>
    </row>
    <row r="16810" spans="1:3" x14ac:dyDescent="0.25">
      <c r="A16810" t="s">
        <v>270</v>
      </c>
      <c r="B16810">
        <v>17723</v>
      </c>
      <c r="C16810" s="385">
        <v>0.06</v>
      </c>
    </row>
    <row r="16811" spans="1:3" x14ac:dyDescent="0.25">
      <c r="A16811" t="s">
        <v>270</v>
      </c>
      <c r="B16811">
        <v>17724</v>
      </c>
      <c r="C16811" s="385">
        <v>0.06</v>
      </c>
    </row>
    <row r="16812" spans="1:3" x14ac:dyDescent="0.25">
      <c r="A16812" t="s">
        <v>270</v>
      </c>
      <c r="B16812">
        <v>17726</v>
      </c>
      <c r="C16812" s="385">
        <v>0.06</v>
      </c>
    </row>
    <row r="16813" spans="1:3" x14ac:dyDescent="0.25">
      <c r="A16813" t="s">
        <v>270</v>
      </c>
      <c r="B16813">
        <v>17727</v>
      </c>
      <c r="C16813" s="385">
        <v>0.06</v>
      </c>
    </row>
    <row r="16814" spans="1:3" x14ac:dyDescent="0.25">
      <c r="A16814" t="s">
        <v>270</v>
      </c>
      <c r="B16814">
        <v>17728</v>
      </c>
      <c r="C16814" s="385">
        <v>0.06</v>
      </c>
    </row>
    <row r="16815" spans="1:3" x14ac:dyDescent="0.25">
      <c r="A16815" t="s">
        <v>270</v>
      </c>
      <c r="B16815">
        <v>17729</v>
      </c>
      <c r="C16815" s="385">
        <v>0.06</v>
      </c>
    </row>
    <row r="16816" spans="1:3" x14ac:dyDescent="0.25">
      <c r="A16816" t="s">
        <v>270</v>
      </c>
      <c r="B16816">
        <v>17730</v>
      </c>
      <c r="C16816" s="385">
        <v>0.06</v>
      </c>
    </row>
    <row r="16817" spans="1:3" x14ac:dyDescent="0.25">
      <c r="A16817" t="s">
        <v>270</v>
      </c>
      <c r="B16817">
        <v>17731</v>
      </c>
      <c r="C16817" s="385">
        <v>0.06</v>
      </c>
    </row>
    <row r="16818" spans="1:3" x14ac:dyDescent="0.25">
      <c r="A16818" t="s">
        <v>270</v>
      </c>
      <c r="B16818">
        <v>17735</v>
      </c>
      <c r="C16818" s="385">
        <v>0.06</v>
      </c>
    </row>
    <row r="16819" spans="1:3" x14ac:dyDescent="0.25">
      <c r="A16819" t="s">
        <v>270</v>
      </c>
      <c r="B16819">
        <v>17737</v>
      </c>
      <c r="C16819" s="385">
        <v>0.06</v>
      </c>
    </row>
    <row r="16820" spans="1:3" x14ac:dyDescent="0.25">
      <c r="A16820" t="s">
        <v>270</v>
      </c>
      <c r="B16820">
        <v>17739</v>
      </c>
      <c r="C16820" s="385">
        <v>0.06</v>
      </c>
    </row>
    <row r="16821" spans="1:3" x14ac:dyDescent="0.25">
      <c r="A16821" t="s">
        <v>270</v>
      </c>
      <c r="B16821">
        <v>17740</v>
      </c>
      <c r="C16821" s="385">
        <v>0.06</v>
      </c>
    </row>
    <row r="16822" spans="1:3" x14ac:dyDescent="0.25">
      <c r="A16822" t="s">
        <v>270</v>
      </c>
      <c r="B16822">
        <v>17742</v>
      </c>
      <c r="C16822" s="385">
        <v>0.06</v>
      </c>
    </row>
    <row r="16823" spans="1:3" x14ac:dyDescent="0.25">
      <c r="A16823" t="s">
        <v>270</v>
      </c>
      <c r="B16823">
        <v>17744</v>
      </c>
      <c r="C16823" s="385">
        <v>0.06</v>
      </c>
    </row>
    <row r="16824" spans="1:3" x14ac:dyDescent="0.25">
      <c r="A16824" t="s">
        <v>270</v>
      </c>
      <c r="B16824">
        <v>17745</v>
      </c>
      <c r="C16824" s="385">
        <v>0.06</v>
      </c>
    </row>
    <row r="16825" spans="1:3" x14ac:dyDescent="0.25">
      <c r="A16825" t="s">
        <v>270</v>
      </c>
      <c r="B16825">
        <v>17747</v>
      </c>
      <c r="C16825" s="385">
        <v>0.06</v>
      </c>
    </row>
    <row r="16826" spans="1:3" x14ac:dyDescent="0.25">
      <c r="A16826" t="s">
        <v>270</v>
      </c>
      <c r="B16826">
        <v>17748</v>
      </c>
      <c r="C16826" s="385">
        <v>0.06</v>
      </c>
    </row>
    <row r="16827" spans="1:3" x14ac:dyDescent="0.25">
      <c r="A16827" t="s">
        <v>270</v>
      </c>
      <c r="B16827">
        <v>17749</v>
      </c>
      <c r="C16827" s="385">
        <v>0.06</v>
      </c>
    </row>
    <row r="16828" spans="1:3" x14ac:dyDescent="0.25">
      <c r="A16828" t="s">
        <v>270</v>
      </c>
      <c r="B16828">
        <v>17750</v>
      </c>
      <c r="C16828" s="385">
        <v>0.06</v>
      </c>
    </row>
    <row r="16829" spans="1:3" x14ac:dyDescent="0.25">
      <c r="A16829" t="s">
        <v>270</v>
      </c>
      <c r="B16829">
        <v>17751</v>
      </c>
      <c r="C16829" s="385">
        <v>0.06</v>
      </c>
    </row>
    <row r="16830" spans="1:3" x14ac:dyDescent="0.25">
      <c r="A16830" t="s">
        <v>270</v>
      </c>
      <c r="B16830">
        <v>17752</v>
      </c>
      <c r="C16830" s="385">
        <v>0.06</v>
      </c>
    </row>
    <row r="16831" spans="1:3" x14ac:dyDescent="0.25">
      <c r="A16831" t="s">
        <v>270</v>
      </c>
      <c r="B16831">
        <v>17754</v>
      </c>
      <c r="C16831" s="385">
        <v>0.06</v>
      </c>
    </row>
    <row r="16832" spans="1:3" x14ac:dyDescent="0.25">
      <c r="A16832" t="s">
        <v>270</v>
      </c>
      <c r="B16832">
        <v>17756</v>
      </c>
      <c r="C16832" s="385">
        <v>0.06</v>
      </c>
    </row>
    <row r="16833" spans="1:3" x14ac:dyDescent="0.25">
      <c r="A16833" t="s">
        <v>270</v>
      </c>
      <c r="B16833">
        <v>17758</v>
      </c>
      <c r="C16833" s="385">
        <v>0.06</v>
      </c>
    </row>
    <row r="16834" spans="1:3" x14ac:dyDescent="0.25">
      <c r="A16834" t="s">
        <v>270</v>
      </c>
      <c r="B16834">
        <v>17760</v>
      </c>
      <c r="C16834" s="385">
        <v>0.06</v>
      </c>
    </row>
    <row r="16835" spans="1:3" x14ac:dyDescent="0.25">
      <c r="A16835" t="s">
        <v>270</v>
      </c>
      <c r="B16835">
        <v>17762</v>
      </c>
      <c r="C16835" s="385">
        <v>0.06</v>
      </c>
    </row>
    <row r="16836" spans="1:3" x14ac:dyDescent="0.25">
      <c r="A16836" t="s">
        <v>270</v>
      </c>
      <c r="B16836">
        <v>17763</v>
      </c>
      <c r="C16836" s="385">
        <v>0.06</v>
      </c>
    </row>
    <row r="16837" spans="1:3" x14ac:dyDescent="0.25">
      <c r="A16837" t="s">
        <v>270</v>
      </c>
      <c r="B16837">
        <v>17764</v>
      </c>
      <c r="C16837" s="385">
        <v>0.06</v>
      </c>
    </row>
    <row r="16838" spans="1:3" x14ac:dyDescent="0.25">
      <c r="A16838" t="s">
        <v>270</v>
      </c>
      <c r="B16838">
        <v>17765</v>
      </c>
      <c r="C16838" s="385">
        <v>0.06</v>
      </c>
    </row>
    <row r="16839" spans="1:3" x14ac:dyDescent="0.25">
      <c r="A16839" t="s">
        <v>270</v>
      </c>
      <c r="B16839">
        <v>17768</v>
      </c>
      <c r="C16839" s="385">
        <v>0.06</v>
      </c>
    </row>
    <row r="16840" spans="1:3" x14ac:dyDescent="0.25">
      <c r="A16840" t="s">
        <v>270</v>
      </c>
      <c r="B16840">
        <v>17769</v>
      </c>
      <c r="C16840" s="385">
        <v>0.06</v>
      </c>
    </row>
    <row r="16841" spans="1:3" x14ac:dyDescent="0.25">
      <c r="A16841" t="s">
        <v>270</v>
      </c>
      <c r="B16841">
        <v>17771</v>
      </c>
      <c r="C16841" s="385">
        <v>0.06</v>
      </c>
    </row>
    <row r="16842" spans="1:3" x14ac:dyDescent="0.25">
      <c r="A16842" t="s">
        <v>270</v>
      </c>
      <c r="B16842">
        <v>17772</v>
      </c>
      <c r="C16842" s="385">
        <v>0.06</v>
      </c>
    </row>
    <row r="16843" spans="1:3" x14ac:dyDescent="0.25">
      <c r="A16843" t="s">
        <v>270</v>
      </c>
      <c r="B16843">
        <v>17774</v>
      </c>
      <c r="C16843" s="385">
        <v>0.06</v>
      </c>
    </row>
    <row r="16844" spans="1:3" x14ac:dyDescent="0.25">
      <c r="A16844" t="s">
        <v>270</v>
      </c>
      <c r="B16844">
        <v>17776</v>
      </c>
      <c r="C16844" s="385">
        <v>0.06</v>
      </c>
    </row>
    <row r="16845" spans="1:3" x14ac:dyDescent="0.25">
      <c r="A16845" t="s">
        <v>270</v>
      </c>
      <c r="B16845">
        <v>17777</v>
      </c>
      <c r="C16845" s="385">
        <v>0.06</v>
      </c>
    </row>
    <row r="16846" spans="1:3" x14ac:dyDescent="0.25">
      <c r="A16846" t="s">
        <v>270</v>
      </c>
      <c r="B16846">
        <v>17778</v>
      </c>
      <c r="C16846" s="385">
        <v>0.06</v>
      </c>
    </row>
    <row r="16847" spans="1:3" x14ac:dyDescent="0.25">
      <c r="A16847" t="s">
        <v>270</v>
      </c>
      <c r="B16847">
        <v>17779</v>
      </c>
      <c r="C16847" s="385">
        <v>0.06</v>
      </c>
    </row>
    <row r="16848" spans="1:3" x14ac:dyDescent="0.25">
      <c r="A16848" t="s">
        <v>270</v>
      </c>
      <c r="B16848">
        <v>17801</v>
      </c>
      <c r="C16848" s="385">
        <v>0.06</v>
      </c>
    </row>
    <row r="16849" spans="1:3" x14ac:dyDescent="0.25">
      <c r="A16849" t="s">
        <v>270</v>
      </c>
      <c r="B16849">
        <v>17810</v>
      </c>
      <c r="C16849" s="385">
        <v>0.06</v>
      </c>
    </row>
    <row r="16850" spans="1:3" x14ac:dyDescent="0.25">
      <c r="A16850" t="s">
        <v>270</v>
      </c>
      <c r="B16850">
        <v>17812</v>
      </c>
      <c r="C16850" s="385">
        <v>0.06</v>
      </c>
    </row>
    <row r="16851" spans="1:3" x14ac:dyDescent="0.25">
      <c r="A16851" t="s">
        <v>270</v>
      </c>
      <c r="B16851">
        <v>17813</v>
      </c>
      <c r="C16851" s="385">
        <v>0.06</v>
      </c>
    </row>
    <row r="16852" spans="1:3" x14ac:dyDescent="0.25">
      <c r="A16852" t="s">
        <v>270</v>
      </c>
      <c r="B16852">
        <v>17814</v>
      </c>
      <c r="C16852" s="385">
        <v>0.06</v>
      </c>
    </row>
    <row r="16853" spans="1:3" x14ac:dyDescent="0.25">
      <c r="A16853" t="s">
        <v>270</v>
      </c>
      <c r="B16853">
        <v>17815</v>
      </c>
      <c r="C16853" s="385">
        <v>0.06</v>
      </c>
    </row>
    <row r="16854" spans="1:3" x14ac:dyDescent="0.25">
      <c r="A16854" t="s">
        <v>270</v>
      </c>
      <c r="B16854">
        <v>17820</v>
      </c>
      <c r="C16854" s="385">
        <v>0.06</v>
      </c>
    </row>
    <row r="16855" spans="1:3" x14ac:dyDescent="0.25">
      <c r="A16855" t="s">
        <v>270</v>
      </c>
      <c r="B16855">
        <v>17821</v>
      </c>
      <c r="C16855" s="385">
        <v>0.06</v>
      </c>
    </row>
    <row r="16856" spans="1:3" x14ac:dyDescent="0.25">
      <c r="A16856" t="s">
        <v>270</v>
      </c>
      <c r="B16856">
        <v>17822</v>
      </c>
      <c r="C16856" s="385">
        <v>0.06</v>
      </c>
    </row>
    <row r="16857" spans="1:3" x14ac:dyDescent="0.25">
      <c r="A16857" t="s">
        <v>270</v>
      </c>
      <c r="B16857">
        <v>17823</v>
      </c>
      <c r="C16857" s="385">
        <v>0.06</v>
      </c>
    </row>
    <row r="16858" spans="1:3" x14ac:dyDescent="0.25">
      <c r="A16858" t="s">
        <v>270</v>
      </c>
      <c r="B16858">
        <v>17824</v>
      </c>
      <c r="C16858" s="385">
        <v>0.06</v>
      </c>
    </row>
    <row r="16859" spans="1:3" x14ac:dyDescent="0.25">
      <c r="A16859" t="s">
        <v>270</v>
      </c>
      <c r="B16859">
        <v>17827</v>
      </c>
      <c r="C16859" s="385">
        <v>0.06</v>
      </c>
    </row>
    <row r="16860" spans="1:3" x14ac:dyDescent="0.25">
      <c r="A16860" t="s">
        <v>270</v>
      </c>
      <c r="B16860">
        <v>17829</v>
      </c>
      <c r="C16860" s="385">
        <v>0.06</v>
      </c>
    </row>
    <row r="16861" spans="1:3" x14ac:dyDescent="0.25">
      <c r="A16861" t="s">
        <v>270</v>
      </c>
      <c r="B16861">
        <v>17830</v>
      </c>
      <c r="C16861" s="385">
        <v>0.06</v>
      </c>
    </row>
    <row r="16862" spans="1:3" x14ac:dyDescent="0.25">
      <c r="A16862" t="s">
        <v>270</v>
      </c>
      <c r="B16862">
        <v>17831</v>
      </c>
      <c r="C16862" s="385">
        <v>0.06</v>
      </c>
    </row>
    <row r="16863" spans="1:3" x14ac:dyDescent="0.25">
      <c r="A16863" t="s">
        <v>270</v>
      </c>
      <c r="B16863">
        <v>17832</v>
      </c>
      <c r="C16863" s="385">
        <v>0.06</v>
      </c>
    </row>
    <row r="16864" spans="1:3" x14ac:dyDescent="0.25">
      <c r="A16864" t="s">
        <v>270</v>
      </c>
      <c r="B16864">
        <v>17833</v>
      </c>
      <c r="C16864" s="385">
        <v>0.06</v>
      </c>
    </row>
    <row r="16865" spans="1:3" x14ac:dyDescent="0.25">
      <c r="A16865" t="s">
        <v>270</v>
      </c>
      <c r="B16865">
        <v>17834</v>
      </c>
      <c r="C16865" s="385">
        <v>0.06</v>
      </c>
    </row>
    <row r="16866" spans="1:3" x14ac:dyDescent="0.25">
      <c r="A16866" t="s">
        <v>270</v>
      </c>
      <c r="B16866">
        <v>17835</v>
      </c>
      <c r="C16866" s="385">
        <v>0.06</v>
      </c>
    </row>
    <row r="16867" spans="1:3" x14ac:dyDescent="0.25">
      <c r="A16867" t="s">
        <v>270</v>
      </c>
      <c r="B16867">
        <v>17836</v>
      </c>
      <c r="C16867" s="385">
        <v>0.06</v>
      </c>
    </row>
    <row r="16868" spans="1:3" x14ac:dyDescent="0.25">
      <c r="A16868" t="s">
        <v>270</v>
      </c>
      <c r="B16868">
        <v>17837</v>
      </c>
      <c r="C16868" s="385">
        <v>0.06</v>
      </c>
    </row>
    <row r="16869" spans="1:3" x14ac:dyDescent="0.25">
      <c r="A16869" t="s">
        <v>270</v>
      </c>
      <c r="B16869">
        <v>17840</v>
      </c>
      <c r="C16869" s="385">
        <v>0.06</v>
      </c>
    </row>
    <row r="16870" spans="1:3" x14ac:dyDescent="0.25">
      <c r="A16870" t="s">
        <v>270</v>
      </c>
      <c r="B16870">
        <v>17841</v>
      </c>
      <c r="C16870" s="385">
        <v>0.06</v>
      </c>
    </row>
    <row r="16871" spans="1:3" x14ac:dyDescent="0.25">
      <c r="A16871" t="s">
        <v>270</v>
      </c>
      <c r="B16871">
        <v>17842</v>
      </c>
      <c r="C16871" s="385">
        <v>0.06</v>
      </c>
    </row>
    <row r="16872" spans="1:3" x14ac:dyDescent="0.25">
      <c r="A16872" t="s">
        <v>270</v>
      </c>
      <c r="B16872">
        <v>17843</v>
      </c>
      <c r="C16872" s="385">
        <v>0.06</v>
      </c>
    </row>
    <row r="16873" spans="1:3" x14ac:dyDescent="0.25">
      <c r="A16873" t="s">
        <v>270</v>
      </c>
      <c r="B16873">
        <v>17844</v>
      </c>
      <c r="C16873" s="385">
        <v>0.06</v>
      </c>
    </row>
    <row r="16874" spans="1:3" x14ac:dyDescent="0.25">
      <c r="A16874" t="s">
        <v>270</v>
      </c>
      <c r="B16874">
        <v>17845</v>
      </c>
      <c r="C16874" s="385">
        <v>0.06</v>
      </c>
    </row>
    <row r="16875" spans="1:3" x14ac:dyDescent="0.25">
      <c r="A16875" t="s">
        <v>270</v>
      </c>
      <c r="B16875">
        <v>17846</v>
      </c>
      <c r="C16875" s="385">
        <v>0.06</v>
      </c>
    </row>
    <row r="16876" spans="1:3" x14ac:dyDescent="0.25">
      <c r="A16876" t="s">
        <v>270</v>
      </c>
      <c r="B16876">
        <v>17847</v>
      </c>
      <c r="C16876" s="385">
        <v>0.06</v>
      </c>
    </row>
    <row r="16877" spans="1:3" x14ac:dyDescent="0.25">
      <c r="A16877" t="s">
        <v>270</v>
      </c>
      <c r="B16877">
        <v>17850</v>
      </c>
      <c r="C16877" s="385">
        <v>0.06</v>
      </c>
    </row>
    <row r="16878" spans="1:3" x14ac:dyDescent="0.25">
      <c r="A16878" t="s">
        <v>270</v>
      </c>
      <c r="B16878">
        <v>17851</v>
      </c>
      <c r="C16878" s="385">
        <v>0.06</v>
      </c>
    </row>
    <row r="16879" spans="1:3" x14ac:dyDescent="0.25">
      <c r="A16879" t="s">
        <v>270</v>
      </c>
      <c r="B16879">
        <v>17853</v>
      </c>
      <c r="C16879" s="385">
        <v>0.06</v>
      </c>
    </row>
    <row r="16880" spans="1:3" x14ac:dyDescent="0.25">
      <c r="A16880" t="s">
        <v>270</v>
      </c>
      <c r="B16880">
        <v>17855</v>
      </c>
      <c r="C16880" s="385">
        <v>0.06</v>
      </c>
    </row>
    <row r="16881" spans="1:3" x14ac:dyDescent="0.25">
      <c r="A16881" t="s">
        <v>270</v>
      </c>
      <c r="B16881">
        <v>17856</v>
      </c>
      <c r="C16881" s="385">
        <v>0.06</v>
      </c>
    </row>
    <row r="16882" spans="1:3" x14ac:dyDescent="0.25">
      <c r="A16882" t="s">
        <v>270</v>
      </c>
      <c r="B16882">
        <v>17857</v>
      </c>
      <c r="C16882" s="385">
        <v>0.06</v>
      </c>
    </row>
    <row r="16883" spans="1:3" x14ac:dyDescent="0.25">
      <c r="A16883" t="s">
        <v>270</v>
      </c>
      <c r="B16883">
        <v>17858</v>
      </c>
      <c r="C16883" s="385">
        <v>0.06</v>
      </c>
    </row>
    <row r="16884" spans="1:3" x14ac:dyDescent="0.25">
      <c r="A16884" t="s">
        <v>270</v>
      </c>
      <c r="B16884">
        <v>17859</v>
      </c>
      <c r="C16884" s="385">
        <v>0.06</v>
      </c>
    </row>
    <row r="16885" spans="1:3" x14ac:dyDescent="0.25">
      <c r="A16885" t="s">
        <v>270</v>
      </c>
      <c r="B16885">
        <v>17860</v>
      </c>
      <c r="C16885" s="385">
        <v>0.06</v>
      </c>
    </row>
    <row r="16886" spans="1:3" x14ac:dyDescent="0.25">
      <c r="A16886" t="s">
        <v>270</v>
      </c>
      <c r="B16886">
        <v>17861</v>
      </c>
      <c r="C16886" s="385">
        <v>0.06</v>
      </c>
    </row>
    <row r="16887" spans="1:3" x14ac:dyDescent="0.25">
      <c r="A16887" t="s">
        <v>270</v>
      </c>
      <c r="B16887">
        <v>17862</v>
      </c>
      <c r="C16887" s="385">
        <v>0.06</v>
      </c>
    </row>
    <row r="16888" spans="1:3" x14ac:dyDescent="0.25">
      <c r="A16888" t="s">
        <v>270</v>
      </c>
      <c r="B16888">
        <v>17864</v>
      </c>
      <c r="C16888" s="385">
        <v>0.06</v>
      </c>
    </row>
    <row r="16889" spans="1:3" x14ac:dyDescent="0.25">
      <c r="A16889" t="s">
        <v>270</v>
      </c>
      <c r="B16889">
        <v>17865</v>
      </c>
      <c r="C16889" s="385">
        <v>0.06</v>
      </c>
    </row>
    <row r="16890" spans="1:3" x14ac:dyDescent="0.25">
      <c r="A16890" t="s">
        <v>270</v>
      </c>
      <c r="B16890">
        <v>17866</v>
      </c>
      <c r="C16890" s="385">
        <v>0.06</v>
      </c>
    </row>
    <row r="16891" spans="1:3" x14ac:dyDescent="0.25">
      <c r="A16891" t="s">
        <v>270</v>
      </c>
      <c r="B16891">
        <v>17867</v>
      </c>
      <c r="C16891" s="385">
        <v>0.06</v>
      </c>
    </row>
    <row r="16892" spans="1:3" x14ac:dyDescent="0.25">
      <c r="A16892" t="s">
        <v>270</v>
      </c>
      <c r="B16892">
        <v>17868</v>
      </c>
      <c r="C16892" s="385">
        <v>0.06</v>
      </c>
    </row>
    <row r="16893" spans="1:3" x14ac:dyDescent="0.25">
      <c r="A16893" t="s">
        <v>270</v>
      </c>
      <c r="B16893">
        <v>17870</v>
      </c>
      <c r="C16893" s="385">
        <v>0.06</v>
      </c>
    </row>
    <row r="16894" spans="1:3" x14ac:dyDescent="0.25">
      <c r="A16894" t="s">
        <v>270</v>
      </c>
      <c r="B16894">
        <v>17872</v>
      </c>
      <c r="C16894" s="385">
        <v>0.06</v>
      </c>
    </row>
    <row r="16895" spans="1:3" x14ac:dyDescent="0.25">
      <c r="A16895" t="s">
        <v>270</v>
      </c>
      <c r="B16895">
        <v>17876</v>
      </c>
      <c r="C16895" s="385">
        <v>0.06</v>
      </c>
    </row>
    <row r="16896" spans="1:3" x14ac:dyDescent="0.25">
      <c r="A16896" t="s">
        <v>270</v>
      </c>
      <c r="B16896">
        <v>17877</v>
      </c>
      <c r="C16896" s="385">
        <v>0.06</v>
      </c>
    </row>
    <row r="16897" spans="1:3" x14ac:dyDescent="0.25">
      <c r="A16897" t="s">
        <v>270</v>
      </c>
      <c r="B16897">
        <v>17878</v>
      </c>
      <c r="C16897" s="385">
        <v>0.06</v>
      </c>
    </row>
    <row r="16898" spans="1:3" x14ac:dyDescent="0.25">
      <c r="A16898" t="s">
        <v>270</v>
      </c>
      <c r="B16898">
        <v>17880</v>
      </c>
      <c r="C16898" s="385">
        <v>0.06</v>
      </c>
    </row>
    <row r="16899" spans="1:3" x14ac:dyDescent="0.25">
      <c r="A16899" t="s">
        <v>270</v>
      </c>
      <c r="B16899">
        <v>17881</v>
      </c>
      <c r="C16899" s="385">
        <v>0.06</v>
      </c>
    </row>
    <row r="16900" spans="1:3" x14ac:dyDescent="0.25">
      <c r="A16900" t="s">
        <v>270</v>
      </c>
      <c r="B16900">
        <v>17882</v>
      </c>
      <c r="C16900" s="385">
        <v>0.06</v>
      </c>
    </row>
    <row r="16901" spans="1:3" x14ac:dyDescent="0.25">
      <c r="A16901" t="s">
        <v>270</v>
      </c>
      <c r="B16901">
        <v>17884</v>
      </c>
      <c r="C16901" s="385">
        <v>0.06</v>
      </c>
    </row>
    <row r="16902" spans="1:3" x14ac:dyDescent="0.25">
      <c r="A16902" t="s">
        <v>270</v>
      </c>
      <c r="B16902">
        <v>17885</v>
      </c>
      <c r="C16902" s="385">
        <v>0.06</v>
      </c>
    </row>
    <row r="16903" spans="1:3" x14ac:dyDescent="0.25">
      <c r="A16903" t="s">
        <v>270</v>
      </c>
      <c r="B16903">
        <v>17886</v>
      </c>
      <c r="C16903" s="385">
        <v>0.06</v>
      </c>
    </row>
    <row r="16904" spans="1:3" x14ac:dyDescent="0.25">
      <c r="A16904" t="s">
        <v>270</v>
      </c>
      <c r="B16904">
        <v>17887</v>
      </c>
      <c r="C16904" s="385">
        <v>0.06</v>
      </c>
    </row>
    <row r="16905" spans="1:3" x14ac:dyDescent="0.25">
      <c r="A16905" t="s">
        <v>270</v>
      </c>
      <c r="B16905">
        <v>17888</v>
      </c>
      <c r="C16905" s="385">
        <v>0.06</v>
      </c>
    </row>
    <row r="16906" spans="1:3" x14ac:dyDescent="0.25">
      <c r="A16906" t="s">
        <v>270</v>
      </c>
      <c r="B16906">
        <v>17889</v>
      </c>
      <c r="C16906" s="385">
        <v>0.06</v>
      </c>
    </row>
    <row r="16907" spans="1:3" x14ac:dyDescent="0.25">
      <c r="A16907" t="s">
        <v>270</v>
      </c>
      <c r="B16907">
        <v>17901</v>
      </c>
      <c r="C16907" s="385">
        <v>0.06</v>
      </c>
    </row>
    <row r="16908" spans="1:3" x14ac:dyDescent="0.25">
      <c r="A16908" t="s">
        <v>270</v>
      </c>
      <c r="B16908">
        <v>17920</v>
      </c>
      <c r="C16908" s="385">
        <v>0.06</v>
      </c>
    </row>
    <row r="16909" spans="1:3" x14ac:dyDescent="0.25">
      <c r="A16909" t="s">
        <v>270</v>
      </c>
      <c r="B16909">
        <v>17921</v>
      </c>
      <c r="C16909" s="385">
        <v>0.06</v>
      </c>
    </row>
    <row r="16910" spans="1:3" x14ac:dyDescent="0.25">
      <c r="A16910" t="s">
        <v>270</v>
      </c>
      <c r="B16910">
        <v>17922</v>
      </c>
      <c r="C16910" s="385">
        <v>0.06</v>
      </c>
    </row>
    <row r="16911" spans="1:3" x14ac:dyDescent="0.25">
      <c r="A16911" t="s">
        <v>270</v>
      </c>
      <c r="B16911">
        <v>17923</v>
      </c>
      <c r="C16911" s="385">
        <v>0.06</v>
      </c>
    </row>
    <row r="16912" spans="1:3" x14ac:dyDescent="0.25">
      <c r="A16912" t="s">
        <v>270</v>
      </c>
      <c r="B16912">
        <v>17925</v>
      </c>
      <c r="C16912" s="385">
        <v>0.06</v>
      </c>
    </row>
    <row r="16913" spans="1:3" x14ac:dyDescent="0.25">
      <c r="A16913" t="s">
        <v>270</v>
      </c>
      <c r="B16913">
        <v>17929</v>
      </c>
      <c r="C16913" s="385">
        <v>0.06</v>
      </c>
    </row>
    <row r="16914" spans="1:3" x14ac:dyDescent="0.25">
      <c r="A16914" t="s">
        <v>270</v>
      </c>
      <c r="B16914">
        <v>17930</v>
      </c>
      <c r="C16914" s="385">
        <v>0.06</v>
      </c>
    </row>
    <row r="16915" spans="1:3" x14ac:dyDescent="0.25">
      <c r="A16915" t="s">
        <v>270</v>
      </c>
      <c r="B16915">
        <v>17931</v>
      </c>
      <c r="C16915" s="385">
        <v>0.06</v>
      </c>
    </row>
    <row r="16916" spans="1:3" x14ac:dyDescent="0.25">
      <c r="A16916" t="s">
        <v>270</v>
      </c>
      <c r="B16916">
        <v>17932</v>
      </c>
      <c r="C16916" s="385">
        <v>0.06</v>
      </c>
    </row>
    <row r="16917" spans="1:3" x14ac:dyDescent="0.25">
      <c r="A16917" t="s">
        <v>270</v>
      </c>
      <c r="B16917">
        <v>17933</v>
      </c>
      <c r="C16917" s="385">
        <v>0.06</v>
      </c>
    </row>
    <row r="16918" spans="1:3" x14ac:dyDescent="0.25">
      <c r="A16918" t="s">
        <v>270</v>
      </c>
      <c r="B16918">
        <v>17934</v>
      </c>
      <c r="C16918" s="385">
        <v>0.06</v>
      </c>
    </row>
    <row r="16919" spans="1:3" x14ac:dyDescent="0.25">
      <c r="A16919" t="s">
        <v>270</v>
      </c>
      <c r="B16919">
        <v>17935</v>
      </c>
      <c r="C16919" s="385">
        <v>0.06</v>
      </c>
    </row>
    <row r="16920" spans="1:3" x14ac:dyDescent="0.25">
      <c r="A16920" t="s">
        <v>270</v>
      </c>
      <c r="B16920">
        <v>17936</v>
      </c>
      <c r="C16920" s="385">
        <v>0.06</v>
      </c>
    </row>
    <row r="16921" spans="1:3" x14ac:dyDescent="0.25">
      <c r="A16921" t="s">
        <v>270</v>
      </c>
      <c r="B16921">
        <v>17938</v>
      </c>
      <c r="C16921" s="385">
        <v>0.06</v>
      </c>
    </row>
    <row r="16922" spans="1:3" x14ac:dyDescent="0.25">
      <c r="A16922" t="s">
        <v>270</v>
      </c>
      <c r="B16922">
        <v>17941</v>
      </c>
      <c r="C16922" s="385">
        <v>0.06</v>
      </c>
    </row>
    <row r="16923" spans="1:3" x14ac:dyDescent="0.25">
      <c r="A16923" t="s">
        <v>270</v>
      </c>
      <c r="B16923">
        <v>17943</v>
      </c>
      <c r="C16923" s="385">
        <v>0.06</v>
      </c>
    </row>
    <row r="16924" spans="1:3" x14ac:dyDescent="0.25">
      <c r="A16924" t="s">
        <v>270</v>
      </c>
      <c r="B16924">
        <v>17944</v>
      </c>
      <c r="C16924" s="385">
        <v>0.06</v>
      </c>
    </row>
    <row r="16925" spans="1:3" x14ac:dyDescent="0.25">
      <c r="A16925" t="s">
        <v>270</v>
      </c>
      <c r="B16925">
        <v>17945</v>
      </c>
      <c r="C16925" s="385">
        <v>0.06</v>
      </c>
    </row>
    <row r="16926" spans="1:3" x14ac:dyDescent="0.25">
      <c r="A16926" t="s">
        <v>270</v>
      </c>
      <c r="B16926">
        <v>17946</v>
      </c>
      <c r="C16926" s="385">
        <v>0.06</v>
      </c>
    </row>
    <row r="16927" spans="1:3" x14ac:dyDescent="0.25">
      <c r="A16927" t="s">
        <v>270</v>
      </c>
      <c r="B16927">
        <v>17948</v>
      </c>
      <c r="C16927" s="385">
        <v>0.06</v>
      </c>
    </row>
    <row r="16928" spans="1:3" x14ac:dyDescent="0.25">
      <c r="A16928" t="s">
        <v>270</v>
      </c>
      <c r="B16928">
        <v>17949</v>
      </c>
      <c r="C16928" s="385">
        <v>0.06</v>
      </c>
    </row>
    <row r="16929" spans="1:3" x14ac:dyDescent="0.25">
      <c r="A16929" t="s">
        <v>270</v>
      </c>
      <c r="B16929">
        <v>17951</v>
      </c>
      <c r="C16929" s="385">
        <v>0.06</v>
      </c>
    </row>
    <row r="16930" spans="1:3" x14ac:dyDescent="0.25">
      <c r="A16930" t="s">
        <v>270</v>
      </c>
      <c r="B16930">
        <v>17952</v>
      </c>
      <c r="C16930" s="385">
        <v>0.06</v>
      </c>
    </row>
    <row r="16931" spans="1:3" x14ac:dyDescent="0.25">
      <c r="A16931" t="s">
        <v>270</v>
      </c>
      <c r="B16931">
        <v>17953</v>
      </c>
      <c r="C16931" s="385">
        <v>0.06</v>
      </c>
    </row>
    <row r="16932" spans="1:3" x14ac:dyDescent="0.25">
      <c r="A16932" t="s">
        <v>270</v>
      </c>
      <c r="B16932">
        <v>17954</v>
      </c>
      <c r="C16932" s="385">
        <v>0.06</v>
      </c>
    </row>
    <row r="16933" spans="1:3" x14ac:dyDescent="0.25">
      <c r="A16933" t="s">
        <v>270</v>
      </c>
      <c r="B16933">
        <v>17957</v>
      </c>
      <c r="C16933" s="385">
        <v>0.06</v>
      </c>
    </row>
    <row r="16934" spans="1:3" x14ac:dyDescent="0.25">
      <c r="A16934" t="s">
        <v>270</v>
      </c>
      <c r="B16934">
        <v>17959</v>
      </c>
      <c r="C16934" s="385">
        <v>0.06</v>
      </c>
    </row>
    <row r="16935" spans="1:3" x14ac:dyDescent="0.25">
      <c r="A16935" t="s">
        <v>270</v>
      </c>
      <c r="B16935">
        <v>17960</v>
      </c>
      <c r="C16935" s="385">
        <v>0.06</v>
      </c>
    </row>
    <row r="16936" spans="1:3" x14ac:dyDescent="0.25">
      <c r="A16936" t="s">
        <v>270</v>
      </c>
      <c r="B16936">
        <v>17961</v>
      </c>
      <c r="C16936" s="385">
        <v>0.06</v>
      </c>
    </row>
    <row r="16937" spans="1:3" x14ac:dyDescent="0.25">
      <c r="A16937" t="s">
        <v>270</v>
      </c>
      <c r="B16937">
        <v>17963</v>
      </c>
      <c r="C16937" s="385">
        <v>0.06</v>
      </c>
    </row>
    <row r="16938" spans="1:3" x14ac:dyDescent="0.25">
      <c r="A16938" t="s">
        <v>270</v>
      </c>
      <c r="B16938">
        <v>17964</v>
      </c>
      <c r="C16938" s="385">
        <v>0.06</v>
      </c>
    </row>
    <row r="16939" spans="1:3" x14ac:dyDescent="0.25">
      <c r="A16939" t="s">
        <v>270</v>
      </c>
      <c r="B16939">
        <v>17965</v>
      </c>
      <c r="C16939" s="385">
        <v>0.06</v>
      </c>
    </row>
    <row r="16940" spans="1:3" x14ac:dyDescent="0.25">
      <c r="A16940" t="s">
        <v>270</v>
      </c>
      <c r="B16940">
        <v>17966</v>
      </c>
      <c r="C16940" s="385">
        <v>0.06</v>
      </c>
    </row>
    <row r="16941" spans="1:3" x14ac:dyDescent="0.25">
      <c r="A16941" t="s">
        <v>270</v>
      </c>
      <c r="B16941">
        <v>17967</v>
      </c>
      <c r="C16941" s="385">
        <v>0.06</v>
      </c>
    </row>
    <row r="16942" spans="1:3" x14ac:dyDescent="0.25">
      <c r="A16942" t="s">
        <v>270</v>
      </c>
      <c r="B16942">
        <v>17968</v>
      </c>
      <c r="C16942" s="385">
        <v>0.06</v>
      </c>
    </row>
    <row r="16943" spans="1:3" x14ac:dyDescent="0.25">
      <c r="A16943" t="s">
        <v>270</v>
      </c>
      <c r="B16943">
        <v>17970</v>
      </c>
      <c r="C16943" s="385">
        <v>0.06</v>
      </c>
    </row>
    <row r="16944" spans="1:3" x14ac:dyDescent="0.25">
      <c r="A16944" t="s">
        <v>270</v>
      </c>
      <c r="B16944">
        <v>17972</v>
      </c>
      <c r="C16944" s="385">
        <v>0.06</v>
      </c>
    </row>
    <row r="16945" spans="1:3" x14ac:dyDescent="0.25">
      <c r="A16945" t="s">
        <v>270</v>
      </c>
      <c r="B16945">
        <v>17974</v>
      </c>
      <c r="C16945" s="385">
        <v>0.06</v>
      </c>
    </row>
    <row r="16946" spans="1:3" x14ac:dyDescent="0.25">
      <c r="A16946" t="s">
        <v>270</v>
      </c>
      <c r="B16946">
        <v>17976</v>
      </c>
      <c r="C16946" s="385">
        <v>0.06</v>
      </c>
    </row>
    <row r="16947" spans="1:3" x14ac:dyDescent="0.25">
      <c r="A16947" t="s">
        <v>270</v>
      </c>
      <c r="B16947">
        <v>17978</v>
      </c>
      <c r="C16947" s="385">
        <v>0.06</v>
      </c>
    </row>
    <row r="16948" spans="1:3" x14ac:dyDescent="0.25">
      <c r="A16948" t="s">
        <v>270</v>
      </c>
      <c r="B16948">
        <v>17979</v>
      </c>
      <c r="C16948" s="385">
        <v>0.06</v>
      </c>
    </row>
    <row r="16949" spans="1:3" x14ac:dyDescent="0.25">
      <c r="A16949" t="s">
        <v>270</v>
      </c>
      <c r="B16949">
        <v>17980</v>
      </c>
      <c r="C16949" s="385">
        <v>0.06</v>
      </c>
    </row>
    <row r="16950" spans="1:3" x14ac:dyDescent="0.25">
      <c r="A16950" t="s">
        <v>270</v>
      </c>
      <c r="B16950">
        <v>17981</v>
      </c>
      <c r="C16950" s="385">
        <v>0.06</v>
      </c>
    </row>
    <row r="16951" spans="1:3" x14ac:dyDescent="0.25">
      <c r="A16951" t="s">
        <v>270</v>
      </c>
      <c r="B16951">
        <v>17982</v>
      </c>
      <c r="C16951" s="385">
        <v>0.06</v>
      </c>
    </row>
    <row r="16952" spans="1:3" x14ac:dyDescent="0.25">
      <c r="A16952" t="s">
        <v>270</v>
      </c>
      <c r="B16952">
        <v>17983</v>
      </c>
      <c r="C16952" s="385">
        <v>0.06</v>
      </c>
    </row>
    <row r="16953" spans="1:3" x14ac:dyDescent="0.25">
      <c r="A16953" t="s">
        <v>270</v>
      </c>
      <c r="B16953">
        <v>17985</v>
      </c>
      <c r="C16953" s="385">
        <v>0.06</v>
      </c>
    </row>
    <row r="16954" spans="1:3" x14ac:dyDescent="0.25">
      <c r="A16954" t="s">
        <v>270</v>
      </c>
      <c r="B16954">
        <v>18001</v>
      </c>
      <c r="C16954" s="385">
        <v>0.06</v>
      </c>
    </row>
    <row r="16955" spans="1:3" x14ac:dyDescent="0.25">
      <c r="A16955" t="s">
        <v>270</v>
      </c>
      <c r="B16955">
        <v>18002</v>
      </c>
      <c r="C16955" s="385">
        <v>0.06</v>
      </c>
    </row>
    <row r="16956" spans="1:3" x14ac:dyDescent="0.25">
      <c r="A16956" t="s">
        <v>270</v>
      </c>
      <c r="B16956">
        <v>18003</v>
      </c>
      <c r="C16956" s="385">
        <v>0.06</v>
      </c>
    </row>
    <row r="16957" spans="1:3" x14ac:dyDescent="0.25">
      <c r="A16957" t="s">
        <v>270</v>
      </c>
      <c r="B16957">
        <v>18011</v>
      </c>
      <c r="C16957" s="385">
        <v>0.06</v>
      </c>
    </row>
    <row r="16958" spans="1:3" x14ac:dyDescent="0.25">
      <c r="A16958" t="s">
        <v>270</v>
      </c>
      <c r="B16958">
        <v>18012</v>
      </c>
      <c r="C16958" s="385">
        <v>0.06</v>
      </c>
    </row>
    <row r="16959" spans="1:3" x14ac:dyDescent="0.25">
      <c r="A16959" t="s">
        <v>270</v>
      </c>
      <c r="B16959">
        <v>18013</v>
      </c>
      <c r="C16959" s="385">
        <v>0.06</v>
      </c>
    </row>
    <row r="16960" spans="1:3" x14ac:dyDescent="0.25">
      <c r="A16960" t="s">
        <v>270</v>
      </c>
      <c r="B16960">
        <v>18014</v>
      </c>
      <c r="C16960" s="385">
        <v>0.06</v>
      </c>
    </row>
    <row r="16961" spans="1:3" x14ac:dyDescent="0.25">
      <c r="A16961" t="s">
        <v>270</v>
      </c>
      <c r="B16961">
        <v>18015</v>
      </c>
      <c r="C16961" s="385">
        <v>0.06</v>
      </c>
    </row>
    <row r="16962" spans="1:3" x14ac:dyDescent="0.25">
      <c r="A16962" t="s">
        <v>270</v>
      </c>
      <c r="B16962">
        <v>18016</v>
      </c>
      <c r="C16962" s="385">
        <v>0.06</v>
      </c>
    </row>
    <row r="16963" spans="1:3" x14ac:dyDescent="0.25">
      <c r="A16963" t="s">
        <v>270</v>
      </c>
      <c r="B16963">
        <v>18017</v>
      </c>
      <c r="C16963" s="385">
        <v>0.06</v>
      </c>
    </row>
    <row r="16964" spans="1:3" x14ac:dyDescent="0.25">
      <c r="A16964" t="s">
        <v>270</v>
      </c>
      <c r="B16964">
        <v>18018</v>
      </c>
      <c r="C16964" s="385">
        <v>0.06</v>
      </c>
    </row>
    <row r="16965" spans="1:3" x14ac:dyDescent="0.25">
      <c r="A16965" t="s">
        <v>270</v>
      </c>
      <c r="B16965">
        <v>18020</v>
      </c>
      <c r="C16965" s="385">
        <v>0.06</v>
      </c>
    </row>
    <row r="16966" spans="1:3" x14ac:dyDescent="0.25">
      <c r="A16966" t="s">
        <v>270</v>
      </c>
      <c r="B16966">
        <v>18025</v>
      </c>
      <c r="C16966" s="385">
        <v>0.06</v>
      </c>
    </row>
    <row r="16967" spans="1:3" x14ac:dyDescent="0.25">
      <c r="A16967" t="s">
        <v>270</v>
      </c>
      <c r="B16967">
        <v>18030</v>
      </c>
      <c r="C16967" s="385">
        <v>0.06</v>
      </c>
    </row>
    <row r="16968" spans="1:3" x14ac:dyDescent="0.25">
      <c r="A16968" t="s">
        <v>270</v>
      </c>
      <c r="B16968">
        <v>18031</v>
      </c>
      <c r="C16968" s="385">
        <v>0.06</v>
      </c>
    </row>
    <row r="16969" spans="1:3" x14ac:dyDescent="0.25">
      <c r="A16969" t="s">
        <v>270</v>
      </c>
      <c r="B16969">
        <v>18032</v>
      </c>
      <c r="C16969" s="385">
        <v>0.06</v>
      </c>
    </row>
    <row r="16970" spans="1:3" x14ac:dyDescent="0.25">
      <c r="A16970" t="s">
        <v>270</v>
      </c>
      <c r="B16970">
        <v>18034</v>
      </c>
      <c r="C16970" s="385">
        <v>0.06</v>
      </c>
    </row>
    <row r="16971" spans="1:3" x14ac:dyDescent="0.25">
      <c r="A16971" t="s">
        <v>270</v>
      </c>
      <c r="B16971">
        <v>18035</v>
      </c>
      <c r="C16971" s="385">
        <v>0.06</v>
      </c>
    </row>
    <row r="16972" spans="1:3" x14ac:dyDescent="0.25">
      <c r="A16972" t="s">
        <v>270</v>
      </c>
      <c r="B16972">
        <v>18036</v>
      </c>
      <c r="C16972" s="385">
        <v>0.06</v>
      </c>
    </row>
    <row r="16973" spans="1:3" x14ac:dyDescent="0.25">
      <c r="A16973" t="s">
        <v>270</v>
      </c>
      <c r="B16973">
        <v>18037</v>
      </c>
      <c r="C16973" s="385">
        <v>0.06</v>
      </c>
    </row>
    <row r="16974" spans="1:3" x14ac:dyDescent="0.25">
      <c r="A16974" t="s">
        <v>270</v>
      </c>
      <c r="B16974">
        <v>18038</v>
      </c>
      <c r="C16974" s="385">
        <v>0.06</v>
      </c>
    </row>
    <row r="16975" spans="1:3" x14ac:dyDescent="0.25">
      <c r="A16975" t="s">
        <v>270</v>
      </c>
      <c r="B16975">
        <v>18039</v>
      </c>
      <c r="C16975" s="385">
        <v>0.06</v>
      </c>
    </row>
    <row r="16976" spans="1:3" x14ac:dyDescent="0.25">
      <c r="A16976" t="s">
        <v>270</v>
      </c>
      <c r="B16976">
        <v>18040</v>
      </c>
      <c r="C16976" s="385">
        <v>0.06</v>
      </c>
    </row>
    <row r="16977" spans="1:3" x14ac:dyDescent="0.25">
      <c r="A16977" t="s">
        <v>270</v>
      </c>
      <c r="B16977">
        <v>18041</v>
      </c>
      <c r="C16977" s="385">
        <v>0.06</v>
      </c>
    </row>
    <row r="16978" spans="1:3" x14ac:dyDescent="0.25">
      <c r="A16978" t="s">
        <v>270</v>
      </c>
      <c r="B16978">
        <v>18042</v>
      </c>
      <c r="C16978" s="385">
        <v>0.06</v>
      </c>
    </row>
    <row r="16979" spans="1:3" x14ac:dyDescent="0.25">
      <c r="A16979" t="s">
        <v>270</v>
      </c>
      <c r="B16979">
        <v>18043</v>
      </c>
      <c r="C16979" s="385">
        <v>0.06</v>
      </c>
    </row>
    <row r="16980" spans="1:3" x14ac:dyDescent="0.25">
      <c r="A16980" t="s">
        <v>270</v>
      </c>
      <c r="B16980">
        <v>18044</v>
      </c>
      <c r="C16980" s="385">
        <v>0.06</v>
      </c>
    </row>
    <row r="16981" spans="1:3" x14ac:dyDescent="0.25">
      <c r="A16981" t="s">
        <v>270</v>
      </c>
      <c r="B16981">
        <v>18045</v>
      </c>
      <c r="C16981" s="385">
        <v>0.06</v>
      </c>
    </row>
    <row r="16982" spans="1:3" x14ac:dyDescent="0.25">
      <c r="A16982" t="s">
        <v>270</v>
      </c>
      <c r="B16982">
        <v>18046</v>
      </c>
      <c r="C16982" s="385">
        <v>0.06</v>
      </c>
    </row>
    <row r="16983" spans="1:3" x14ac:dyDescent="0.25">
      <c r="A16983" t="s">
        <v>270</v>
      </c>
      <c r="B16983">
        <v>18049</v>
      </c>
      <c r="C16983" s="385">
        <v>0.06</v>
      </c>
    </row>
    <row r="16984" spans="1:3" x14ac:dyDescent="0.25">
      <c r="A16984" t="s">
        <v>270</v>
      </c>
      <c r="B16984">
        <v>18051</v>
      </c>
      <c r="C16984" s="385">
        <v>0.06</v>
      </c>
    </row>
    <row r="16985" spans="1:3" x14ac:dyDescent="0.25">
      <c r="A16985" t="s">
        <v>270</v>
      </c>
      <c r="B16985">
        <v>18052</v>
      </c>
      <c r="C16985" s="385">
        <v>0.06</v>
      </c>
    </row>
    <row r="16986" spans="1:3" x14ac:dyDescent="0.25">
      <c r="A16986" t="s">
        <v>270</v>
      </c>
      <c r="B16986">
        <v>18053</v>
      </c>
      <c r="C16986" s="385">
        <v>0.06</v>
      </c>
    </row>
    <row r="16987" spans="1:3" x14ac:dyDescent="0.25">
      <c r="A16987" t="s">
        <v>270</v>
      </c>
      <c r="B16987">
        <v>18054</v>
      </c>
      <c r="C16987" s="385">
        <v>0.06</v>
      </c>
    </row>
    <row r="16988" spans="1:3" x14ac:dyDescent="0.25">
      <c r="A16988" t="s">
        <v>270</v>
      </c>
      <c r="B16988">
        <v>18055</v>
      </c>
      <c r="C16988" s="385">
        <v>0.06</v>
      </c>
    </row>
    <row r="16989" spans="1:3" x14ac:dyDescent="0.25">
      <c r="A16989" t="s">
        <v>270</v>
      </c>
      <c r="B16989">
        <v>18056</v>
      </c>
      <c r="C16989" s="385">
        <v>0.06</v>
      </c>
    </row>
    <row r="16990" spans="1:3" x14ac:dyDescent="0.25">
      <c r="A16990" t="s">
        <v>270</v>
      </c>
      <c r="B16990">
        <v>18058</v>
      </c>
      <c r="C16990" s="385">
        <v>0.06</v>
      </c>
    </row>
    <row r="16991" spans="1:3" x14ac:dyDescent="0.25">
      <c r="A16991" t="s">
        <v>270</v>
      </c>
      <c r="B16991">
        <v>18059</v>
      </c>
      <c r="C16991" s="385">
        <v>0.06</v>
      </c>
    </row>
    <row r="16992" spans="1:3" x14ac:dyDescent="0.25">
      <c r="A16992" t="s">
        <v>270</v>
      </c>
      <c r="B16992">
        <v>18060</v>
      </c>
      <c r="C16992" s="385">
        <v>0.06</v>
      </c>
    </row>
    <row r="16993" spans="1:3" x14ac:dyDescent="0.25">
      <c r="A16993" t="s">
        <v>270</v>
      </c>
      <c r="B16993">
        <v>18062</v>
      </c>
      <c r="C16993" s="385">
        <v>0.06</v>
      </c>
    </row>
    <row r="16994" spans="1:3" x14ac:dyDescent="0.25">
      <c r="A16994" t="s">
        <v>270</v>
      </c>
      <c r="B16994">
        <v>18063</v>
      </c>
      <c r="C16994" s="385">
        <v>0.06</v>
      </c>
    </row>
    <row r="16995" spans="1:3" x14ac:dyDescent="0.25">
      <c r="A16995" t="s">
        <v>270</v>
      </c>
      <c r="B16995">
        <v>18064</v>
      </c>
      <c r="C16995" s="385">
        <v>0.06</v>
      </c>
    </row>
    <row r="16996" spans="1:3" x14ac:dyDescent="0.25">
      <c r="A16996" t="s">
        <v>270</v>
      </c>
      <c r="B16996">
        <v>18065</v>
      </c>
      <c r="C16996" s="385">
        <v>0.06</v>
      </c>
    </row>
    <row r="16997" spans="1:3" x14ac:dyDescent="0.25">
      <c r="A16997" t="s">
        <v>270</v>
      </c>
      <c r="B16997">
        <v>18066</v>
      </c>
      <c r="C16997" s="385">
        <v>0.06</v>
      </c>
    </row>
    <row r="16998" spans="1:3" x14ac:dyDescent="0.25">
      <c r="A16998" t="s">
        <v>270</v>
      </c>
      <c r="B16998">
        <v>18067</v>
      </c>
      <c r="C16998" s="385">
        <v>0.06</v>
      </c>
    </row>
    <row r="16999" spans="1:3" x14ac:dyDescent="0.25">
      <c r="A16999" t="s">
        <v>270</v>
      </c>
      <c r="B16999">
        <v>18068</v>
      </c>
      <c r="C16999" s="385">
        <v>0.06</v>
      </c>
    </row>
    <row r="17000" spans="1:3" x14ac:dyDescent="0.25">
      <c r="A17000" t="s">
        <v>270</v>
      </c>
      <c r="B17000">
        <v>18069</v>
      </c>
      <c r="C17000" s="385">
        <v>0.06</v>
      </c>
    </row>
    <row r="17001" spans="1:3" x14ac:dyDescent="0.25">
      <c r="A17001" t="s">
        <v>270</v>
      </c>
      <c r="B17001">
        <v>18070</v>
      </c>
      <c r="C17001" s="385">
        <v>0.06</v>
      </c>
    </row>
    <row r="17002" spans="1:3" x14ac:dyDescent="0.25">
      <c r="A17002" t="s">
        <v>270</v>
      </c>
      <c r="B17002">
        <v>18071</v>
      </c>
      <c r="C17002" s="385">
        <v>0.06</v>
      </c>
    </row>
    <row r="17003" spans="1:3" x14ac:dyDescent="0.25">
      <c r="A17003" t="s">
        <v>270</v>
      </c>
      <c r="B17003">
        <v>18072</v>
      </c>
      <c r="C17003" s="385">
        <v>0.06</v>
      </c>
    </row>
    <row r="17004" spans="1:3" x14ac:dyDescent="0.25">
      <c r="A17004" t="s">
        <v>270</v>
      </c>
      <c r="B17004">
        <v>18073</v>
      </c>
      <c r="C17004" s="385">
        <v>0.06</v>
      </c>
    </row>
    <row r="17005" spans="1:3" x14ac:dyDescent="0.25">
      <c r="A17005" t="s">
        <v>270</v>
      </c>
      <c r="B17005">
        <v>18074</v>
      </c>
      <c r="C17005" s="385">
        <v>0.06</v>
      </c>
    </row>
    <row r="17006" spans="1:3" x14ac:dyDescent="0.25">
      <c r="A17006" t="s">
        <v>270</v>
      </c>
      <c r="B17006">
        <v>18076</v>
      </c>
      <c r="C17006" s="385">
        <v>0.06</v>
      </c>
    </row>
    <row r="17007" spans="1:3" x14ac:dyDescent="0.25">
      <c r="A17007" t="s">
        <v>270</v>
      </c>
      <c r="B17007">
        <v>18077</v>
      </c>
      <c r="C17007" s="385">
        <v>0.06</v>
      </c>
    </row>
    <row r="17008" spans="1:3" x14ac:dyDescent="0.25">
      <c r="A17008" t="s">
        <v>270</v>
      </c>
      <c r="B17008">
        <v>18078</v>
      </c>
      <c r="C17008" s="385">
        <v>0.06</v>
      </c>
    </row>
    <row r="17009" spans="1:3" x14ac:dyDescent="0.25">
      <c r="A17009" t="s">
        <v>270</v>
      </c>
      <c r="B17009">
        <v>18079</v>
      </c>
      <c r="C17009" s="385">
        <v>0.06</v>
      </c>
    </row>
    <row r="17010" spans="1:3" x14ac:dyDescent="0.25">
      <c r="A17010" t="s">
        <v>270</v>
      </c>
      <c r="B17010">
        <v>18080</v>
      </c>
      <c r="C17010" s="385">
        <v>0.06</v>
      </c>
    </row>
    <row r="17011" spans="1:3" x14ac:dyDescent="0.25">
      <c r="A17011" t="s">
        <v>270</v>
      </c>
      <c r="B17011">
        <v>18081</v>
      </c>
      <c r="C17011" s="385">
        <v>0.06</v>
      </c>
    </row>
    <row r="17012" spans="1:3" x14ac:dyDescent="0.25">
      <c r="A17012" t="s">
        <v>270</v>
      </c>
      <c r="B17012">
        <v>18083</v>
      </c>
      <c r="C17012" s="385">
        <v>0.06</v>
      </c>
    </row>
    <row r="17013" spans="1:3" x14ac:dyDescent="0.25">
      <c r="A17013" t="s">
        <v>270</v>
      </c>
      <c r="B17013">
        <v>18084</v>
      </c>
      <c r="C17013" s="385">
        <v>0.06</v>
      </c>
    </row>
    <row r="17014" spans="1:3" x14ac:dyDescent="0.25">
      <c r="A17014" t="s">
        <v>270</v>
      </c>
      <c r="B17014">
        <v>18085</v>
      </c>
      <c r="C17014" s="385">
        <v>0.06</v>
      </c>
    </row>
    <row r="17015" spans="1:3" x14ac:dyDescent="0.25">
      <c r="A17015" t="s">
        <v>270</v>
      </c>
      <c r="B17015">
        <v>18086</v>
      </c>
      <c r="C17015" s="385">
        <v>0.06</v>
      </c>
    </row>
    <row r="17016" spans="1:3" x14ac:dyDescent="0.25">
      <c r="A17016" t="s">
        <v>270</v>
      </c>
      <c r="B17016">
        <v>18087</v>
      </c>
      <c r="C17016" s="385">
        <v>0.06</v>
      </c>
    </row>
    <row r="17017" spans="1:3" x14ac:dyDescent="0.25">
      <c r="A17017" t="s">
        <v>270</v>
      </c>
      <c r="B17017">
        <v>18088</v>
      </c>
      <c r="C17017" s="385">
        <v>0.06</v>
      </c>
    </row>
    <row r="17018" spans="1:3" x14ac:dyDescent="0.25">
      <c r="A17018" t="s">
        <v>270</v>
      </c>
      <c r="B17018">
        <v>18091</v>
      </c>
      <c r="C17018" s="385">
        <v>0.06</v>
      </c>
    </row>
    <row r="17019" spans="1:3" x14ac:dyDescent="0.25">
      <c r="A17019" t="s">
        <v>270</v>
      </c>
      <c r="B17019">
        <v>18092</v>
      </c>
      <c r="C17019" s="385">
        <v>0.06</v>
      </c>
    </row>
    <row r="17020" spans="1:3" x14ac:dyDescent="0.25">
      <c r="A17020" t="s">
        <v>270</v>
      </c>
      <c r="B17020">
        <v>18098</v>
      </c>
      <c r="C17020" s="385">
        <v>0.06</v>
      </c>
    </row>
    <row r="17021" spans="1:3" x14ac:dyDescent="0.25">
      <c r="A17021" t="s">
        <v>270</v>
      </c>
      <c r="B17021">
        <v>18099</v>
      </c>
      <c r="C17021" s="385">
        <v>0.06</v>
      </c>
    </row>
    <row r="17022" spans="1:3" x14ac:dyDescent="0.25">
      <c r="A17022" t="s">
        <v>270</v>
      </c>
      <c r="B17022">
        <v>18101</v>
      </c>
      <c r="C17022" s="385">
        <v>0.06</v>
      </c>
    </row>
    <row r="17023" spans="1:3" x14ac:dyDescent="0.25">
      <c r="A17023" t="s">
        <v>270</v>
      </c>
      <c r="B17023">
        <v>18102</v>
      </c>
      <c r="C17023" s="385">
        <v>0.06</v>
      </c>
    </row>
    <row r="17024" spans="1:3" x14ac:dyDescent="0.25">
      <c r="A17024" t="s">
        <v>270</v>
      </c>
      <c r="B17024">
        <v>18103</v>
      </c>
      <c r="C17024" s="385">
        <v>0.06</v>
      </c>
    </row>
    <row r="17025" spans="1:3" x14ac:dyDescent="0.25">
      <c r="A17025" t="s">
        <v>270</v>
      </c>
      <c r="B17025">
        <v>18104</v>
      </c>
      <c r="C17025" s="385">
        <v>0.06</v>
      </c>
    </row>
    <row r="17026" spans="1:3" x14ac:dyDescent="0.25">
      <c r="A17026" t="s">
        <v>270</v>
      </c>
      <c r="B17026">
        <v>18105</v>
      </c>
      <c r="C17026" s="385">
        <v>0.06</v>
      </c>
    </row>
    <row r="17027" spans="1:3" x14ac:dyDescent="0.25">
      <c r="A17027" t="s">
        <v>270</v>
      </c>
      <c r="B17027">
        <v>18106</v>
      </c>
      <c r="C17027" s="385">
        <v>0.06</v>
      </c>
    </row>
    <row r="17028" spans="1:3" x14ac:dyDescent="0.25">
      <c r="A17028" t="s">
        <v>270</v>
      </c>
      <c r="B17028">
        <v>18109</v>
      </c>
      <c r="C17028" s="385">
        <v>0.06</v>
      </c>
    </row>
    <row r="17029" spans="1:3" x14ac:dyDescent="0.25">
      <c r="A17029" t="s">
        <v>270</v>
      </c>
      <c r="B17029">
        <v>18195</v>
      </c>
      <c r="C17029" s="385">
        <v>0.06</v>
      </c>
    </row>
    <row r="17030" spans="1:3" x14ac:dyDescent="0.25">
      <c r="A17030" t="s">
        <v>270</v>
      </c>
      <c r="B17030">
        <v>18201</v>
      </c>
      <c r="C17030" s="385">
        <v>0.06</v>
      </c>
    </row>
    <row r="17031" spans="1:3" x14ac:dyDescent="0.25">
      <c r="A17031" t="s">
        <v>270</v>
      </c>
      <c r="B17031">
        <v>18202</v>
      </c>
      <c r="C17031" s="385">
        <v>0.06</v>
      </c>
    </row>
    <row r="17032" spans="1:3" x14ac:dyDescent="0.25">
      <c r="A17032" t="s">
        <v>270</v>
      </c>
      <c r="B17032">
        <v>18210</v>
      </c>
      <c r="C17032" s="385">
        <v>0.06</v>
      </c>
    </row>
    <row r="17033" spans="1:3" x14ac:dyDescent="0.25">
      <c r="A17033" t="s">
        <v>270</v>
      </c>
      <c r="B17033">
        <v>18211</v>
      </c>
      <c r="C17033" s="385">
        <v>0.06</v>
      </c>
    </row>
    <row r="17034" spans="1:3" x14ac:dyDescent="0.25">
      <c r="A17034" t="s">
        <v>270</v>
      </c>
      <c r="B17034">
        <v>18212</v>
      </c>
      <c r="C17034" s="385">
        <v>0.06</v>
      </c>
    </row>
    <row r="17035" spans="1:3" x14ac:dyDescent="0.25">
      <c r="A17035" t="s">
        <v>270</v>
      </c>
      <c r="B17035">
        <v>18214</v>
      </c>
      <c r="C17035" s="385">
        <v>0.06</v>
      </c>
    </row>
    <row r="17036" spans="1:3" x14ac:dyDescent="0.25">
      <c r="A17036" t="s">
        <v>270</v>
      </c>
      <c r="B17036">
        <v>18216</v>
      </c>
      <c r="C17036" s="385">
        <v>0.06</v>
      </c>
    </row>
    <row r="17037" spans="1:3" x14ac:dyDescent="0.25">
      <c r="A17037" t="s">
        <v>270</v>
      </c>
      <c r="B17037">
        <v>18218</v>
      </c>
      <c r="C17037" s="385">
        <v>0.06</v>
      </c>
    </row>
    <row r="17038" spans="1:3" x14ac:dyDescent="0.25">
      <c r="A17038" t="s">
        <v>270</v>
      </c>
      <c r="B17038">
        <v>18219</v>
      </c>
      <c r="C17038" s="385">
        <v>0.06</v>
      </c>
    </row>
    <row r="17039" spans="1:3" x14ac:dyDescent="0.25">
      <c r="A17039" t="s">
        <v>270</v>
      </c>
      <c r="B17039">
        <v>18220</v>
      </c>
      <c r="C17039" s="385">
        <v>0.06</v>
      </c>
    </row>
    <row r="17040" spans="1:3" x14ac:dyDescent="0.25">
      <c r="A17040" t="s">
        <v>270</v>
      </c>
      <c r="B17040">
        <v>18221</v>
      </c>
      <c r="C17040" s="385">
        <v>0.06</v>
      </c>
    </row>
    <row r="17041" spans="1:3" x14ac:dyDescent="0.25">
      <c r="A17041" t="s">
        <v>270</v>
      </c>
      <c r="B17041">
        <v>18222</v>
      </c>
      <c r="C17041" s="385">
        <v>0.06</v>
      </c>
    </row>
    <row r="17042" spans="1:3" x14ac:dyDescent="0.25">
      <c r="A17042" t="s">
        <v>270</v>
      </c>
      <c r="B17042">
        <v>18223</v>
      </c>
      <c r="C17042" s="385">
        <v>0.06</v>
      </c>
    </row>
    <row r="17043" spans="1:3" x14ac:dyDescent="0.25">
      <c r="A17043" t="s">
        <v>270</v>
      </c>
      <c r="B17043">
        <v>18224</v>
      </c>
      <c r="C17043" s="385">
        <v>0.06</v>
      </c>
    </row>
    <row r="17044" spans="1:3" x14ac:dyDescent="0.25">
      <c r="A17044" t="s">
        <v>270</v>
      </c>
      <c r="B17044">
        <v>18225</v>
      </c>
      <c r="C17044" s="385">
        <v>0.06</v>
      </c>
    </row>
    <row r="17045" spans="1:3" x14ac:dyDescent="0.25">
      <c r="A17045" t="s">
        <v>270</v>
      </c>
      <c r="B17045">
        <v>18229</v>
      </c>
      <c r="C17045" s="385">
        <v>0.06</v>
      </c>
    </row>
    <row r="17046" spans="1:3" x14ac:dyDescent="0.25">
      <c r="A17046" t="s">
        <v>270</v>
      </c>
      <c r="B17046">
        <v>18230</v>
      </c>
      <c r="C17046" s="385">
        <v>0.06</v>
      </c>
    </row>
    <row r="17047" spans="1:3" x14ac:dyDescent="0.25">
      <c r="A17047" t="s">
        <v>270</v>
      </c>
      <c r="B17047">
        <v>18231</v>
      </c>
      <c r="C17047" s="385">
        <v>0.06</v>
      </c>
    </row>
    <row r="17048" spans="1:3" x14ac:dyDescent="0.25">
      <c r="A17048" t="s">
        <v>270</v>
      </c>
      <c r="B17048">
        <v>18232</v>
      </c>
      <c r="C17048" s="385">
        <v>0.06</v>
      </c>
    </row>
    <row r="17049" spans="1:3" x14ac:dyDescent="0.25">
      <c r="A17049" t="s">
        <v>270</v>
      </c>
      <c r="B17049">
        <v>18234</v>
      </c>
      <c r="C17049" s="385">
        <v>0.06</v>
      </c>
    </row>
    <row r="17050" spans="1:3" x14ac:dyDescent="0.25">
      <c r="A17050" t="s">
        <v>270</v>
      </c>
      <c r="B17050">
        <v>18235</v>
      </c>
      <c r="C17050" s="385">
        <v>0.06</v>
      </c>
    </row>
    <row r="17051" spans="1:3" x14ac:dyDescent="0.25">
      <c r="A17051" t="s">
        <v>270</v>
      </c>
      <c r="B17051">
        <v>18237</v>
      </c>
      <c r="C17051" s="385">
        <v>0.06</v>
      </c>
    </row>
    <row r="17052" spans="1:3" x14ac:dyDescent="0.25">
      <c r="A17052" t="s">
        <v>270</v>
      </c>
      <c r="B17052">
        <v>18239</v>
      </c>
      <c r="C17052" s="385">
        <v>0.06</v>
      </c>
    </row>
    <row r="17053" spans="1:3" x14ac:dyDescent="0.25">
      <c r="A17053" t="s">
        <v>270</v>
      </c>
      <c r="B17053">
        <v>18240</v>
      </c>
      <c r="C17053" s="385">
        <v>0.06</v>
      </c>
    </row>
    <row r="17054" spans="1:3" x14ac:dyDescent="0.25">
      <c r="A17054" t="s">
        <v>270</v>
      </c>
      <c r="B17054">
        <v>18241</v>
      </c>
      <c r="C17054" s="385">
        <v>0.06</v>
      </c>
    </row>
    <row r="17055" spans="1:3" x14ac:dyDescent="0.25">
      <c r="A17055" t="s">
        <v>270</v>
      </c>
      <c r="B17055">
        <v>18242</v>
      </c>
      <c r="C17055" s="385">
        <v>0.06</v>
      </c>
    </row>
    <row r="17056" spans="1:3" x14ac:dyDescent="0.25">
      <c r="A17056" t="s">
        <v>270</v>
      </c>
      <c r="B17056">
        <v>18244</v>
      </c>
      <c r="C17056" s="385">
        <v>0.06</v>
      </c>
    </row>
    <row r="17057" spans="1:3" x14ac:dyDescent="0.25">
      <c r="A17057" t="s">
        <v>270</v>
      </c>
      <c r="B17057">
        <v>18245</v>
      </c>
      <c r="C17057" s="385">
        <v>0.06</v>
      </c>
    </row>
    <row r="17058" spans="1:3" x14ac:dyDescent="0.25">
      <c r="A17058" t="s">
        <v>270</v>
      </c>
      <c r="B17058">
        <v>18246</v>
      </c>
      <c r="C17058" s="385">
        <v>0.06</v>
      </c>
    </row>
    <row r="17059" spans="1:3" x14ac:dyDescent="0.25">
      <c r="A17059" t="s">
        <v>270</v>
      </c>
      <c r="B17059">
        <v>18247</v>
      </c>
      <c r="C17059" s="385">
        <v>0.06</v>
      </c>
    </row>
    <row r="17060" spans="1:3" x14ac:dyDescent="0.25">
      <c r="A17060" t="s">
        <v>270</v>
      </c>
      <c r="B17060">
        <v>18248</v>
      </c>
      <c r="C17060" s="385">
        <v>0.06</v>
      </c>
    </row>
    <row r="17061" spans="1:3" x14ac:dyDescent="0.25">
      <c r="A17061" t="s">
        <v>270</v>
      </c>
      <c r="B17061">
        <v>18249</v>
      </c>
      <c r="C17061" s="385">
        <v>0.06</v>
      </c>
    </row>
    <row r="17062" spans="1:3" x14ac:dyDescent="0.25">
      <c r="A17062" t="s">
        <v>270</v>
      </c>
      <c r="B17062">
        <v>18250</v>
      </c>
      <c r="C17062" s="385">
        <v>0.06</v>
      </c>
    </row>
    <row r="17063" spans="1:3" x14ac:dyDescent="0.25">
      <c r="A17063" t="s">
        <v>270</v>
      </c>
      <c r="B17063">
        <v>18251</v>
      </c>
      <c r="C17063" s="385">
        <v>0.06</v>
      </c>
    </row>
    <row r="17064" spans="1:3" x14ac:dyDescent="0.25">
      <c r="A17064" t="s">
        <v>270</v>
      </c>
      <c r="B17064">
        <v>18252</v>
      </c>
      <c r="C17064" s="385">
        <v>0.06</v>
      </c>
    </row>
    <row r="17065" spans="1:3" x14ac:dyDescent="0.25">
      <c r="A17065" t="s">
        <v>270</v>
      </c>
      <c r="B17065">
        <v>18254</v>
      </c>
      <c r="C17065" s="385">
        <v>0.06</v>
      </c>
    </row>
    <row r="17066" spans="1:3" x14ac:dyDescent="0.25">
      <c r="A17066" t="s">
        <v>270</v>
      </c>
      <c r="B17066">
        <v>18255</v>
      </c>
      <c r="C17066" s="385">
        <v>0.06</v>
      </c>
    </row>
    <row r="17067" spans="1:3" x14ac:dyDescent="0.25">
      <c r="A17067" t="s">
        <v>270</v>
      </c>
      <c r="B17067">
        <v>18256</v>
      </c>
      <c r="C17067" s="385">
        <v>0.06</v>
      </c>
    </row>
    <row r="17068" spans="1:3" x14ac:dyDescent="0.25">
      <c r="A17068" t="s">
        <v>270</v>
      </c>
      <c r="B17068">
        <v>18301</v>
      </c>
      <c r="C17068" s="385">
        <v>0.06</v>
      </c>
    </row>
    <row r="17069" spans="1:3" x14ac:dyDescent="0.25">
      <c r="A17069" t="s">
        <v>270</v>
      </c>
      <c r="B17069">
        <v>18302</v>
      </c>
      <c r="C17069" s="385">
        <v>0.06</v>
      </c>
    </row>
    <row r="17070" spans="1:3" x14ac:dyDescent="0.25">
      <c r="A17070" t="s">
        <v>270</v>
      </c>
      <c r="B17070">
        <v>18320</v>
      </c>
      <c r="C17070" s="385">
        <v>0.06</v>
      </c>
    </row>
    <row r="17071" spans="1:3" x14ac:dyDescent="0.25">
      <c r="A17071" t="s">
        <v>270</v>
      </c>
      <c r="B17071">
        <v>18321</v>
      </c>
      <c r="C17071" s="385">
        <v>0.06</v>
      </c>
    </row>
    <row r="17072" spans="1:3" x14ac:dyDescent="0.25">
      <c r="A17072" t="s">
        <v>270</v>
      </c>
      <c r="B17072">
        <v>18322</v>
      </c>
      <c r="C17072" s="385">
        <v>0.06</v>
      </c>
    </row>
    <row r="17073" spans="1:3" x14ac:dyDescent="0.25">
      <c r="A17073" t="s">
        <v>270</v>
      </c>
      <c r="B17073">
        <v>18323</v>
      </c>
      <c r="C17073" s="385">
        <v>0.06</v>
      </c>
    </row>
    <row r="17074" spans="1:3" x14ac:dyDescent="0.25">
      <c r="A17074" t="s">
        <v>270</v>
      </c>
      <c r="B17074">
        <v>18324</v>
      </c>
      <c r="C17074" s="385">
        <v>0.06</v>
      </c>
    </row>
    <row r="17075" spans="1:3" x14ac:dyDescent="0.25">
      <c r="A17075" t="s">
        <v>270</v>
      </c>
      <c r="B17075">
        <v>18325</v>
      </c>
      <c r="C17075" s="385">
        <v>0.06</v>
      </c>
    </row>
    <row r="17076" spans="1:3" x14ac:dyDescent="0.25">
      <c r="A17076" t="s">
        <v>270</v>
      </c>
      <c r="B17076">
        <v>18326</v>
      </c>
      <c r="C17076" s="385">
        <v>0.06</v>
      </c>
    </row>
    <row r="17077" spans="1:3" x14ac:dyDescent="0.25">
      <c r="A17077" t="s">
        <v>270</v>
      </c>
      <c r="B17077">
        <v>18327</v>
      </c>
      <c r="C17077" s="385">
        <v>0.06</v>
      </c>
    </row>
    <row r="17078" spans="1:3" x14ac:dyDescent="0.25">
      <c r="A17078" t="s">
        <v>270</v>
      </c>
      <c r="B17078">
        <v>18328</v>
      </c>
      <c r="C17078" s="385">
        <v>0.06</v>
      </c>
    </row>
    <row r="17079" spans="1:3" x14ac:dyDescent="0.25">
      <c r="A17079" t="s">
        <v>270</v>
      </c>
      <c r="B17079">
        <v>18330</v>
      </c>
      <c r="C17079" s="385">
        <v>0.06</v>
      </c>
    </row>
    <row r="17080" spans="1:3" x14ac:dyDescent="0.25">
      <c r="A17080" t="s">
        <v>270</v>
      </c>
      <c r="B17080">
        <v>18331</v>
      </c>
      <c r="C17080" s="385">
        <v>0.06</v>
      </c>
    </row>
    <row r="17081" spans="1:3" x14ac:dyDescent="0.25">
      <c r="A17081" t="s">
        <v>270</v>
      </c>
      <c r="B17081">
        <v>18332</v>
      </c>
      <c r="C17081" s="385">
        <v>0.06</v>
      </c>
    </row>
    <row r="17082" spans="1:3" x14ac:dyDescent="0.25">
      <c r="A17082" t="s">
        <v>270</v>
      </c>
      <c r="B17082">
        <v>18333</v>
      </c>
      <c r="C17082" s="385">
        <v>0.06</v>
      </c>
    </row>
    <row r="17083" spans="1:3" x14ac:dyDescent="0.25">
      <c r="A17083" t="s">
        <v>270</v>
      </c>
      <c r="B17083">
        <v>18334</v>
      </c>
      <c r="C17083" s="385">
        <v>0.06</v>
      </c>
    </row>
    <row r="17084" spans="1:3" x14ac:dyDescent="0.25">
      <c r="A17084" t="s">
        <v>270</v>
      </c>
      <c r="B17084">
        <v>18335</v>
      </c>
      <c r="C17084" s="385">
        <v>0.06</v>
      </c>
    </row>
    <row r="17085" spans="1:3" x14ac:dyDescent="0.25">
      <c r="A17085" t="s">
        <v>270</v>
      </c>
      <c r="B17085">
        <v>18336</v>
      </c>
      <c r="C17085" s="385">
        <v>0.06</v>
      </c>
    </row>
    <row r="17086" spans="1:3" x14ac:dyDescent="0.25">
      <c r="A17086" t="s">
        <v>270</v>
      </c>
      <c r="B17086">
        <v>18337</v>
      </c>
      <c r="C17086" s="385">
        <v>0.06</v>
      </c>
    </row>
    <row r="17087" spans="1:3" x14ac:dyDescent="0.25">
      <c r="A17087" t="s">
        <v>270</v>
      </c>
      <c r="B17087">
        <v>18340</v>
      </c>
      <c r="C17087" s="385">
        <v>0.06</v>
      </c>
    </row>
    <row r="17088" spans="1:3" x14ac:dyDescent="0.25">
      <c r="A17088" t="s">
        <v>270</v>
      </c>
      <c r="B17088">
        <v>18341</v>
      </c>
      <c r="C17088" s="385">
        <v>0.06</v>
      </c>
    </row>
    <row r="17089" spans="1:3" x14ac:dyDescent="0.25">
      <c r="A17089" t="s">
        <v>270</v>
      </c>
      <c r="B17089">
        <v>18342</v>
      </c>
      <c r="C17089" s="385">
        <v>0.06</v>
      </c>
    </row>
    <row r="17090" spans="1:3" x14ac:dyDescent="0.25">
      <c r="A17090" t="s">
        <v>270</v>
      </c>
      <c r="B17090">
        <v>18343</v>
      </c>
      <c r="C17090" s="385">
        <v>0.06</v>
      </c>
    </row>
    <row r="17091" spans="1:3" x14ac:dyDescent="0.25">
      <c r="A17091" t="s">
        <v>270</v>
      </c>
      <c r="B17091">
        <v>18344</v>
      </c>
      <c r="C17091" s="385">
        <v>0.06</v>
      </c>
    </row>
    <row r="17092" spans="1:3" x14ac:dyDescent="0.25">
      <c r="A17092" t="s">
        <v>270</v>
      </c>
      <c r="B17092">
        <v>18346</v>
      </c>
      <c r="C17092" s="385">
        <v>0.06</v>
      </c>
    </row>
    <row r="17093" spans="1:3" x14ac:dyDescent="0.25">
      <c r="A17093" t="s">
        <v>270</v>
      </c>
      <c r="B17093">
        <v>18347</v>
      </c>
      <c r="C17093" s="385">
        <v>0.06</v>
      </c>
    </row>
    <row r="17094" spans="1:3" x14ac:dyDescent="0.25">
      <c r="A17094" t="s">
        <v>270</v>
      </c>
      <c r="B17094">
        <v>18348</v>
      </c>
      <c r="C17094" s="385">
        <v>0.06</v>
      </c>
    </row>
    <row r="17095" spans="1:3" x14ac:dyDescent="0.25">
      <c r="A17095" t="s">
        <v>270</v>
      </c>
      <c r="B17095">
        <v>18349</v>
      </c>
      <c r="C17095" s="385">
        <v>0.06</v>
      </c>
    </row>
    <row r="17096" spans="1:3" x14ac:dyDescent="0.25">
      <c r="A17096" t="s">
        <v>270</v>
      </c>
      <c r="B17096">
        <v>18350</v>
      </c>
      <c r="C17096" s="385">
        <v>0.06</v>
      </c>
    </row>
    <row r="17097" spans="1:3" x14ac:dyDescent="0.25">
      <c r="A17097" t="s">
        <v>270</v>
      </c>
      <c r="B17097">
        <v>18351</v>
      </c>
      <c r="C17097" s="385">
        <v>0.06</v>
      </c>
    </row>
    <row r="17098" spans="1:3" x14ac:dyDescent="0.25">
      <c r="A17098" t="s">
        <v>270</v>
      </c>
      <c r="B17098">
        <v>18352</v>
      </c>
      <c r="C17098" s="385">
        <v>0.06</v>
      </c>
    </row>
    <row r="17099" spans="1:3" x14ac:dyDescent="0.25">
      <c r="A17099" t="s">
        <v>270</v>
      </c>
      <c r="B17099">
        <v>18353</v>
      </c>
      <c r="C17099" s="385">
        <v>0.06</v>
      </c>
    </row>
    <row r="17100" spans="1:3" x14ac:dyDescent="0.25">
      <c r="A17100" t="s">
        <v>270</v>
      </c>
      <c r="B17100">
        <v>18354</v>
      </c>
      <c r="C17100" s="385">
        <v>0.06</v>
      </c>
    </row>
    <row r="17101" spans="1:3" x14ac:dyDescent="0.25">
      <c r="A17101" t="s">
        <v>270</v>
      </c>
      <c r="B17101">
        <v>18355</v>
      </c>
      <c r="C17101" s="385">
        <v>0.06</v>
      </c>
    </row>
    <row r="17102" spans="1:3" x14ac:dyDescent="0.25">
      <c r="A17102" t="s">
        <v>270</v>
      </c>
      <c r="B17102">
        <v>18356</v>
      </c>
      <c r="C17102" s="385">
        <v>0.06</v>
      </c>
    </row>
    <row r="17103" spans="1:3" x14ac:dyDescent="0.25">
      <c r="A17103" t="s">
        <v>270</v>
      </c>
      <c r="B17103">
        <v>18357</v>
      </c>
      <c r="C17103" s="385">
        <v>0.06</v>
      </c>
    </row>
    <row r="17104" spans="1:3" x14ac:dyDescent="0.25">
      <c r="A17104" t="s">
        <v>270</v>
      </c>
      <c r="B17104">
        <v>18360</v>
      </c>
      <c r="C17104" s="385">
        <v>0.06</v>
      </c>
    </row>
    <row r="17105" spans="1:3" x14ac:dyDescent="0.25">
      <c r="A17105" t="s">
        <v>270</v>
      </c>
      <c r="B17105">
        <v>18370</v>
      </c>
      <c r="C17105" s="385">
        <v>0.06</v>
      </c>
    </row>
    <row r="17106" spans="1:3" x14ac:dyDescent="0.25">
      <c r="A17106" t="s">
        <v>270</v>
      </c>
      <c r="B17106">
        <v>18371</v>
      </c>
      <c r="C17106" s="385">
        <v>0.06</v>
      </c>
    </row>
    <row r="17107" spans="1:3" x14ac:dyDescent="0.25">
      <c r="A17107" t="s">
        <v>270</v>
      </c>
      <c r="B17107">
        <v>18372</v>
      </c>
      <c r="C17107" s="385">
        <v>0.06</v>
      </c>
    </row>
    <row r="17108" spans="1:3" x14ac:dyDescent="0.25">
      <c r="A17108" t="s">
        <v>270</v>
      </c>
      <c r="B17108">
        <v>18403</v>
      </c>
      <c r="C17108" s="385">
        <v>0.06</v>
      </c>
    </row>
    <row r="17109" spans="1:3" x14ac:dyDescent="0.25">
      <c r="A17109" t="s">
        <v>270</v>
      </c>
      <c r="B17109">
        <v>18405</v>
      </c>
      <c r="C17109" s="385">
        <v>0.06</v>
      </c>
    </row>
    <row r="17110" spans="1:3" x14ac:dyDescent="0.25">
      <c r="A17110" t="s">
        <v>270</v>
      </c>
      <c r="B17110">
        <v>18407</v>
      </c>
      <c r="C17110" s="385">
        <v>0.06</v>
      </c>
    </row>
    <row r="17111" spans="1:3" x14ac:dyDescent="0.25">
      <c r="A17111" t="s">
        <v>270</v>
      </c>
      <c r="B17111">
        <v>18410</v>
      </c>
      <c r="C17111" s="385">
        <v>0.06</v>
      </c>
    </row>
    <row r="17112" spans="1:3" x14ac:dyDescent="0.25">
      <c r="A17112" t="s">
        <v>270</v>
      </c>
      <c r="B17112">
        <v>18411</v>
      </c>
      <c r="C17112" s="385">
        <v>0.06</v>
      </c>
    </row>
    <row r="17113" spans="1:3" x14ac:dyDescent="0.25">
      <c r="A17113" t="s">
        <v>270</v>
      </c>
      <c r="B17113">
        <v>18413</v>
      </c>
      <c r="C17113" s="385">
        <v>0.06</v>
      </c>
    </row>
    <row r="17114" spans="1:3" x14ac:dyDescent="0.25">
      <c r="A17114" t="s">
        <v>270</v>
      </c>
      <c r="B17114">
        <v>18414</v>
      </c>
      <c r="C17114" s="385">
        <v>0.06</v>
      </c>
    </row>
    <row r="17115" spans="1:3" x14ac:dyDescent="0.25">
      <c r="A17115" t="s">
        <v>270</v>
      </c>
      <c r="B17115">
        <v>18415</v>
      </c>
      <c r="C17115" s="385">
        <v>0.06</v>
      </c>
    </row>
    <row r="17116" spans="1:3" x14ac:dyDescent="0.25">
      <c r="A17116" t="s">
        <v>270</v>
      </c>
      <c r="B17116">
        <v>18416</v>
      </c>
      <c r="C17116" s="385">
        <v>0.06</v>
      </c>
    </row>
    <row r="17117" spans="1:3" x14ac:dyDescent="0.25">
      <c r="A17117" t="s">
        <v>270</v>
      </c>
      <c r="B17117">
        <v>18417</v>
      </c>
      <c r="C17117" s="385">
        <v>0.06</v>
      </c>
    </row>
    <row r="17118" spans="1:3" x14ac:dyDescent="0.25">
      <c r="A17118" t="s">
        <v>270</v>
      </c>
      <c r="B17118">
        <v>18419</v>
      </c>
      <c r="C17118" s="385">
        <v>0.06</v>
      </c>
    </row>
    <row r="17119" spans="1:3" x14ac:dyDescent="0.25">
      <c r="A17119" t="s">
        <v>270</v>
      </c>
      <c r="B17119">
        <v>18420</v>
      </c>
      <c r="C17119" s="385">
        <v>0.06</v>
      </c>
    </row>
    <row r="17120" spans="1:3" x14ac:dyDescent="0.25">
      <c r="A17120" t="s">
        <v>270</v>
      </c>
      <c r="B17120">
        <v>18421</v>
      </c>
      <c r="C17120" s="385">
        <v>0.06</v>
      </c>
    </row>
    <row r="17121" spans="1:3" x14ac:dyDescent="0.25">
      <c r="A17121" t="s">
        <v>270</v>
      </c>
      <c r="B17121">
        <v>18424</v>
      </c>
      <c r="C17121" s="385">
        <v>0.06</v>
      </c>
    </row>
    <row r="17122" spans="1:3" x14ac:dyDescent="0.25">
      <c r="A17122" t="s">
        <v>270</v>
      </c>
      <c r="B17122">
        <v>18425</v>
      </c>
      <c r="C17122" s="385">
        <v>0.06</v>
      </c>
    </row>
    <row r="17123" spans="1:3" x14ac:dyDescent="0.25">
      <c r="A17123" t="s">
        <v>270</v>
      </c>
      <c r="B17123">
        <v>18426</v>
      </c>
      <c r="C17123" s="385">
        <v>0.06</v>
      </c>
    </row>
    <row r="17124" spans="1:3" x14ac:dyDescent="0.25">
      <c r="A17124" t="s">
        <v>270</v>
      </c>
      <c r="B17124">
        <v>18427</v>
      </c>
      <c r="C17124" s="385">
        <v>0.06</v>
      </c>
    </row>
    <row r="17125" spans="1:3" x14ac:dyDescent="0.25">
      <c r="A17125" t="s">
        <v>270</v>
      </c>
      <c r="B17125">
        <v>18428</v>
      </c>
      <c r="C17125" s="385">
        <v>0.06</v>
      </c>
    </row>
    <row r="17126" spans="1:3" x14ac:dyDescent="0.25">
      <c r="A17126" t="s">
        <v>270</v>
      </c>
      <c r="B17126">
        <v>18430</v>
      </c>
      <c r="C17126" s="385">
        <v>0.06</v>
      </c>
    </row>
    <row r="17127" spans="1:3" x14ac:dyDescent="0.25">
      <c r="A17127" t="s">
        <v>270</v>
      </c>
      <c r="B17127">
        <v>18431</v>
      </c>
      <c r="C17127" s="385">
        <v>0.06</v>
      </c>
    </row>
    <row r="17128" spans="1:3" x14ac:dyDescent="0.25">
      <c r="A17128" t="s">
        <v>270</v>
      </c>
      <c r="B17128">
        <v>18433</v>
      </c>
      <c r="C17128" s="385">
        <v>0.06</v>
      </c>
    </row>
    <row r="17129" spans="1:3" x14ac:dyDescent="0.25">
      <c r="A17129" t="s">
        <v>270</v>
      </c>
      <c r="B17129">
        <v>18434</v>
      </c>
      <c r="C17129" s="385">
        <v>0.06</v>
      </c>
    </row>
    <row r="17130" spans="1:3" x14ac:dyDescent="0.25">
      <c r="A17130" t="s">
        <v>270</v>
      </c>
      <c r="B17130">
        <v>18435</v>
      </c>
      <c r="C17130" s="385">
        <v>0.06</v>
      </c>
    </row>
    <row r="17131" spans="1:3" x14ac:dyDescent="0.25">
      <c r="A17131" t="s">
        <v>270</v>
      </c>
      <c r="B17131">
        <v>18436</v>
      </c>
      <c r="C17131" s="385">
        <v>0.06</v>
      </c>
    </row>
    <row r="17132" spans="1:3" x14ac:dyDescent="0.25">
      <c r="A17132" t="s">
        <v>270</v>
      </c>
      <c r="B17132">
        <v>18437</v>
      </c>
      <c r="C17132" s="385">
        <v>0.06</v>
      </c>
    </row>
    <row r="17133" spans="1:3" x14ac:dyDescent="0.25">
      <c r="A17133" t="s">
        <v>270</v>
      </c>
      <c r="B17133">
        <v>18438</v>
      </c>
      <c r="C17133" s="385">
        <v>0.06</v>
      </c>
    </row>
    <row r="17134" spans="1:3" x14ac:dyDescent="0.25">
      <c r="A17134" t="s">
        <v>270</v>
      </c>
      <c r="B17134">
        <v>18439</v>
      </c>
      <c r="C17134" s="385">
        <v>0.06</v>
      </c>
    </row>
    <row r="17135" spans="1:3" x14ac:dyDescent="0.25">
      <c r="A17135" t="s">
        <v>270</v>
      </c>
      <c r="B17135">
        <v>18440</v>
      </c>
      <c r="C17135" s="385">
        <v>0.06</v>
      </c>
    </row>
    <row r="17136" spans="1:3" x14ac:dyDescent="0.25">
      <c r="A17136" t="s">
        <v>270</v>
      </c>
      <c r="B17136">
        <v>18441</v>
      </c>
      <c r="C17136" s="385">
        <v>0.06</v>
      </c>
    </row>
    <row r="17137" spans="1:3" x14ac:dyDescent="0.25">
      <c r="A17137" t="s">
        <v>270</v>
      </c>
      <c r="B17137">
        <v>18443</v>
      </c>
      <c r="C17137" s="385">
        <v>0.06</v>
      </c>
    </row>
    <row r="17138" spans="1:3" x14ac:dyDescent="0.25">
      <c r="A17138" t="s">
        <v>270</v>
      </c>
      <c r="B17138">
        <v>18444</v>
      </c>
      <c r="C17138" s="385">
        <v>0.06</v>
      </c>
    </row>
    <row r="17139" spans="1:3" x14ac:dyDescent="0.25">
      <c r="A17139" t="s">
        <v>270</v>
      </c>
      <c r="B17139">
        <v>18445</v>
      </c>
      <c r="C17139" s="385">
        <v>0.06</v>
      </c>
    </row>
    <row r="17140" spans="1:3" x14ac:dyDescent="0.25">
      <c r="A17140" t="s">
        <v>270</v>
      </c>
      <c r="B17140">
        <v>18446</v>
      </c>
      <c r="C17140" s="385">
        <v>0.06</v>
      </c>
    </row>
    <row r="17141" spans="1:3" x14ac:dyDescent="0.25">
      <c r="A17141" t="s">
        <v>270</v>
      </c>
      <c r="B17141">
        <v>18447</v>
      </c>
      <c r="C17141" s="385">
        <v>0.06</v>
      </c>
    </row>
    <row r="17142" spans="1:3" x14ac:dyDescent="0.25">
      <c r="A17142" t="s">
        <v>270</v>
      </c>
      <c r="B17142">
        <v>18448</v>
      </c>
      <c r="C17142" s="385">
        <v>0.06</v>
      </c>
    </row>
    <row r="17143" spans="1:3" x14ac:dyDescent="0.25">
      <c r="A17143" t="s">
        <v>270</v>
      </c>
      <c r="B17143">
        <v>18449</v>
      </c>
      <c r="C17143" s="385">
        <v>0.06</v>
      </c>
    </row>
    <row r="17144" spans="1:3" x14ac:dyDescent="0.25">
      <c r="A17144" t="s">
        <v>270</v>
      </c>
      <c r="B17144">
        <v>18451</v>
      </c>
      <c r="C17144" s="385">
        <v>0.06</v>
      </c>
    </row>
    <row r="17145" spans="1:3" x14ac:dyDescent="0.25">
      <c r="A17145" t="s">
        <v>270</v>
      </c>
      <c r="B17145">
        <v>18452</v>
      </c>
      <c r="C17145" s="385">
        <v>0.06</v>
      </c>
    </row>
    <row r="17146" spans="1:3" x14ac:dyDescent="0.25">
      <c r="A17146" t="s">
        <v>270</v>
      </c>
      <c r="B17146">
        <v>18453</v>
      </c>
      <c r="C17146" s="385">
        <v>0.06</v>
      </c>
    </row>
    <row r="17147" spans="1:3" x14ac:dyDescent="0.25">
      <c r="A17147" t="s">
        <v>270</v>
      </c>
      <c r="B17147">
        <v>18454</v>
      </c>
      <c r="C17147" s="385">
        <v>0.06</v>
      </c>
    </row>
    <row r="17148" spans="1:3" x14ac:dyDescent="0.25">
      <c r="A17148" t="s">
        <v>270</v>
      </c>
      <c r="B17148">
        <v>18455</v>
      </c>
      <c r="C17148" s="385">
        <v>0.06</v>
      </c>
    </row>
    <row r="17149" spans="1:3" x14ac:dyDescent="0.25">
      <c r="A17149" t="s">
        <v>270</v>
      </c>
      <c r="B17149">
        <v>18456</v>
      </c>
      <c r="C17149" s="385">
        <v>0.06</v>
      </c>
    </row>
    <row r="17150" spans="1:3" x14ac:dyDescent="0.25">
      <c r="A17150" t="s">
        <v>270</v>
      </c>
      <c r="B17150">
        <v>18457</v>
      </c>
      <c r="C17150" s="385">
        <v>0.06</v>
      </c>
    </row>
    <row r="17151" spans="1:3" x14ac:dyDescent="0.25">
      <c r="A17151" t="s">
        <v>270</v>
      </c>
      <c r="B17151">
        <v>18458</v>
      </c>
      <c r="C17151" s="385">
        <v>0.06</v>
      </c>
    </row>
    <row r="17152" spans="1:3" x14ac:dyDescent="0.25">
      <c r="A17152" t="s">
        <v>270</v>
      </c>
      <c r="B17152">
        <v>18459</v>
      </c>
      <c r="C17152" s="385">
        <v>0.06</v>
      </c>
    </row>
    <row r="17153" spans="1:3" x14ac:dyDescent="0.25">
      <c r="A17153" t="s">
        <v>270</v>
      </c>
      <c r="B17153">
        <v>18460</v>
      </c>
      <c r="C17153" s="385">
        <v>0.06</v>
      </c>
    </row>
    <row r="17154" spans="1:3" x14ac:dyDescent="0.25">
      <c r="A17154" t="s">
        <v>270</v>
      </c>
      <c r="B17154">
        <v>18461</v>
      </c>
      <c r="C17154" s="385">
        <v>0.06</v>
      </c>
    </row>
    <row r="17155" spans="1:3" x14ac:dyDescent="0.25">
      <c r="A17155" t="s">
        <v>270</v>
      </c>
      <c r="B17155">
        <v>18462</v>
      </c>
      <c r="C17155" s="385">
        <v>0.06</v>
      </c>
    </row>
    <row r="17156" spans="1:3" x14ac:dyDescent="0.25">
      <c r="A17156" t="s">
        <v>270</v>
      </c>
      <c r="B17156">
        <v>18463</v>
      </c>
      <c r="C17156" s="385">
        <v>0.06</v>
      </c>
    </row>
    <row r="17157" spans="1:3" x14ac:dyDescent="0.25">
      <c r="A17157" t="s">
        <v>270</v>
      </c>
      <c r="B17157">
        <v>18464</v>
      </c>
      <c r="C17157" s="385">
        <v>0.06</v>
      </c>
    </row>
    <row r="17158" spans="1:3" x14ac:dyDescent="0.25">
      <c r="A17158" t="s">
        <v>270</v>
      </c>
      <c r="B17158">
        <v>18465</v>
      </c>
      <c r="C17158" s="385">
        <v>0.06</v>
      </c>
    </row>
    <row r="17159" spans="1:3" x14ac:dyDescent="0.25">
      <c r="A17159" t="s">
        <v>270</v>
      </c>
      <c r="B17159">
        <v>18466</v>
      </c>
      <c r="C17159" s="385">
        <v>0.06</v>
      </c>
    </row>
    <row r="17160" spans="1:3" x14ac:dyDescent="0.25">
      <c r="A17160" t="s">
        <v>270</v>
      </c>
      <c r="B17160">
        <v>18469</v>
      </c>
      <c r="C17160" s="385">
        <v>0.06</v>
      </c>
    </row>
    <row r="17161" spans="1:3" x14ac:dyDescent="0.25">
      <c r="A17161" t="s">
        <v>270</v>
      </c>
      <c r="B17161">
        <v>18470</v>
      </c>
      <c r="C17161" s="385">
        <v>0.06</v>
      </c>
    </row>
    <row r="17162" spans="1:3" x14ac:dyDescent="0.25">
      <c r="A17162" t="s">
        <v>270</v>
      </c>
      <c r="B17162">
        <v>18471</v>
      </c>
      <c r="C17162" s="385">
        <v>0.06</v>
      </c>
    </row>
    <row r="17163" spans="1:3" x14ac:dyDescent="0.25">
      <c r="A17163" t="s">
        <v>270</v>
      </c>
      <c r="B17163">
        <v>18472</v>
      </c>
      <c r="C17163" s="385">
        <v>0.06</v>
      </c>
    </row>
    <row r="17164" spans="1:3" x14ac:dyDescent="0.25">
      <c r="A17164" t="s">
        <v>270</v>
      </c>
      <c r="B17164">
        <v>18473</v>
      </c>
      <c r="C17164" s="385">
        <v>0.06</v>
      </c>
    </row>
    <row r="17165" spans="1:3" x14ac:dyDescent="0.25">
      <c r="A17165" t="s">
        <v>270</v>
      </c>
      <c r="B17165">
        <v>18501</v>
      </c>
      <c r="C17165" s="385">
        <v>0.06</v>
      </c>
    </row>
    <row r="17166" spans="1:3" x14ac:dyDescent="0.25">
      <c r="A17166" t="s">
        <v>270</v>
      </c>
      <c r="B17166">
        <v>18502</v>
      </c>
      <c r="C17166" s="385">
        <v>0.06</v>
      </c>
    </row>
    <row r="17167" spans="1:3" x14ac:dyDescent="0.25">
      <c r="A17167" t="s">
        <v>270</v>
      </c>
      <c r="B17167">
        <v>18503</v>
      </c>
      <c r="C17167" s="385">
        <v>0.06</v>
      </c>
    </row>
    <row r="17168" spans="1:3" x14ac:dyDescent="0.25">
      <c r="A17168" t="s">
        <v>270</v>
      </c>
      <c r="B17168">
        <v>18504</v>
      </c>
      <c r="C17168" s="385">
        <v>0.06</v>
      </c>
    </row>
    <row r="17169" spans="1:3" x14ac:dyDescent="0.25">
      <c r="A17169" t="s">
        <v>270</v>
      </c>
      <c r="B17169">
        <v>18505</v>
      </c>
      <c r="C17169" s="385">
        <v>0.06</v>
      </c>
    </row>
    <row r="17170" spans="1:3" x14ac:dyDescent="0.25">
      <c r="A17170" t="s">
        <v>270</v>
      </c>
      <c r="B17170">
        <v>18507</v>
      </c>
      <c r="C17170" s="385">
        <v>0.06</v>
      </c>
    </row>
    <row r="17171" spans="1:3" x14ac:dyDescent="0.25">
      <c r="A17171" t="s">
        <v>270</v>
      </c>
      <c r="B17171">
        <v>18508</v>
      </c>
      <c r="C17171" s="385">
        <v>0.06</v>
      </c>
    </row>
    <row r="17172" spans="1:3" x14ac:dyDescent="0.25">
      <c r="A17172" t="s">
        <v>270</v>
      </c>
      <c r="B17172">
        <v>18509</v>
      </c>
      <c r="C17172" s="385">
        <v>0.06</v>
      </c>
    </row>
    <row r="17173" spans="1:3" x14ac:dyDescent="0.25">
      <c r="A17173" t="s">
        <v>270</v>
      </c>
      <c r="B17173">
        <v>18510</v>
      </c>
      <c r="C17173" s="385">
        <v>0.06</v>
      </c>
    </row>
    <row r="17174" spans="1:3" x14ac:dyDescent="0.25">
      <c r="A17174" t="s">
        <v>270</v>
      </c>
      <c r="B17174">
        <v>18512</v>
      </c>
      <c r="C17174" s="385">
        <v>0.06</v>
      </c>
    </row>
    <row r="17175" spans="1:3" x14ac:dyDescent="0.25">
      <c r="A17175" t="s">
        <v>270</v>
      </c>
      <c r="B17175">
        <v>18515</v>
      </c>
      <c r="C17175" s="385">
        <v>0.06</v>
      </c>
    </row>
    <row r="17176" spans="1:3" x14ac:dyDescent="0.25">
      <c r="A17176" t="s">
        <v>270</v>
      </c>
      <c r="B17176">
        <v>18517</v>
      </c>
      <c r="C17176" s="385">
        <v>0.06</v>
      </c>
    </row>
    <row r="17177" spans="1:3" x14ac:dyDescent="0.25">
      <c r="A17177" t="s">
        <v>270</v>
      </c>
      <c r="B17177">
        <v>18518</v>
      </c>
      <c r="C17177" s="385">
        <v>0.06</v>
      </c>
    </row>
    <row r="17178" spans="1:3" x14ac:dyDescent="0.25">
      <c r="A17178" t="s">
        <v>270</v>
      </c>
      <c r="B17178">
        <v>18519</v>
      </c>
      <c r="C17178" s="385">
        <v>0.06</v>
      </c>
    </row>
    <row r="17179" spans="1:3" x14ac:dyDescent="0.25">
      <c r="A17179" t="s">
        <v>270</v>
      </c>
      <c r="B17179">
        <v>18540</v>
      </c>
      <c r="C17179" s="385">
        <v>0.06</v>
      </c>
    </row>
    <row r="17180" spans="1:3" x14ac:dyDescent="0.25">
      <c r="A17180" t="s">
        <v>270</v>
      </c>
      <c r="B17180">
        <v>18577</v>
      </c>
      <c r="C17180" s="385">
        <v>0.06</v>
      </c>
    </row>
    <row r="17181" spans="1:3" x14ac:dyDescent="0.25">
      <c r="A17181" t="s">
        <v>270</v>
      </c>
      <c r="B17181">
        <v>18601</v>
      </c>
      <c r="C17181" s="385">
        <v>0.06</v>
      </c>
    </row>
    <row r="17182" spans="1:3" x14ac:dyDescent="0.25">
      <c r="A17182" t="s">
        <v>270</v>
      </c>
      <c r="B17182">
        <v>18602</v>
      </c>
      <c r="C17182" s="385">
        <v>0.06</v>
      </c>
    </row>
    <row r="17183" spans="1:3" x14ac:dyDescent="0.25">
      <c r="A17183" t="s">
        <v>270</v>
      </c>
      <c r="B17183">
        <v>18603</v>
      </c>
      <c r="C17183" s="385">
        <v>0.06</v>
      </c>
    </row>
    <row r="17184" spans="1:3" x14ac:dyDescent="0.25">
      <c r="A17184" t="s">
        <v>270</v>
      </c>
      <c r="B17184">
        <v>18610</v>
      </c>
      <c r="C17184" s="385">
        <v>0.06</v>
      </c>
    </row>
    <row r="17185" spans="1:3" x14ac:dyDescent="0.25">
      <c r="A17185" t="s">
        <v>270</v>
      </c>
      <c r="B17185">
        <v>18611</v>
      </c>
      <c r="C17185" s="385">
        <v>0.06</v>
      </c>
    </row>
    <row r="17186" spans="1:3" x14ac:dyDescent="0.25">
      <c r="A17186" t="s">
        <v>270</v>
      </c>
      <c r="B17186">
        <v>18612</v>
      </c>
      <c r="C17186" s="385">
        <v>0.06</v>
      </c>
    </row>
    <row r="17187" spans="1:3" x14ac:dyDescent="0.25">
      <c r="A17187" t="s">
        <v>270</v>
      </c>
      <c r="B17187">
        <v>18614</v>
      </c>
      <c r="C17187" s="385">
        <v>0.06</v>
      </c>
    </row>
    <row r="17188" spans="1:3" x14ac:dyDescent="0.25">
      <c r="A17188" t="s">
        <v>270</v>
      </c>
      <c r="B17188">
        <v>18615</v>
      </c>
      <c r="C17188" s="385">
        <v>0.06</v>
      </c>
    </row>
    <row r="17189" spans="1:3" x14ac:dyDescent="0.25">
      <c r="A17189" t="s">
        <v>270</v>
      </c>
      <c r="B17189">
        <v>18616</v>
      </c>
      <c r="C17189" s="385">
        <v>0.06</v>
      </c>
    </row>
    <row r="17190" spans="1:3" x14ac:dyDescent="0.25">
      <c r="A17190" t="s">
        <v>270</v>
      </c>
      <c r="B17190">
        <v>18617</v>
      </c>
      <c r="C17190" s="385">
        <v>0.06</v>
      </c>
    </row>
    <row r="17191" spans="1:3" x14ac:dyDescent="0.25">
      <c r="A17191" t="s">
        <v>270</v>
      </c>
      <c r="B17191">
        <v>18618</v>
      </c>
      <c r="C17191" s="385">
        <v>0.06</v>
      </c>
    </row>
    <row r="17192" spans="1:3" x14ac:dyDescent="0.25">
      <c r="A17192" t="s">
        <v>270</v>
      </c>
      <c r="B17192">
        <v>18619</v>
      </c>
      <c r="C17192" s="385">
        <v>0.06</v>
      </c>
    </row>
    <row r="17193" spans="1:3" x14ac:dyDescent="0.25">
      <c r="A17193" t="s">
        <v>270</v>
      </c>
      <c r="B17193">
        <v>18621</v>
      </c>
      <c r="C17193" s="385">
        <v>0.06</v>
      </c>
    </row>
    <row r="17194" spans="1:3" x14ac:dyDescent="0.25">
      <c r="A17194" t="s">
        <v>270</v>
      </c>
      <c r="B17194">
        <v>18622</v>
      </c>
      <c r="C17194" s="385">
        <v>0.06</v>
      </c>
    </row>
    <row r="17195" spans="1:3" x14ac:dyDescent="0.25">
      <c r="A17195" t="s">
        <v>270</v>
      </c>
      <c r="B17195">
        <v>18623</v>
      </c>
      <c r="C17195" s="385">
        <v>0.06</v>
      </c>
    </row>
    <row r="17196" spans="1:3" x14ac:dyDescent="0.25">
      <c r="A17196" t="s">
        <v>270</v>
      </c>
      <c r="B17196">
        <v>18624</v>
      </c>
      <c r="C17196" s="385">
        <v>0.06</v>
      </c>
    </row>
    <row r="17197" spans="1:3" x14ac:dyDescent="0.25">
      <c r="A17197" t="s">
        <v>270</v>
      </c>
      <c r="B17197">
        <v>18625</v>
      </c>
      <c r="C17197" s="385">
        <v>0.06</v>
      </c>
    </row>
    <row r="17198" spans="1:3" x14ac:dyDescent="0.25">
      <c r="A17198" t="s">
        <v>270</v>
      </c>
      <c r="B17198">
        <v>18626</v>
      </c>
      <c r="C17198" s="385">
        <v>0.06</v>
      </c>
    </row>
    <row r="17199" spans="1:3" x14ac:dyDescent="0.25">
      <c r="A17199" t="s">
        <v>270</v>
      </c>
      <c r="B17199">
        <v>18627</v>
      </c>
      <c r="C17199" s="385">
        <v>0.06</v>
      </c>
    </row>
    <row r="17200" spans="1:3" x14ac:dyDescent="0.25">
      <c r="A17200" t="s">
        <v>270</v>
      </c>
      <c r="B17200">
        <v>18628</v>
      </c>
      <c r="C17200" s="385">
        <v>0.06</v>
      </c>
    </row>
    <row r="17201" spans="1:3" x14ac:dyDescent="0.25">
      <c r="A17201" t="s">
        <v>270</v>
      </c>
      <c r="B17201">
        <v>18629</v>
      </c>
      <c r="C17201" s="385">
        <v>0.06</v>
      </c>
    </row>
    <row r="17202" spans="1:3" x14ac:dyDescent="0.25">
      <c r="A17202" t="s">
        <v>270</v>
      </c>
      <c r="B17202">
        <v>18630</v>
      </c>
      <c r="C17202" s="385">
        <v>0.06</v>
      </c>
    </row>
    <row r="17203" spans="1:3" x14ac:dyDescent="0.25">
      <c r="A17203" t="s">
        <v>270</v>
      </c>
      <c r="B17203">
        <v>18631</v>
      </c>
      <c r="C17203" s="385">
        <v>0.06</v>
      </c>
    </row>
    <row r="17204" spans="1:3" x14ac:dyDescent="0.25">
      <c r="A17204" t="s">
        <v>270</v>
      </c>
      <c r="B17204">
        <v>18632</v>
      </c>
      <c r="C17204" s="385">
        <v>0.06</v>
      </c>
    </row>
    <row r="17205" spans="1:3" x14ac:dyDescent="0.25">
      <c r="A17205" t="s">
        <v>270</v>
      </c>
      <c r="B17205">
        <v>18634</v>
      </c>
      <c r="C17205" s="385">
        <v>0.06</v>
      </c>
    </row>
    <row r="17206" spans="1:3" x14ac:dyDescent="0.25">
      <c r="A17206" t="s">
        <v>270</v>
      </c>
      <c r="B17206">
        <v>18635</v>
      </c>
      <c r="C17206" s="385">
        <v>0.06</v>
      </c>
    </row>
    <row r="17207" spans="1:3" x14ac:dyDescent="0.25">
      <c r="A17207" t="s">
        <v>270</v>
      </c>
      <c r="B17207">
        <v>18636</v>
      </c>
      <c r="C17207" s="385">
        <v>0.06</v>
      </c>
    </row>
    <row r="17208" spans="1:3" x14ac:dyDescent="0.25">
      <c r="A17208" t="s">
        <v>270</v>
      </c>
      <c r="B17208">
        <v>18640</v>
      </c>
      <c r="C17208" s="385">
        <v>0.06</v>
      </c>
    </row>
    <row r="17209" spans="1:3" x14ac:dyDescent="0.25">
      <c r="A17209" t="s">
        <v>270</v>
      </c>
      <c r="B17209">
        <v>18641</v>
      </c>
      <c r="C17209" s="385">
        <v>0.06</v>
      </c>
    </row>
    <row r="17210" spans="1:3" x14ac:dyDescent="0.25">
      <c r="A17210" t="s">
        <v>270</v>
      </c>
      <c r="B17210">
        <v>18642</v>
      </c>
      <c r="C17210" s="385">
        <v>0.06</v>
      </c>
    </row>
    <row r="17211" spans="1:3" x14ac:dyDescent="0.25">
      <c r="A17211" t="s">
        <v>270</v>
      </c>
      <c r="B17211">
        <v>18643</v>
      </c>
      <c r="C17211" s="385">
        <v>0.06</v>
      </c>
    </row>
    <row r="17212" spans="1:3" x14ac:dyDescent="0.25">
      <c r="A17212" t="s">
        <v>270</v>
      </c>
      <c r="B17212">
        <v>18644</v>
      </c>
      <c r="C17212" s="385">
        <v>0.06</v>
      </c>
    </row>
    <row r="17213" spans="1:3" x14ac:dyDescent="0.25">
      <c r="A17213" t="s">
        <v>270</v>
      </c>
      <c r="B17213">
        <v>18651</v>
      </c>
      <c r="C17213" s="385">
        <v>0.06</v>
      </c>
    </row>
    <row r="17214" spans="1:3" x14ac:dyDescent="0.25">
      <c r="A17214" t="s">
        <v>270</v>
      </c>
      <c r="B17214">
        <v>18653</v>
      </c>
      <c r="C17214" s="385">
        <v>0.06</v>
      </c>
    </row>
    <row r="17215" spans="1:3" x14ac:dyDescent="0.25">
      <c r="A17215" t="s">
        <v>270</v>
      </c>
      <c r="B17215">
        <v>18654</v>
      </c>
      <c r="C17215" s="385">
        <v>0.06</v>
      </c>
    </row>
    <row r="17216" spans="1:3" x14ac:dyDescent="0.25">
      <c r="A17216" t="s">
        <v>270</v>
      </c>
      <c r="B17216">
        <v>18655</v>
      </c>
      <c r="C17216" s="385">
        <v>0.06</v>
      </c>
    </row>
    <row r="17217" spans="1:3" x14ac:dyDescent="0.25">
      <c r="A17217" t="s">
        <v>270</v>
      </c>
      <c r="B17217">
        <v>18656</v>
      </c>
      <c r="C17217" s="385">
        <v>0.06</v>
      </c>
    </row>
    <row r="17218" spans="1:3" x14ac:dyDescent="0.25">
      <c r="A17218" t="s">
        <v>270</v>
      </c>
      <c r="B17218">
        <v>18657</v>
      </c>
      <c r="C17218" s="385">
        <v>0.06</v>
      </c>
    </row>
    <row r="17219" spans="1:3" x14ac:dyDescent="0.25">
      <c r="A17219" t="s">
        <v>270</v>
      </c>
      <c r="B17219">
        <v>18660</v>
      </c>
      <c r="C17219" s="385">
        <v>0.06</v>
      </c>
    </row>
    <row r="17220" spans="1:3" x14ac:dyDescent="0.25">
      <c r="A17220" t="s">
        <v>270</v>
      </c>
      <c r="B17220">
        <v>18661</v>
      </c>
      <c r="C17220" s="385">
        <v>0.06</v>
      </c>
    </row>
    <row r="17221" spans="1:3" x14ac:dyDescent="0.25">
      <c r="A17221" t="s">
        <v>270</v>
      </c>
      <c r="B17221">
        <v>18690</v>
      </c>
      <c r="C17221" s="385">
        <v>0.06</v>
      </c>
    </row>
    <row r="17222" spans="1:3" x14ac:dyDescent="0.25">
      <c r="A17222" t="s">
        <v>270</v>
      </c>
      <c r="B17222">
        <v>18701</v>
      </c>
      <c r="C17222" s="385">
        <v>0.06</v>
      </c>
    </row>
    <row r="17223" spans="1:3" x14ac:dyDescent="0.25">
      <c r="A17223" t="s">
        <v>270</v>
      </c>
      <c r="B17223">
        <v>18702</v>
      </c>
      <c r="C17223" s="385">
        <v>0.06</v>
      </c>
    </row>
    <row r="17224" spans="1:3" x14ac:dyDescent="0.25">
      <c r="A17224" t="s">
        <v>270</v>
      </c>
      <c r="B17224">
        <v>18703</v>
      </c>
      <c r="C17224" s="385">
        <v>0.06</v>
      </c>
    </row>
    <row r="17225" spans="1:3" x14ac:dyDescent="0.25">
      <c r="A17225" t="s">
        <v>270</v>
      </c>
      <c r="B17225">
        <v>18704</v>
      </c>
      <c r="C17225" s="385">
        <v>0.06</v>
      </c>
    </row>
    <row r="17226" spans="1:3" x14ac:dyDescent="0.25">
      <c r="A17226" t="s">
        <v>270</v>
      </c>
      <c r="B17226">
        <v>18705</v>
      </c>
      <c r="C17226" s="385">
        <v>0.06</v>
      </c>
    </row>
    <row r="17227" spans="1:3" x14ac:dyDescent="0.25">
      <c r="A17227" t="s">
        <v>270</v>
      </c>
      <c r="B17227">
        <v>18706</v>
      </c>
      <c r="C17227" s="385">
        <v>0.06</v>
      </c>
    </row>
    <row r="17228" spans="1:3" x14ac:dyDescent="0.25">
      <c r="A17228" t="s">
        <v>270</v>
      </c>
      <c r="B17228">
        <v>18707</v>
      </c>
      <c r="C17228" s="385">
        <v>0.06</v>
      </c>
    </row>
    <row r="17229" spans="1:3" x14ac:dyDescent="0.25">
      <c r="A17229" t="s">
        <v>270</v>
      </c>
      <c r="B17229">
        <v>18708</v>
      </c>
      <c r="C17229" s="385">
        <v>0.06</v>
      </c>
    </row>
    <row r="17230" spans="1:3" x14ac:dyDescent="0.25">
      <c r="A17230" t="s">
        <v>270</v>
      </c>
      <c r="B17230">
        <v>18709</v>
      </c>
      <c r="C17230" s="385">
        <v>0.06</v>
      </c>
    </row>
    <row r="17231" spans="1:3" x14ac:dyDescent="0.25">
      <c r="A17231" t="s">
        <v>270</v>
      </c>
      <c r="B17231">
        <v>18710</v>
      </c>
      <c r="C17231" s="385">
        <v>0.06</v>
      </c>
    </row>
    <row r="17232" spans="1:3" x14ac:dyDescent="0.25">
      <c r="A17232" t="s">
        <v>270</v>
      </c>
      <c r="B17232">
        <v>18711</v>
      </c>
      <c r="C17232" s="385">
        <v>0.06</v>
      </c>
    </row>
    <row r="17233" spans="1:3" x14ac:dyDescent="0.25">
      <c r="A17233" t="s">
        <v>270</v>
      </c>
      <c r="B17233">
        <v>18762</v>
      </c>
      <c r="C17233" s="385">
        <v>0.06</v>
      </c>
    </row>
    <row r="17234" spans="1:3" x14ac:dyDescent="0.25">
      <c r="A17234" t="s">
        <v>270</v>
      </c>
      <c r="B17234">
        <v>18764</v>
      </c>
      <c r="C17234" s="385">
        <v>0.06</v>
      </c>
    </row>
    <row r="17235" spans="1:3" x14ac:dyDescent="0.25">
      <c r="A17235" t="s">
        <v>270</v>
      </c>
      <c r="B17235">
        <v>18765</v>
      </c>
      <c r="C17235" s="385">
        <v>0.06</v>
      </c>
    </row>
    <row r="17236" spans="1:3" x14ac:dyDescent="0.25">
      <c r="A17236" t="s">
        <v>270</v>
      </c>
      <c r="B17236">
        <v>18766</v>
      </c>
      <c r="C17236" s="385">
        <v>0.06</v>
      </c>
    </row>
    <row r="17237" spans="1:3" x14ac:dyDescent="0.25">
      <c r="A17237" t="s">
        <v>270</v>
      </c>
      <c r="B17237">
        <v>18767</v>
      </c>
      <c r="C17237" s="385">
        <v>0.06</v>
      </c>
    </row>
    <row r="17238" spans="1:3" x14ac:dyDescent="0.25">
      <c r="A17238" t="s">
        <v>270</v>
      </c>
      <c r="B17238">
        <v>18769</v>
      </c>
      <c r="C17238" s="385">
        <v>0.06</v>
      </c>
    </row>
    <row r="17239" spans="1:3" x14ac:dyDescent="0.25">
      <c r="A17239" t="s">
        <v>270</v>
      </c>
      <c r="B17239">
        <v>18773</v>
      </c>
      <c r="C17239" s="385">
        <v>0.06</v>
      </c>
    </row>
    <row r="17240" spans="1:3" x14ac:dyDescent="0.25">
      <c r="A17240" t="s">
        <v>270</v>
      </c>
      <c r="B17240">
        <v>18801</v>
      </c>
      <c r="C17240" s="385">
        <v>0.06</v>
      </c>
    </row>
    <row r="17241" spans="1:3" x14ac:dyDescent="0.25">
      <c r="A17241" t="s">
        <v>270</v>
      </c>
      <c r="B17241">
        <v>18810</v>
      </c>
      <c r="C17241" s="385">
        <v>0.06</v>
      </c>
    </row>
    <row r="17242" spans="1:3" x14ac:dyDescent="0.25">
      <c r="A17242" t="s">
        <v>270</v>
      </c>
      <c r="B17242">
        <v>18812</v>
      </c>
      <c r="C17242" s="385">
        <v>0.06</v>
      </c>
    </row>
    <row r="17243" spans="1:3" x14ac:dyDescent="0.25">
      <c r="A17243" t="s">
        <v>270</v>
      </c>
      <c r="B17243">
        <v>18813</v>
      </c>
      <c r="C17243" s="385">
        <v>0.06</v>
      </c>
    </row>
    <row r="17244" spans="1:3" x14ac:dyDescent="0.25">
      <c r="A17244" t="s">
        <v>270</v>
      </c>
      <c r="B17244">
        <v>18814</v>
      </c>
      <c r="C17244" s="385">
        <v>0.06</v>
      </c>
    </row>
    <row r="17245" spans="1:3" x14ac:dyDescent="0.25">
      <c r="A17245" t="s">
        <v>270</v>
      </c>
      <c r="B17245">
        <v>18815</v>
      </c>
      <c r="C17245" s="385">
        <v>0.06</v>
      </c>
    </row>
    <row r="17246" spans="1:3" x14ac:dyDescent="0.25">
      <c r="A17246" t="s">
        <v>270</v>
      </c>
      <c r="B17246">
        <v>18816</v>
      </c>
      <c r="C17246" s="385">
        <v>0.06</v>
      </c>
    </row>
    <row r="17247" spans="1:3" x14ac:dyDescent="0.25">
      <c r="A17247" t="s">
        <v>270</v>
      </c>
      <c r="B17247">
        <v>18817</v>
      </c>
      <c r="C17247" s="385">
        <v>0.06</v>
      </c>
    </row>
    <row r="17248" spans="1:3" x14ac:dyDescent="0.25">
      <c r="A17248" t="s">
        <v>270</v>
      </c>
      <c r="B17248">
        <v>18818</v>
      </c>
      <c r="C17248" s="385">
        <v>0.06</v>
      </c>
    </row>
    <row r="17249" spans="1:3" x14ac:dyDescent="0.25">
      <c r="A17249" t="s">
        <v>270</v>
      </c>
      <c r="B17249">
        <v>18820</v>
      </c>
      <c r="C17249" s="385">
        <v>0.06</v>
      </c>
    </row>
    <row r="17250" spans="1:3" x14ac:dyDescent="0.25">
      <c r="A17250" t="s">
        <v>270</v>
      </c>
      <c r="B17250">
        <v>18821</v>
      </c>
      <c r="C17250" s="385">
        <v>0.06</v>
      </c>
    </row>
    <row r="17251" spans="1:3" x14ac:dyDescent="0.25">
      <c r="A17251" t="s">
        <v>270</v>
      </c>
      <c r="B17251">
        <v>18822</v>
      </c>
      <c r="C17251" s="385">
        <v>0.06</v>
      </c>
    </row>
    <row r="17252" spans="1:3" x14ac:dyDescent="0.25">
      <c r="A17252" t="s">
        <v>270</v>
      </c>
      <c r="B17252">
        <v>18823</v>
      </c>
      <c r="C17252" s="385">
        <v>0.06</v>
      </c>
    </row>
    <row r="17253" spans="1:3" x14ac:dyDescent="0.25">
      <c r="A17253" t="s">
        <v>270</v>
      </c>
      <c r="B17253">
        <v>18824</v>
      </c>
      <c r="C17253" s="385">
        <v>0.06</v>
      </c>
    </row>
    <row r="17254" spans="1:3" x14ac:dyDescent="0.25">
      <c r="A17254" t="s">
        <v>270</v>
      </c>
      <c r="B17254">
        <v>18825</v>
      </c>
      <c r="C17254" s="385">
        <v>0.06</v>
      </c>
    </row>
    <row r="17255" spans="1:3" x14ac:dyDescent="0.25">
      <c r="A17255" t="s">
        <v>270</v>
      </c>
      <c r="B17255">
        <v>18826</v>
      </c>
      <c r="C17255" s="385">
        <v>0.06</v>
      </c>
    </row>
    <row r="17256" spans="1:3" x14ac:dyDescent="0.25">
      <c r="A17256" t="s">
        <v>270</v>
      </c>
      <c r="B17256">
        <v>18827</v>
      </c>
      <c r="C17256" s="385">
        <v>0.06</v>
      </c>
    </row>
    <row r="17257" spans="1:3" x14ac:dyDescent="0.25">
      <c r="A17257" t="s">
        <v>270</v>
      </c>
      <c r="B17257">
        <v>18828</v>
      </c>
      <c r="C17257" s="385">
        <v>0.06</v>
      </c>
    </row>
    <row r="17258" spans="1:3" x14ac:dyDescent="0.25">
      <c r="A17258" t="s">
        <v>270</v>
      </c>
      <c r="B17258">
        <v>18829</v>
      </c>
      <c r="C17258" s="385">
        <v>0.06</v>
      </c>
    </row>
    <row r="17259" spans="1:3" x14ac:dyDescent="0.25">
      <c r="A17259" t="s">
        <v>270</v>
      </c>
      <c r="B17259">
        <v>18830</v>
      </c>
      <c r="C17259" s="385">
        <v>0.06</v>
      </c>
    </row>
    <row r="17260" spans="1:3" x14ac:dyDescent="0.25">
      <c r="A17260" t="s">
        <v>270</v>
      </c>
      <c r="B17260">
        <v>18831</v>
      </c>
      <c r="C17260" s="385">
        <v>0.06</v>
      </c>
    </row>
    <row r="17261" spans="1:3" x14ac:dyDescent="0.25">
      <c r="A17261" t="s">
        <v>270</v>
      </c>
      <c r="B17261">
        <v>18832</v>
      </c>
      <c r="C17261" s="385">
        <v>0.06</v>
      </c>
    </row>
    <row r="17262" spans="1:3" x14ac:dyDescent="0.25">
      <c r="A17262" t="s">
        <v>270</v>
      </c>
      <c r="B17262">
        <v>18833</v>
      </c>
      <c r="C17262" s="385">
        <v>0.06</v>
      </c>
    </row>
    <row r="17263" spans="1:3" x14ac:dyDescent="0.25">
      <c r="A17263" t="s">
        <v>270</v>
      </c>
      <c r="B17263">
        <v>18834</v>
      </c>
      <c r="C17263" s="385">
        <v>0.06</v>
      </c>
    </row>
    <row r="17264" spans="1:3" x14ac:dyDescent="0.25">
      <c r="A17264" t="s">
        <v>270</v>
      </c>
      <c r="B17264">
        <v>18837</v>
      </c>
      <c r="C17264" s="385">
        <v>0.06</v>
      </c>
    </row>
    <row r="17265" spans="1:3" x14ac:dyDescent="0.25">
      <c r="A17265" t="s">
        <v>270</v>
      </c>
      <c r="B17265">
        <v>18840</v>
      </c>
      <c r="C17265" s="385">
        <v>0.06</v>
      </c>
    </row>
    <row r="17266" spans="1:3" x14ac:dyDescent="0.25">
      <c r="A17266" t="s">
        <v>270</v>
      </c>
      <c r="B17266">
        <v>18842</v>
      </c>
      <c r="C17266" s="385">
        <v>0.06</v>
      </c>
    </row>
    <row r="17267" spans="1:3" x14ac:dyDescent="0.25">
      <c r="A17267" t="s">
        <v>270</v>
      </c>
      <c r="B17267">
        <v>18843</v>
      </c>
      <c r="C17267" s="385">
        <v>0.06</v>
      </c>
    </row>
    <row r="17268" spans="1:3" x14ac:dyDescent="0.25">
      <c r="A17268" t="s">
        <v>270</v>
      </c>
      <c r="B17268">
        <v>18844</v>
      </c>
      <c r="C17268" s="385">
        <v>0.06</v>
      </c>
    </row>
    <row r="17269" spans="1:3" x14ac:dyDescent="0.25">
      <c r="A17269" t="s">
        <v>270</v>
      </c>
      <c r="B17269">
        <v>18845</v>
      </c>
      <c r="C17269" s="385">
        <v>0.06</v>
      </c>
    </row>
    <row r="17270" spans="1:3" x14ac:dyDescent="0.25">
      <c r="A17270" t="s">
        <v>270</v>
      </c>
      <c r="B17270">
        <v>18846</v>
      </c>
      <c r="C17270" s="385">
        <v>0.06</v>
      </c>
    </row>
    <row r="17271" spans="1:3" x14ac:dyDescent="0.25">
      <c r="A17271" t="s">
        <v>270</v>
      </c>
      <c r="B17271">
        <v>18847</v>
      </c>
      <c r="C17271" s="385">
        <v>0.06</v>
      </c>
    </row>
    <row r="17272" spans="1:3" x14ac:dyDescent="0.25">
      <c r="A17272" t="s">
        <v>270</v>
      </c>
      <c r="B17272">
        <v>18848</v>
      </c>
      <c r="C17272" s="385">
        <v>0.06</v>
      </c>
    </row>
    <row r="17273" spans="1:3" x14ac:dyDescent="0.25">
      <c r="A17273" t="s">
        <v>270</v>
      </c>
      <c r="B17273">
        <v>18850</v>
      </c>
      <c r="C17273" s="385">
        <v>0.06</v>
      </c>
    </row>
    <row r="17274" spans="1:3" x14ac:dyDescent="0.25">
      <c r="A17274" t="s">
        <v>270</v>
      </c>
      <c r="B17274">
        <v>18851</v>
      </c>
      <c r="C17274" s="385">
        <v>0.06</v>
      </c>
    </row>
    <row r="17275" spans="1:3" x14ac:dyDescent="0.25">
      <c r="A17275" t="s">
        <v>270</v>
      </c>
      <c r="B17275">
        <v>18853</v>
      </c>
      <c r="C17275" s="385">
        <v>0.06</v>
      </c>
    </row>
    <row r="17276" spans="1:3" x14ac:dyDescent="0.25">
      <c r="A17276" t="s">
        <v>270</v>
      </c>
      <c r="B17276">
        <v>18854</v>
      </c>
      <c r="C17276" s="385">
        <v>0.06</v>
      </c>
    </row>
    <row r="17277" spans="1:3" x14ac:dyDescent="0.25">
      <c r="A17277" t="s">
        <v>270</v>
      </c>
      <c r="B17277">
        <v>18901</v>
      </c>
      <c r="C17277" s="385">
        <v>0.06</v>
      </c>
    </row>
    <row r="17278" spans="1:3" x14ac:dyDescent="0.25">
      <c r="A17278" t="s">
        <v>270</v>
      </c>
      <c r="B17278">
        <v>18902</v>
      </c>
      <c r="C17278" s="385">
        <v>0.06</v>
      </c>
    </row>
    <row r="17279" spans="1:3" x14ac:dyDescent="0.25">
      <c r="A17279" t="s">
        <v>270</v>
      </c>
      <c r="B17279">
        <v>18910</v>
      </c>
      <c r="C17279" s="385">
        <v>0.06</v>
      </c>
    </row>
    <row r="17280" spans="1:3" x14ac:dyDescent="0.25">
      <c r="A17280" t="s">
        <v>270</v>
      </c>
      <c r="B17280">
        <v>18911</v>
      </c>
      <c r="C17280" s="385">
        <v>0.06</v>
      </c>
    </row>
    <row r="17281" spans="1:3" x14ac:dyDescent="0.25">
      <c r="A17281" t="s">
        <v>270</v>
      </c>
      <c r="B17281">
        <v>18912</v>
      </c>
      <c r="C17281" s="385">
        <v>0.06</v>
      </c>
    </row>
    <row r="17282" spans="1:3" x14ac:dyDescent="0.25">
      <c r="A17282" t="s">
        <v>270</v>
      </c>
      <c r="B17282">
        <v>18913</v>
      </c>
      <c r="C17282" s="385">
        <v>0.06</v>
      </c>
    </row>
    <row r="17283" spans="1:3" x14ac:dyDescent="0.25">
      <c r="A17283" t="s">
        <v>270</v>
      </c>
      <c r="B17283">
        <v>18914</v>
      </c>
      <c r="C17283" s="385">
        <v>0.06</v>
      </c>
    </row>
    <row r="17284" spans="1:3" x14ac:dyDescent="0.25">
      <c r="A17284" t="s">
        <v>270</v>
      </c>
      <c r="B17284">
        <v>18915</v>
      </c>
      <c r="C17284" s="385">
        <v>0.06</v>
      </c>
    </row>
    <row r="17285" spans="1:3" x14ac:dyDescent="0.25">
      <c r="A17285" t="s">
        <v>270</v>
      </c>
      <c r="B17285">
        <v>18916</v>
      </c>
      <c r="C17285" s="385">
        <v>0.06</v>
      </c>
    </row>
    <row r="17286" spans="1:3" x14ac:dyDescent="0.25">
      <c r="A17286" t="s">
        <v>270</v>
      </c>
      <c r="B17286">
        <v>18917</v>
      </c>
      <c r="C17286" s="385">
        <v>0.06</v>
      </c>
    </row>
    <row r="17287" spans="1:3" x14ac:dyDescent="0.25">
      <c r="A17287" t="s">
        <v>270</v>
      </c>
      <c r="B17287">
        <v>18918</v>
      </c>
      <c r="C17287" s="385">
        <v>0.06</v>
      </c>
    </row>
    <row r="17288" spans="1:3" x14ac:dyDescent="0.25">
      <c r="A17288" t="s">
        <v>270</v>
      </c>
      <c r="B17288">
        <v>18920</v>
      </c>
      <c r="C17288" s="385">
        <v>0.06</v>
      </c>
    </row>
    <row r="17289" spans="1:3" x14ac:dyDescent="0.25">
      <c r="A17289" t="s">
        <v>270</v>
      </c>
      <c r="B17289">
        <v>18921</v>
      </c>
      <c r="C17289" s="385">
        <v>0.06</v>
      </c>
    </row>
    <row r="17290" spans="1:3" x14ac:dyDescent="0.25">
      <c r="A17290" t="s">
        <v>270</v>
      </c>
      <c r="B17290">
        <v>18922</v>
      </c>
      <c r="C17290" s="385">
        <v>0.06</v>
      </c>
    </row>
    <row r="17291" spans="1:3" x14ac:dyDescent="0.25">
      <c r="A17291" t="s">
        <v>270</v>
      </c>
      <c r="B17291">
        <v>18923</v>
      </c>
      <c r="C17291" s="385">
        <v>0.06</v>
      </c>
    </row>
    <row r="17292" spans="1:3" x14ac:dyDescent="0.25">
      <c r="A17292" t="s">
        <v>270</v>
      </c>
      <c r="B17292">
        <v>18925</v>
      </c>
      <c r="C17292" s="385">
        <v>0.06</v>
      </c>
    </row>
    <row r="17293" spans="1:3" x14ac:dyDescent="0.25">
      <c r="A17293" t="s">
        <v>270</v>
      </c>
      <c r="B17293">
        <v>18927</v>
      </c>
      <c r="C17293" s="385">
        <v>0.06</v>
      </c>
    </row>
    <row r="17294" spans="1:3" x14ac:dyDescent="0.25">
      <c r="A17294" t="s">
        <v>270</v>
      </c>
      <c r="B17294">
        <v>18928</v>
      </c>
      <c r="C17294" s="385">
        <v>0.06</v>
      </c>
    </row>
    <row r="17295" spans="1:3" x14ac:dyDescent="0.25">
      <c r="A17295" t="s">
        <v>270</v>
      </c>
      <c r="B17295">
        <v>18929</v>
      </c>
      <c r="C17295" s="385">
        <v>0.06</v>
      </c>
    </row>
    <row r="17296" spans="1:3" x14ac:dyDescent="0.25">
      <c r="A17296" t="s">
        <v>270</v>
      </c>
      <c r="B17296">
        <v>18930</v>
      </c>
      <c r="C17296" s="385">
        <v>0.06</v>
      </c>
    </row>
    <row r="17297" spans="1:3" x14ac:dyDescent="0.25">
      <c r="A17297" t="s">
        <v>270</v>
      </c>
      <c r="B17297">
        <v>18931</v>
      </c>
      <c r="C17297" s="385">
        <v>0.06</v>
      </c>
    </row>
    <row r="17298" spans="1:3" x14ac:dyDescent="0.25">
      <c r="A17298" t="s">
        <v>270</v>
      </c>
      <c r="B17298">
        <v>18932</v>
      </c>
      <c r="C17298" s="385">
        <v>0.06</v>
      </c>
    </row>
    <row r="17299" spans="1:3" x14ac:dyDescent="0.25">
      <c r="A17299" t="s">
        <v>270</v>
      </c>
      <c r="B17299">
        <v>18933</v>
      </c>
      <c r="C17299" s="385">
        <v>0.06</v>
      </c>
    </row>
    <row r="17300" spans="1:3" x14ac:dyDescent="0.25">
      <c r="A17300" t="s">
        <v>270</v>
      </c>
      <c r="B17300">
        <v>18934</v>
      </c>
      <c r="C17300" s="385">
        <v>0.06</v>
      </c>
    </row>
    <row r="17301" spans="1:3" x14ac:dyDescent="0.25">
      <c r="A17301" t="s">
        <v>270</v>
      </c>
      <c r="B17301">
        <v>18935</v>
      </c>
      <c r="C17301" s="385">
        <v>0.06</v>
      </c>
    </row>
    <row r="17302" spans="1:3" x14ac:dyDescent="0.25">
      <c r="A17302" t="s">
        <v>270</v>
      </c>
      <c r="B17302">
        <v>18936</v>
      </c>
      <c r="C17302" s="385">
        <v>0.06</v>
      </c>
    </row>
    <row r="17303" spans="1:3" x14ac:dyDescent="0.25">
      <c r="A17303" t="s">
        <v>270</v>
      </c>
      <c r="B17303">
        <v>18938</v>
      </c>
      <c r="C17303" s="385">
        <v>0.06</v>
      </c>
    </row>
    <row r="17304" spans="1:3" x14ac:dyDescent="0.25">
      <c r="A17304" t="s">
        <v>270</v>
      </c>
      <c r="B17304">
        <v>18940</v>
      </c>
      <c r="C17304" s="385">
        <v>0.06</v>
      </c>
    </row>
    <row r="17305" spans="1:3" x14ac:dyDescent="0.25">
      <c r="A17305" t="s">
        <v>270</v>
      </c>
      <c r="B17305">
        <v>18942</v>
      </c>
      <c r="C17305" s="385">
        <v>0.06</v>
      </c>
    </row>
    <row r="17306" spans="1:3" x14ac:dyDescent="0.25">
      <c r="A17306" t="s">
        <v>270</v>
      </c>
      <c r="B17306">
        <v>18943</v>
      </c>
      <c r="C17306" s="385">
        <v>0.06</v>
      </c>
    </row>
    <row r="17307" spans="1:3" x14ac:dyDescent="0.25">
      <c r="A17307" t="s">
        <v>270</v>
      </c>
      <c r="B17307">
        <v>18944</v>
      </c>
      <c r="C17307" s="385">
        <v>0.06</v>
      </c>
    </row>
    <row r="17308" spans="1:3" x14ac:dyDescent="0.25">
      <c r="A17308" t="s">
        <v>270</v>
      </c>
      <c r="B17308">
        <v>18946</v>
      </c>
      <c r="C17308" s="385">
        <v>0.06</v>
      </c>
    </row>
    <row r="17309" spans="1:3" x14ac:dyDescent="0.25">
      <c r="A17309" t="s">
        <v>270</v>
      </c>
      <c r="B17309">
        <v>18947</v>
      </c>
      <c r="C17309" s="385">
        <v>0.06</v>
      </c>
    </row>
    <row r="17310" spans="1:3" x14ac:dyDescent="0.25">
      <c r="A17310" t="s">
        <v>270</v>
      </c>
      <c r="B17310">
        <v>18949</v>
      </c>
      <c r="C17310" s="385">
        <v>0.06</v>
      </c>
    </row>
    <row r="17311" spans="1:3" x14ac:dyDescent="0.25">
      <c r="A17311" t="s">
        <v>270</v>
      </c>
      <c r="B17311">
        <v>18950</v>
      </c>
      <c r="C17311" s="385">
        <v>0.06</v>
      </c>
    </row>
    <row r="17312" spans="1:3" x14ac:dyDescent="0.25">
      <c r="A17312" t="s">
        <v>270</v>
      </c>
      <c r="B17312">
        <v>18951</v>
      </c>
      <c r="C17312" s="385">
        <v>0.06</v>
      </c>
    </row>
    <row r="17313" spans="1:3" x14ac:dyDescent="0.25">
      <c r="A17313" t="s">
        <v>270</v>
      </c>
      <c r="B17313">
        <v>18953</v>
      </c>
      <c r="C17313" s="385">
        <v>0.06</v>
      </c>
    </row>
    <row r="17314" spans="1:3" x14ac:dyDescent="0.25">
      <c r="A17314" t="s">
        <v>270</v>
      </c>
      <c r="B17314">
        <v>18954</v>
      </c>
      <c r="C17314" s="385">
        <v>0.06</v>
      </c>
    </row>
    <row r="17315" spans="1:3" x14ac:dyDescent="0.25">
      <c r="A17315" t="s">
        <v>270</v>
      </c>
      <c r="B17315">
        <v>18955</v>
      </c>
      <c r="C17315" s="385">
        <v>0.06</v>
      </c>
    </row>
    <row r="17316" spans="1:3" x14ac:dyDescent="0.25">
      <c r="A17316" t="s">
        <v>270</v>
      </c>
      <c r="B17316">
        <v>18956</v>
      </c>
      <c r="C17316" s="385">
        <v>0.06</v>
      </c>
    </row>
    <row r="17317" spans="1:3" x14ac:dyDescent="0.25">
      <c r="A17317" t="s">
        <v>270</v>
      </c>
      <c r="B17317">
        <v>18957</v>
      </c>
      <c r="C17317" s="385">
        <v>0.06</v>
      </c>
    </row>
    <row r="17318" spans="1:3" x14ac:dyDescent="0.25">
      <c r="A17318" t="s">
        <v>270</v>
      </c>
      <c r="B17318">
        <v>18958</v>
      </c>
      <c r="C17318" s="385">
        <v>0.06</v>
      </c>
    </row>
    <row r="17319" spans="1:3" x14ac:dyDescent="0.25">
      <c r="A17319" t="s">
        <v>270</v>
      </c>
      <c r="B17319">
        <v>18960</v>
      </c>
      <c r="C17319" s="385">
        <v>0.06</v>
      </c>
    </row>
    <row r="17320" spans="1:3" x14ac:dyDescent="0.25">
      <c r="A17320" t="s">
        <v>270</v>
      </c>
      <c r="B17320">
        <v>18962</v>
      </c>
      <c r="C17320" s="385">
        <v>0.06</v>
      </c>
    </row>
    <row r="17321" spans="1:3" x14ac:dyDescent="0.25">
      <c r="A17321" t="s">
        <v>270</v>
      </c>
      <c r="B17321">
        <v>18963</v>
      </c>
      <c r="C17321" s="385">
        <v>0.06</v>
      </c>
    </row>
    <row r="17322" spans="1:3" x14ac:dyDescent="0.25">
      <c r="A17322" t="s">
        <v>270</v>
      </c>
      <c r="B17322">
        <v>18964</v>
      </c>
      <c r="C17322" s="385">
        <v>0.06</v>
      </c>
    </row>
    <row r="17323" spans="1:3" x14ac:dyDescent="0.25">
      <c r="A17323" t="s">
        <v>270</v>
      </c>
      <c r="B17323">
        <v>18966</v>
      </c>
      <c r="C17323" s="385">
        <v>0.06</v>
      </c>
    </row>
    <row r="17324" spans="1:3" x14ac:dyDescent="0.25">
      <c r="A17324" t="s">
        <v>270</v>
      </c>
      <c r="B17324">
        <v>18968</v>
      </c>
      <c r="C17324" s="385">
        <v>0.06</v>
      </c>
    </row>
    <row r="17325" spans="1:3" x14ac:dyDescent="0.25">
      <c r="A17325" t="s">
        <v>270</v>
      </c>
      <c r="B17325">
        <v>18969</v>
      </c>
      <c r="C17325" s="385">
        <v>0.06</v>
      </c>
    </row>
    <row r="17326" spans="1:3" x14ac:dyDescent="0.25">
      <c r="A17326" t="s">
        <v>270</v>
      </c>
      <c r="B17326">
        <v>18970</v>
      </c>
      <c r="C17326" s="385">
        <v>0.06</v>
      </c>
    </row>
    <row r="17327" spans="1:3" x14ac:dyDescent="0.25">
      <c r="A17327" t="s">
        <v>270</v>
      </c>
      <c r="B17327">
        <v>18971</v>
      </c>
      <c r="C17327" s="385">
        <v>0.06</v>
      </c>
    </row>
    <row r="17328" spans="1:3" x14ac:dyDescent="0.25">
      <c r="A17328" t="s">
        <v>270</v>
      </c>
      <c r="B17328">
        <v>18972</v>
      </c>
      <c r="C17328" s="385">
        <v>0.06</v>
      </c>
    </row>
    <row r="17329" spans="1:3" x14ac:dyDescent="0.25">
      <c r="A17329" t="s">
        <v>270</v>
      </c>
      <c r="B17329">
        <v>18974</v>
      </c>
      <c r="C17329" s="385">
        <v>0.06</v>
      </c>
    </row>
    <row r="17330" spans="1:3" x14ac:dyDescent="0.25">
      <c r="A17330" t="s">
        <v>270</v>
      </c>
      <c r="B17330">
        <v>18976</v>
      </c>
      <c r="C17330" s="385">
        <v>0.06</v>
      </c>
    </row>
    <row r="17331" spans="1:3" x14ac:dyDescent="0.25">
      <c r="A17331" t="s">
        <v>270</v>
      </c>
      <c r="B17331">
        <v>18977</v>
      </c>
      <c r="C17331" s="385">
        <v>0.06</v>
      </c>
    </row>
    <row r="17332" spans="1:3" x14ac:dyDescent="0.25">
      <c r="A17332" t="s">
        <v>270</v>
      </c>
      <c r="B17332">
        <v>18979</v>
      </c>
      <c r="C17332" s="385">
        <v>0.06</v>
      </c>
    </row>
    <row r="17333" spans="1:3" x14ac:dyDescent="0.25">
      <c r="A17333" t="s">
        <v>270</v>
      </c>
      <c r="B17333">
        <v>18980</v>
      </c>
      <c r="C17333" s="385">
        <v>0.06</v>
      </c>
    </row>
    <row r="17334" spans="1:3" x14ac:dyDescent="0.25">
      <c r="A17334" t="s">
        <v>270</v>
      </c>
      <c r="B17334">
        <v>18981</v>
      </c>
      <c r="C17334" s="385">
        <v>0.06</v>
      </c>
    </row>
    <row r="17335" spans="1:3" x14ac:dyDescent="0.25">
      <c r="A17335" t="s">
        <v>270</v>
      </c>
      <c r="B17335">
        <v>18991</v>
      </c>
      <c r="C17335" s="385">
        <v>0.06</v>
      </c>
    </row>
    <row r="17336" spans="1:3" x14ac:dyDescent="0.25">
      <c r="A17336" t="s">
        <v>270</v>
      </c>
      <c r="B17336">
        <v>19001</v>
      </c>
      <c r="C17336" s="385">
        <v>0.06</v>
      </c>
    </row>
    <row r="17337" spans="1:3" x14ac:dyDescent="0.25">
      <c r="A17337" t="s">
        <v>270</v>
      </c>
      <c r="B17337">
        <v>19002</v>
      </c>
      <c r="C17337" s="385">
        <v>0.06</v>
      </c>
    </row>
    <row r="17338" spans="1:3" x14ac:dyDescent="0.25">
      <c r="A17338" t="s">
        <v>270</v>
      </c>
      <c r="B17338">
        <v>19003</v>
      </c>
      <c r="C17338" s="385">
        <v>0.06</v>
      </c>
    </row>
    <row r="17339" spans="1:3" x14ac:dyDescent="0.25">
      <c r="A17339" t="s">
        <v>270</v>
      </c>
      <c r="B17339">
        <v>19004</v>
      </c>
      <c r="C17339" s="385">
        <v>0.08</v>
      </c>
    </row>
    <row r="17340" spans="1:3" x14ac:dyDescent="0.25">
      <c r="A17340" t="s">
        <v>270</v>
      </c>
      <c r="B17340">
        <v>19006</v>
      </c>
      <c r="C17340" s="385">
        <v>0.08</v>
      </c>
    </row>
    <row r="17341" spans="1:3" x14ac:dyDescent="0.25">
      <c r="A17341" t="s">
        <v>270</v>
      </c>
      <c r="B17341">
        <v>19007</v>
      </c>
      <c r="C17341" s="385">
        <v>0.06</v>
      </c>
    </row>
    <row r="17342" spans="1:3" x14ac:dyDescent="0.25">
      <c r="A17342" t="s">
        <v>270</v>
      </c>
      <c r="B17342">
        <v>19008</v>
      </c>
      <c r="C17342" s="385">
        <v>0.06</v>
      </c>
    </row>
    <row r="17343" spans="1:3" x14ac:dyDescent="0.25">
      <c r="A17343" t="s">
        <v>270</v>
      </c>
      <c r="B17343">
        <v>19009</v>
      </c>
      <c r="C17343" s="385">
        <v>0.06</v>
      </c>
    </row>
    <row r="17344" spans="1:3" x14ac:dyDescent="0.25">
      <c r="A17344" t="s">
        <v>270</v>
      </c>
      <c r="B17344">
        <v>19010</v>
      </c>
      <c r="C17344" s="385">
        <v>0.06</v>
      </c>
    </row>
    <row r="17345" spans="1:3" x14ac:dyDescent="0.25">
      <c r="A17345" t="s">
        <v>270</v>
      </c>
      <c r="B17345">
        <v>19012</v>
      </c>
      <c r="C17345" s="385">
        <v>0.06</v>
      </c>
    </row>
    <row r="17346" spans="1:3" x14ac:dyDescent="0.25">
      <c r="A17346" t="s">
        <v>270</v>
      </c>
      <c r="B17346">
        <v>19013</v>
      </c>
      <c r="C17346" s="385">
        <v>0.06</v>
      </c>
    </row>
    <row r="17347" spans="1:3" x14ac:dyDescent="0.25">
      <c r="A17347" t="s">
        <v>270</v>
      </c>
      <c r="B17347">
        <v>19014</v>
      </c>
      <c r="C17347" s="385">
        <v>0.06</v>
      </c>
    </row>
    <row r="17348" spans="1:3" x14ac:dyDescent="0.25">
      <c r="A17348" t="s">
        <v>270</v>
      </c>
      <c r="B17348">
        <v>19015</v>
      </c>
      <c r="C17348" s="385">
        <v>0.06</v>
      </c>
    </row>
    <row r="17349" spans="1:3" x14ac:dyDescent="0.25">
      <c r="A17349" t="s">
        <v>270</v>
      </c>
      <c r="B17349">
        <v>19016</v>
      </c>
      <c r="C17349" s="385">
        <v>0.06</v>
      </c>
    </row>
    <row r="17350" spans="1:3" x14ac:dyDescent="0.25">
      <c r="A17350" t="s">
        <v>270</v>
      </c>
      <c r="B17350">
        <v>19017</v>
      </c>
      <c r="C17350" s="385">
        <v>0.06</v>
      </c>
    </row>
    <row r="17351" spans="1:3" x14ac:dyDescent="0.25">
      <c r="A17351" t="s">
        <v>270</v>
      </c>
      <c r="B17351">
        <v>19018</v>
      </c>
      <c r="C17351" s="385">
        <v>0.06</v>
      </c>
    </row>
    <row r="17352" spans="1:3" x14ac:dyDescent="0.25">
      <c r="A17352" t="s">
        <v>270</v>
      </c>
      <c r="B17352">
        <v>19019</v>
      </c>
      <c r="C17352" s="385">
        <v>0.08</v>
      </c>
    </row>
    <row r="17353" spans="1:3" x14ac:dyDescent="0.25">
      <c r="A17353" t="s">
        <v>270</v>
      </c>
      <c r="B17353">
        <v>19020</v>
      </c>
      <c r="C17353" s="385">
        <v>0.08</v>
      </c>
    </row>
    <row r="17354" spans="1:3" x14ac:dyDescent="0.25">
      <c r="A17354" t="s">
        <v>270</v>
      </c>
      <c r="B17354">
        <v>19021</v>
      </c>
      <c r="C17354" s="385">
        <v>0.06</v>
      </c>
    </row>
    <row r="17355" spans="1:3" x14ac:dyDescent="0.25">
      <c r="A17355" t="s">
        <v>270</v>
      </c>
      <c r="B17355">
        <v>19022</v>
      </c>
      <c r="C17355" s="385">
        <v>0.06</v>
      </c>
    </row>
    <row r="17356" spans="1:3" x14ac:dyDescent="0.25">
      <c r="A17356" t="s">
        <v>270</v>
      </c>
      <c r="B17356">
        <v>19023</v>
      </c>
      <c r="C17356" s="385">
        <v>0.06</v>
      </c>
    </row>
    <row r="17357" spans="1:3" x14ac:dyDescent="0.25">
      <c r="A17357" t="s">
        <v>270</v>
      </c>
      <c r="B17357">
        <v>19025</v>
      </c>
      <c r="C17357" s="385">
        <v>0.06</v>
      </c>
    </row>
    <row r="17358" spans="1:3" x14ac:dyDescent="0.25">
      <c r="A17358" t="s">
        <v>270</v>
      </c>
      <c r="B17358">
        <v>19026</v>
      </c>
      <c r="C17358" s="385">
        <v>0.06</v>
      </c>
    </row>
    <row r="17359" spans="1:3" x14ac:dyDescent="0.25">
      <c r="A17359" t="s">
        <v>270</v>
      </c>
      <c r="B17359">
        <v>19027</v>
      </c>
      <c r="C17359" s="385">
        <v>0.08</v>
      </c>
    </row>
    <row r="17360" spans="1:3" x14ac:dyDescent="0.25">
      <c r="A17360" t="s">
        <v>270</v>
      </c>
      <c r="B17360">
        <v>19028</v>
      </c>
      <c r="C17360" s="385">
        <v>0.06</v>
      </c>
    </row>
    <row r="17361" spans="1:3" x14ac:dyDescent="0.25">
      <c r="A17361" t="s">
        <v>270</v>
      </c>
      <c r="B17361">
        <v>19029</v>
      </c>
      <c r="C17361" s="385">
        <v>0.06</v>
      </c>
    </row>
    <row r="17362" spans="1:3" x14ac:dyDescent="0.25">
      <c r="A17362" t="s">
        <v>270</v>
      </c>
      <c r="B17362">
        <v>19030</v>
      </c>
      <c r="C17362" s="385">
        <v>0.06</v>
      </c>
    </row>
    <row r="17363" spans="1:3" x14ac:dyDescent="0.25">
      <c r="A17363" t="s">
        <v>270</v>
      </c>
      <c r="B17363">
        <v>19031</v>
      </c>
      <c r="C17363" s="385">
        <v>0.06</v>
      </c>
    </row>
    <row r="17364" spans="1:3" x14ac:dyDescent="0.25">
      <c r="A17364" t="s">
        <v>270</v>
      </c>
      <c r="B17364">
        <v>19032</v>
      </c>
      <c r="C17364" s="385">
        <v>0.06</v>
      </c>
    </row>
    <row r="17365" spans="1:3" x14ac:dyDescent="0.25">
      <c r="A17365" t="s">
        <v>270</v>
      </c>
      <c r="B17365">
        <v>19033</v>
      </c>
      <c r="C17365" s="385">
        <v>0.06</v>
      </c>
    </row>
    <row r="17366" spans="1:3" x14ac:dyDescent="0.25">
      <c r="A17366" t="s">
        <v>270</v>
      </c>
      <c r="B17366">
        <v>19034</v>
      </c>
      <c r="C17366" s="385">
        <v>0.06</v>
      </c>
    </row>
    <row r="17367" spans="1:3" x14ac:dyDescent="0.25">
      <c r="A17367" t="s">
        <v>270</v>
      </c>
      <c r="B17367">
        <v>19035</v>
      </c>
      <c r="C17367" s="385">
        <v>0.06</v>
      </c>
    </row>
    <row r="17368" spans="1:3" x14ac:dyDescent="0.25">
      <c r="A17368" t="s">
        <v>270</v>
      </c>
      <c r="B17368">
        <v>19036</v>
      </c>
      <c r="C17368" s="385">
        <v>0.06</v>
      </c>
    </row>
    <row r="17369" spans="1:3" x14ac:dyDescent="0.25">
      <c r="A17369" t="s">
        <v>270</v>
      </c>
      <c r="B17369">
        <v>19037</v>
      </c>
      <c r="C17369" s="385">
        <v>0.06</v>
      </c>
    </row>
    <row r="17370" spans="1:3" x14ac:dyDescent="0.25">
      <c r="A17370" t="s">
        <v>270</v>
      </c>
      <c r="B17370">
        <v>19038</v>
      </c>
      <c r="C17370" s="385">
        <v>0.08</v>
      </c>
    </row>
    <row r="17371" spans="1:3" x14ac:dyDescent="0.25">
      <c r="A17371" t="s">
        <v>270</v>
      </c>
      <c r="B17371">
        <v>19039</v>
      </c>
      <c r="C17371" s="385">
        <v>0.06</v>
      </c>
    </row>
    <row r="17372" spans="1:3" x14ac:dyDescent="0.25">
      <c r="A17372" t="s">
        <v>270</v>
      </c>
      <c r="B17372">
        <v>19040</v>
      </c>
      <c r="C17372" s="385">
        <v>0.06</v>
      </c>
    </row>
    <row r="17373" spans="1:3" x14ac:dyDescent="0.25">
      <c r="A17373" t="s">
        <v>270</v>
      </c>
      <c r="B17373">
        <v>19041</v>
      </c>
      <c r="C17373" s="385">
        <v>0.06</v>
      </c>
    </row>
    <row r="17374" spans="1:3" x14ac:dyDescent="0.25">
      <c r="A17374" t="s">
        <v>270</v>
      </c>
      <c r="B17374">
        <v>19043</v>
      </c>
      <c r="C17374" s="385">
        <v>0.06</v>
      </c>
    </row>
    <row r="17375" spans="1:3" x14ac:dyDescent="0.25">
      <c r="A17375" t="s">
        <v>270</v>
      </c>
      <c r="B17375">
        <v>19044</v>
      </c>
      <c r="C17375" s="385">
        <v>0.06</v>
      </c>
    </row>
    <row r="17376" spans="1:3" x14ac:dyDescent="0.25">
      <c r="A17376" t="s">
        <v>270</v>
      </c>
      <c r="B17376">
        <v>19046</v>
      </c>
      <c r="C17376" s="385">
        <v>0.08</v>
      </c>
    </row>
    <row r="17377" spans="1:3" x14ac:dyDescent="0.25">
      <c r="A17377" t="s">
        <v>270</v>
      </c>
      <c r="B17377">
        <v>19047</v>
      </c>
      <c r="C17377" s="385">
        <v>0.06</v>
      </c>
    </row>
    <row r="17378" spans="1:3" x14ac:dyDescent="0.25">
      <c r="A17378" t="s">
        <v>270</v>
      </c>
      <c r="B17378">
        <v>19048</v>
      </c>
      <c r="C17378" s="385">
        <v>0.06</v>
      </c>
    </row>
    <row r="17379" spans="1:3" x14ac:dyDescent="0.25">
      <c r="A17379" t="s">
        <v>270</v>
      </c>
      <c r="B17379">
        <v>19049</v>
      </c>
      <c r="C17379" s="385">
        <v>0.06</v>
      </c>
    </row>
    <row r="17380" spans="1:3" x14ac:dyDescent="0.25">
      <c r="A17380" t="s">
        <v>270</v>
      </c>
      <c r="B17380">
        <v>19050</v>
      </c>
      <c r="C17380" s="385">
        <v>0.08</v>
      </c>
    </row>
    <row r="17381" spans="1:3" x14ac:dyDescent="0.25">
      <c r="A17381" t="s">
        <v>270</v>
      </c>
      <c r="B17381">
        <v>19052</v>
      </c>
      <c r="C17381" s="385">
        <v>0.06</v>
      </c>
    </row>
    <row r="17382" spans="1:3" x14ac:dyDescent="0.25">
      <c r="A17382" t="s">
        <v>270</v>
      </c>
      <c r="B17382">
        <v>19053</v>
      </c>
      <c r="C17382" s="385">
        <v>0.08</v>
      </c>
    </row>
    <row r="17383" spans="1:3" x14ac:dyDescent="0.25">
      <c r="A17383" t="s">
        <v>270</v>
      </c>
      <c r="B17383">
        <v>19054</v>
      </c>
      <c r="C17383" s="385">
        <v>0.06</v>
      </c>
    </row>
    <row r="17384" spans="1:3" x14ac:dyDescent="0.25">
      <c r="A17384" t="s">
        <v>270</v>
      </c>
      <c r="B17384">
        <v>19055</v>
      </c>
      <c r="C17384" s="385">
        <v>0.06</v>
      </c>
    </row>
    <row r="17385" spans="1:3" x14ac:dyDescent="0.25">
      <c r="A17385" t="s">
        <v>270</v>
      </c>
      <c r="B17385">
        <v>19056</v>
      </c>
      <c r="C17385" s="385">
        <v>0.06</v>
      </c>
    </row>
    <row r="17386" spans="1:3" x14ac:dyDescent="0.25">
      <c r="A17386" t="s">
        <v>270</v>
      </c>
      <c r="B17386">
        <v>19057</v>
      </c>
      <c r="C17386" s="385">
        <v>0.06</v>
      </c>
    </row>
    <row r="17387" spans="1:3" x14ac:dyDescent="0.25">
      <c r="A17387" t="s">
        <v>270</v>
      </c>
      <c r="B17387">
        <v>19058</v>
      </c>
      <c r="C17387" s="385">
        <v>0.06</v>
      </c>
    </row>
    <row r="17388" spans="1:3" x14ac:dyDescent="0.25">
      <c r="A17388" t="s">
        <v>270</v>
      </c>
      <c r="B17388">
        <v>19060</v>
      </c>
      <c r="C17388" s="385">
        <v>0.06</v>
      </c>
    </row>
    <row r="17389" spans="1:3" x14ac:dyDescent="0.25">
      <c r="A17389" t="s">
        <v>270</v>
      </c>
      <c r="B17389">
        <v>19061</v>
      </c>
      <c r="C17389" s="385">
        <v>0.06</v>
      </c>
    </row>
    <row r="17390" spans="1:3" x14ac:dyDescent="0.25">
      <c r="A17390" t="s">
        <v>270</v>
      </c>
      <c r="B17390">
        <v>19063</v>
      </c>
      <c r="C17390" s="385">
        <v>0.06</v>
      </c>
    </row>
    <row r="17391" spans="1:3" x14ac:dyDescent="0.25">
      <c r="A17391" t="s">
        <v>270</v>
      </c>
      <c r="B17391">
        <v>19064</v>
      </c>
      <c r="C17391" s="385">
        <v>0.06</v>
      </c>
    </row>
    <row r="17392" spans="1:3" x14ac:dyDescent="0.25">
      <c r="A17392" t="s">
        <v>270</v>
      </c>
      <c r="B17392">
        <v>19065</v>
      </c>
      <c r="C17392" s="385">
        <v>0.06</v>
      </c>
    </row>
    <row r="17393" spans="1:3" x14ac:dyDescent="0.25">
      <c r="A17393" t="s">
        <v>270</v>
      </c>
      <c r="B17393">
        <v>19066</v>
      </c>
      <c r="C17393" s="385">
        <v>0.08</v>
      </c>
    </row>
    <row r="17394" spans="1:3" x14ac:dyDescent="0.25">
      <c r="A17394" t="s">
        <v>270</v>
      </c>
      <c r="B17394">
        <v>19067</v>
      </c>
      <c r="C17394" s="385">
        <v>0.06</v>
      </c>
    </row>
    <row r="17395" spans="1:3" x14ac:dyDescent="0.25">
      <c r="A17395" t="s">
        <v>270</v>
      </c>
      <c r="B17395">
        <v>19070</v>
      </c>
      <c r="C17395" s="385">
        <v>0.06</v>
      </c>
    </row>
    <row r="17396" spans="1:3" x14ac:dyDescent="0.25">
      <c r="A17396" t="s">
        <v>270</v>
      </c>
      <c r="B17396">
        <v>19072</v>
      </c>
      <c r="C17396" s="385">
        <v>0.06</v>
      </c>
    </row>
    <row r="17397" spans="1:3" x14ac:dyDescent="0.25">
      <c r="A17397" t="s">
        <v>270</v>
      </c>
      <c r="B17397">
        <v>19073</v>
      </c>
      <c r="C17397" s="385">
        <v>0.06</v>
      </c>
    </row>
    <row r="17398" spans="1:3" x14ac:dyDescent="0.25">
      <c r="A17398" t="s">
        <v>270</v>
      </c>
      <c r="B17398">
        <v>19074</v>
      </c>
      <c r="C17398" s="385">
        <v>0.06</v>
      </c>
    </row>
    <row r="17399" spans="1:3" x14ac:dyDescent="0.25">
      <c r="A17399" t="s">
        <v>270</v>
      </c>
      <c r="B17399">
        <v>19075</v>
      </c>
      <c r="C17399" s="385">
        <v>0.06</v>
      </c>
    </row>
    <row r="17400" spans="1:3" x14ac:dyDescent="0.25">
      <c r="A17400" t="s">
        <v>270</v>
      </c>
      <c r="B17400">
        <v>19076</v>
      </c>
      <c r="C17400" s="385">
        <v>0.06</v>
      </c>
    </row>
    <row r="17401" spans="1:3" x14ac:dyDescent="0.25">
      <c r="A17401" t="s">
        <v>270</v>
      </c>
      <c r="B17401">
        <v>19078</v>
      </c>
      <c r="C17401" s="385">
        <v>0.06</v>
      </c>
    </row>
    <row r="17402" spans="1:3" x14ac:dyDescent="0.25">
      <c r="A17402" t="s">
        <v>270</v>
      </c>
      <c r="B17402">
        <v>19079</v>
      </c>
      <c r="C17402" s="385">
        <v>0.06</v>
      </c>
    </row>
    <row r="17403" spans="1:3" x14ac:dyDescent="0.25">
      <c r="A17403" t="s">
        <v>270</v>
      </c>
      <c r="B17403">
        <v>19081</v>
      </c>
      <c r="C17403" s="385">
        <v>0.06</v>
      </c>
    </row>
    <row r="17404" spans="1:3" x14ac:dyDescent="0.25">
      <c r="A17404" t="s">
        <v>270</v>
      </c>
      <c r="B17404">
        <v>19082</v>
      </c>
      <c r="C17404" s="385">
        <v>0.06</v>
      </c>
    </row>
    <row r="17405" spans="1:3" x14ac:dyDescent="0.25">
      <c r="A17405" t="s">
        <v>270</v>
      </c>
      <c r="B17405">
        <v>19083</v>
      </c>
      <c r="C17405" s="385">
        <v>0.06</v>
      </c>
    </row>
    <row r="17406" spans="1:3" x14ac:dyDescent="0.25">
      <c r="A17406" t="s">
        <v>270</v>
      </c>
      <c r="B17406">
        <v>19085</v>
      </c>
      <c r="C17406" s="385">
        <v>0.06</v>
      </c>
    </row>
    <row r="17407" spans="1:3" x14ac:dyDescent="0.25">
      <c r="A17407" t="s">
        <v>270</v>
      </c>
      <c r="B17407">
        <v>19086</v>
      </c>
      <c r="C17407" s="385">
        <v>0.06</v>
      </c>
    </row>
    <row r="17408" spans="1:3" x14ac:dyDescent="0.25">
      <c r="A17408" t="s">
        <v>270</v>
      </c>
      <c r="B17408">
        <v>19087</v>
      </c>
      <c r="C17408" s="385">
        <v>0.06</v>
      </c>
    </row>
    <row r="17409" spans="1:3" x14ac:dyDescent="0.25">
      <c r="A17409" t="s">
        <v>270</v>
      </c>
      <c r="B17409">
        <v>19090</v>
      </c>
      <c r="C17409" s="385">
        <v>0.06</v>
      </c>
    </row>
    <row r="17410" spans="1:3" x14ac:dyDescent="0.25">
      <c r="A17410" t="s">
        <v>270</v>
      </c>
      <c r="B17410">
        <v>19091</v>
      </c>
      <c r="C17410" s="385">
        <v>0.06</v>
      </c>
    </row>
    <row r="17411" spans="1:3" x14ac:dyDescent="0.25">
      <c r="A17411" t="s">
        <v>270</v>
      </c>
      <c r="B17411">
        <v>19092</v>
      </c>
      <c r="C17411" s="385">
        <v>0.08</v>
      </c>
    </row>
    <row r="17412" spans="1:3" x14ac:dyDescent="0.25">
      <c r="A17412" t="s">
        <v>270</v>
      </c>
      <c r="B17412">
        <v>19093</v>
      </c>
      <c r="C17412" s="385">
        <v>0.08</v>
      </c>
    </row>
    <row r="17413" spans="1:3" x14ac:dyDescent="0.25">
      <c r="A17413" t="s">
        <v>270</v>
      </c>
      <c r="B17413">
        <v>19094</v>
      </c>
      <c r="C17413" s="385">
        <v>0.06</v>
      </c>
    </row>
    <row r="17414" spans="1:3" x14ac:dyDescent="0.25">
      <c r="A17414" t="s">
        <v>270</v>
      </c>
      <c r="B17414">
        <v>19095</v>
      </c>
      <c r="C17414" s="385">
        <v>0.06</v>
      </c>
    </row>
    <row r="17415" spans="1:3" x14ac:dyDescent="0.25">
      <c r="A17415" t="s">
        <v>270</v>
      </c>
      <c r="B17415">
        <v>19096</v>
      </c>
      <c r="C17415" s="385">
        <v>0.08</v>
      </c>
    </row>
    <row r="17416" spans="1:3" x14ac:dyDescent="0.25">
      <c r="A17416" t="s">
        <v>270</v>
      </c>
      <c r="B17416">
        <v>19098</v>
      </c>
      <c r="C17416" s="385">
        <v>0.06</v>
      </c>
    </row>
    <row r="17417" spans="1:3" x14ac:dyDescent="0.25">
      <c r="A17417" t="s">
        <v>270</v>
      </c>
      <c r="B17417">
        <v>19099</v>
      </c>
      <c r="C17417" s="385">
        <v>0.08</v>
      </c>
    </row>
    <row r="17418" spans="1:3" x14ac:dyDescent="0.25">
      <c r="A17418" t="s">
        <v>270</v>
      </c>
      <c r="B17418">
        <v>19101</v>
      </c>
      <c r="C17418" s="385">
        <v>0.08</v>
      </c>
    </row>
    <row r="17419" spans="1:3" x14ac:dyDescent="0.25">
      <c r="A17419" t="s">
        <v>270</v>
      </c>
      <c r="B17419">
        <v>19102</v>
      </c>
      <c r="C17419" s="385">
        <v>0.08</v>
      </c>
    </row>
    <row r="17420" spans="1:3" x14ac:dyDescent="0.25">
      <c r="A17420" t="s">
        <v>270</v>
      </c>
      <c r="B17420">
        <v>19103</v>
      </c>
      <c r="C17420" s="385">
        <v>0.08</v>
      </c>
    </row>
    <row r="17421" spans="1:3" x14ac:dyDescent="0.25">
      <c r="A17421" t="s">
        <v>270</v>
      </c>
      <c r="B17421">
        <v>19104</v>
      </c>
      <c r="C17421" s="385">
        <v>0.08</v>
      </c>
    </row>
    <row r="17422" spans="1:3" x14ac:dyDescent="0.25">
      <c r="A17422" t="s">
        <v>270</v>
      </c>
      <c r="B17422">
        <v>19105</v>
      </c>
      <c r="C17422" s="385">
        <v>0.08</v>
      </c>
    </row>
    <row r="17423" spans="1:3" x14ac:dyDescent="0.25">
      <c r="A17423" t="s">
        <v>270</v>
      </c>
      <c r="B17423">
        <v>19106</v>
      </c>
      <c r="C17423" s="385">
        <v>0.08</v>
      </c>
    </row>
    <row r="17424" spans="1:3" x14ac:dyDescent="0.25">
      <c r="A17424" t="s">
        <v>270</v>
      </c>
      <c r="B17424">
        <v>19107</v>
      </c>
      <c r="C17424" s="385">
        <v>0.08</v>
      </c>
    </row>
    <row r="17425" spans="1:3" x14ac:dyDescent="0.25">
      <c r="A17425" t="s">
        <v>270</v>
      </c>
      <c r="B17425">
        <v>19108</v>
      </c>
      <c r="C17425" s="385">
        <v>0.08</v>
      </c>
    </row>
    <row r="17426" spans="1:3" x14ac:dyDescent="0.25">
      <c r="A17426" t="s">
        <v>270</v>
      </c>
      <c r="B17426">
        <v>19109</v>
      </c>
      <c r="C17426" s="385">
        <v>0.08</v>
      </c>
    </row>
    <row r="17427" spans="1:3" x14ac:dyDescent="0.25">
      <c r="A17427" t="s">
        <v>270</v>
      </c>
      <c r="B17427">
        <v>19110</v>
      </c>
      <c r="C17427" s="385">
        <v>0.08</v>
      </c>
    </row>
    <row r="17428" spans="1:3" x14ac:dyDescent="0.25">
      <c r="A17428" t="s">
        <v>270</v>
      </c>
      <c r="B17428">
        <v>19111</v>
      </c>
      <c r="C17428" s="385">
        <v>0.08</v>
      </c>
    </row>
    <row r="17429" spans="1:3" x14ac:dyDescent="0.25">
      <c r="A17429" t="s">
        <v>270</v>
      </c>
      <c r="B17429">
        <v>19112</v>
      </c>
      <c r="C17429" s="385">
        <v>0.08</v>
      </c>
    </row>
    <row r="17430" spans="1:3" x14ac:dyDescent="0.25">
      <c r="A17430" t="s">
        <v>270</v>
      </c>
      <c r="B17430">
        <v>19113</v>
      </c>
      <c r="C17430" s="385">
        <v>0.06</v>
      </c>
    </row>
    <row r="17431" spans="1:3" x14ac:dyDescent="0.25">
      <c r="A17431" t="s">
        <v>270</v>
      </c>
      <c r="B17431">
        <v>19114</v>
      </c>
      <c r="C17431" s="385">
        <v>0.08</v>
      </c>
    </row>
    <row r="17432" spans="1:3" x14ac:dyDescent="0.25">
      <c r="A17432" t="s">
        <v>270</v>
      </c>
      <c r="B17432">
        <v>19115</v>
      </c>
      <c r="C17432" s="385">
        <v>0.08</v>
      </c>
    </row>
    <row r="17433" spans="1:3" x14ac:dyDescent="0.25">
      <c r="A17433" t="s">
        <v>270</v>
      </c>
      <c r="B17433">
        <v>19116</v>
      </c>
      <c r="C17433" s="385">
        <v>0.08</v>
      </c>
    </row>
    <row r="17434" spans="1:3" x14ac:dyDescent="0.25">
      <c r="A17434" t="s">
        <v>270</v>
      </c>
      <c r="B17434">
        <v>19118</v>
      </c>
      <c r="C17434" s="385">
        <v>0.08</v>
      </c>
    </row>
    <row r="17435" spans="1:3" x14ac:dyDescent="0.25">
      <c r="A17435" t="s">
        <v>270</v>
      </c>
      <c r="B17435">
        <v>19119</v>
      </c>
      <c r="C17435" s="385">
        <v>0.08</v>
      </c>
    </row>
    <row r="17436" spans="1:3" x14ac:dyDescent="0.25">
      <c r="A17436" t="s">
        <v>270</v>
      </c>
      <c r="B17436">
        <v>19120</v>
      </c>
      <c r="C17436" s="385">
        <v>0.08</v>
      </c>
    </row>
    <row r="17437" spans="1:3" x14ac:dyDescent="0.25">
      <c r="A17437" t="s">
        <v>270</v>
      </c>
      <c r="B17437">
        <v>19121</v>
      </c>
      <c r="C17437" s="385">
        <v>0.08</v>
      </c>
    </row>
    <row r="17438" spans="1:3" x14ac:dyDescent="0.25">
      <c r="A17438" t="s">
        <v>270</v>
      </c>
      <c r="B17438">
        <v>19122</v>
      </c>
      <c r="C17438" s="385">
        <v>0.08</v>
      </c>
    </row>
    <row r="17439" spans="1:3" x14ac:dyDescent="0.25">
      <c r="A17439" t="s">
        <v>270</v>
      </c>
      <c r="B17439">
        <v>19123</v>
      </c>
      <c r="C17439" s="385">
        <v>0.08</v>
      </c>
    </row>
    <row r="17440" spans="1:3" x14ac:dyDescent="0.25">
      <c r="A17440" t="s">
        <v>270</v>
      </c>
      <c r="B17440">
        <v>19124</v>
      </c>
      <c r="C17440" s="385">
        <v>0.08</v>
      </c>
    </row>
    <row r="17441" spans="1:3" x14ac:dyDescent="0.25">
      <c r="A17441" t="s">
        <v>270</v>
      </c>
      <c r="B17441">
        <v>19125</v>
      </c>
      <c r="C17441" s="385">
        <v>0.08</v>
      </c>
    </row>
    <row r="17442" spans="1:3" x14ac:dyDescent="0.25">
      <c r="A17442" t="s">
        <v>270</v>
      </c>
      <c r="B17442">
        <v>19126</v>
      </c>
      <c r="C17442" s="385">
        <v>0.08</v>
      </c>
    </row>
    <row r="17443" spans="1:3" x14ac:dyDescent="0.25">
      <c r="A17443" t="s">
        <v>270</v>
      </c>
      <c r="B17443">
        <v>19127</v>
      </c>
      <c r="C17443" s="385">
        <v>0.08</v>
      </c>
    </row>
    <row r="17444" spans="1:3" x14ac:dyDescent="0.25">
      <c r="A17444" t="s">
        <v>270</v>
      </c>
      <c r="B17444">
        <v>19128</v>
      </c>
      <c r="C17444" s="385">
        <v>0.08</v>
      </c>
    </row>
    <row r="17445" spans="1:3" x14ac:dyDescent="0.25">
      <c r="A17445" t="s">
        <v>270</v>
      </c>
      <c r="B17445">
        <v>19129</v>
      </c>
      <c r="C17445" s="385">
        <v>0.08</v>
      </c>
    </row>
    <row r="17446" spans="1:3" x14ac:dyDescent="0.25">
      <c r="A17446" t="s">
        <v>270</v>
      </c>
      <c r="B17446">
        <v>19130</v>
      </c>
      <c r="C17446" s="385">
        <v>0.08</v>
      </c>
    </row>
    <row r="17447" spans="1:3" x14ac:dyDescent="0.25">
      <c r="A17447" t="s">
        <v>270</v>
      </c>
      <c r="B17447">
        <v>19131</v>
      </c>
      <c r="C17447" s="385">
        <v>0.08</v>
      </c>
    </row>
    <row r="17448" spans="1:3" x14ac:dyDescent="0.25">
      <c r="A17448" t="s">
        <v>270</v>
      </c>
      <c r="B17448">
        <v>19132</v>
      </c>
      <c r="C17448" s="385">
        <v>0.08</v>
      </c>
    </row>
    <row r="17449" spans="1:3" x14ac:dyDescent="0.25">
      <c r="A17449" t="s">
        <v>270</v>
      </c>
      <c r="B17449">
        <v>19133</v>
      </c>
      <c r="C17449" s="385">
        <v>0.08</v>
      </c>
    </row>
    <row r="17450" spans="1:3" x14ac:dyDescent="0.25">
      <c r="A17450" t="s">
        <v>270</v>
      </c>
      <c r="B17450">
        <v>19134</v>
      </c>
      <c r="C17450" s="385">
        <v>0.08</v>
      </c>
    </row>
    <row r="17451" spans="1:3" x14ac:dyDescent="0.25">
      <c r="A17451" t="s">
        <v>270</v>
      </c>
      <c r="B17451">
        <v>19135</v>
      </c>
      <c r="C17451" s="385">
        <v>0.08</v>
      </c>
    </row>
    <row r="17452" spans="1:3" x14ac:dyDescent="0.25">
      <c r="A17452" t="s">
        <v>270</v>
      </c>
      <c r="B17452">
        <v>19136</v>
      </c>
      <c r="C17452" s="385">
        <v>0.08</v>
      </c>
    </row>
    <row r="17453" spans="1:3" x14ac:dyDescent="0.25">
      <c r="A17453" t="s">
        <v>270</v>
      </c>
      <c r="B17453">
        <v>19137</v>
      </c>
      <c r="C17453" s="385">
        <v>0.08</v>
      </c>
    </row>
    <row r="17454" spans="1:3" x14ac:dyDescent="0.25">
      <c r="A17454" t="s">
        <v>270</v>
      </c>
      <c r="B17454">
        <v>19138</v>
      </c>
      <c r="C17454" s="385">
        <v>0.08</v>
      </c>
    </row>
    <row r="17455" spans="1:3" x14ac:dyDescent="0.25">
      <c r="A17455" t="s">
        <v>270</v>
      </c>
      <c r="B17455">
        <v>19139</v>
      </c>
      <c r="C17455" s="385">
        <v>0.08</v>
      </c>
    </row>
    <row r="17456" spans="1:3" x14ac:dyDescent="0.25">
      <c r="A17456" t="s">
        <v>270</v>
      </c>
      <c r="B17456">
        <v>19140</v>
      </c>
      <c r="C17456" s="385">
        <v>0.08</v>
      </c>
    </row>
    <row r="17457" spans="1:3" x14ac:dyDescent="0.25">
      <c r="A17457" t="s">
        <v>270</v>
      </c>
      <c r="B17457">
        <v>19141</v>
      </c>
      <c r="C17457" s="385">
        <v>0.08</v>
      </c>
    </row>
    <row r="17458" spans="1:3" x14ac:dyDescent="0.25">
      <c r="A17458" t="s">
        <v>270</v>
      </c>
      <c r="B17458">
        <v>19142</v>
      </c>
      <c r="C17458" s="385">
        <v>0.08</v>
      </c>
    </row>
    <row r="17459" spans="1:3" x14ac:dyDescent="0.25">
      <c r="A17459" t="s">
        <v>270</v>
      </c>
      <c r="B17459">
        <v>19143</v>
      </c>
      <c r="C17459" s="385">
        <v>0.08</v>
      </c>
    </row>
    <row r="17460" spans="1:3" x14ac:dyDescent="0.25">
      <c r="A17460" t="s">
        <v>270</v>
      </c>
      <c r="B17460">
        <v>19144</v>
      </c>
      <c r="C17460" s="385">
        <v>0.08</v>
      </c>
    </row>
    <row r="17461" spans="1:3" x14ac:dyDescent="0.25">
      <c r="A17461" t="s">
        <v>270</v>
      </c>
      <c r="B17461">
        <v>19145</v>
      </c>
      <c r="C17461" s="385">
        <v>0.08</v>
      </c>
    </row>
    <row r="17462" spans="1:3" x14ac:dyDescent="0.25">
      <c r="A17462" t="s">
        <v>270</v>
      </c>
      <c r="B17462">
        <v>19146</v>
      </c>
      <c r="C17462" s="385">
        <v>0.08</v>
      </c>
    </row>
    <row r="17463" spans="1:3" x14ac:dyDescent="0.25">
      <c r="A17463" t="s">
        <v>270</v>
      </c>
      <c r="B17463">
        <v>19147</v>
      </c>
      <c r="C17463" s="385">
        <v>0.08</v>
      </c>
    </row>
    <row r="17464" spans="1:3" x14ac:dyDescent="0.25">
      <c r="A17464" t="s">
        <v>270</v>
      </c>
      <c r="B17464">
        <v>19148</v>
      </c>
      <c r="C17464" s="385">
        <v>0.08</v>
      </c>
    </row>
    <row r="17465" spans="1:3" x14ac:dyDescent="0.25">
      <c r="A17465" t="s">
        <v>270</v>
      </c>
      <c r="B17465">
        <v>19149</v>
      </c>
      <c r="C17465" s="385">
        <v>0.08</v>
      </c>
    </row>
    <row r="17466" spans="1:3" x14ac:dyDescent="0.25">
      <c r="A17466" t="s">
        <v>270</v>
      </c>
      <c r="B17466">
        <v>19150</v>
      </c>
      <c r="C17466" s="385">
        <v>0.08</v>
      </c>
    </row>
    <row r="17467" spans="1:3" x14ac:dyDescent="0.25">
      <c r="A17467" t="s">
        <v>270</v>
      </c>
      <c r="B17467">
        <v>19151</v>
      </c>
      <c r="C17467" s="385">
        <v>0.08</v>
      </c>
    </row>
    <row r="17468" spans="1:3" x14ac:dyDescent="0.25">
      <c r="A17468" t="s">
        <v>270</v>
      </c>
      <c r="B17468">
        <v>19152</v>
      </c>
      <c r="C17468" s="385">
        <v>0.08</v>
      </c>
    </row>
    <row r="17469" spans="1:3" x14ac:dyDescent="0.25">
      <c r="A17469" t="s">
        <v>270</v>
      </c>
      <c r="B17469">
        <v>19153</v>
      </c>
      <c r="C17469" s="385">
        <v>0.08</v>
      </c>
    </row>
    <row r="17470" spans="1:3" x14ac:dyDescent="0.25">
      <c r="A17470" t="s">
        <v>270</v>
      </c>
      <c r="B17470">
        <v>19154</v>
      </c>
      <c r="C17470" s="385">
        <v>0.08</v>
      </c>
    </row>
    <row r="17471" spans="1:3" x14ac:dyDescent="0.25">
      <c r="A17471" t="s">
        <v>270</v>
      </c>
      <c r="B17471">
        <v>19155</v>
      </c>
      <c r="C17471" s="385">
        <v>0.08</v>
      </c>
    </row>
    <row r="17472" spans="1:3" x14ac:dyDescent="0.25">
      <c r="A17472" t="s">
        <v>270</v>
      </c>
      <c r="B17472">
        <v>19160</v>
      </c>
      <c r="C17472" s="385">
        <v>0.08</v>
      </c>
    </row>
    <row r="17473" spans="1:3" x14ac:dyDescent="0.25">
      <c r="A17473" t="s">
        <v>270</v>
      </c>
      <c r="B17473">
        <v>19161</v>
      </c>
      <c r="C17473" s="385">
        <v>0.08</v>
      </c>
    </row>
    <row r="17474" spans="1:3" x14ac:dyDescent="0.25">
      <c r="A17474" t="s">
        <v>270</v>
      </c>
      <c r="B17474">
        <v>19162</v>
      </c>
      <c r="C17474" s="385">
        <v>0.08</v>
      </c>
    </row>
    <row r="17475" spans="1:3" x14ac:dyDescent="0.25">
      <c r="A17475" t="s">
        <v>270</v>
      </c>
      <c r="B17475">
        <v>19170</v>
      </c>
      <c r="C17475" s="385">
        <v>0.08</v>
      </c>
    </row>
    <row r="17476" spans="1:3" x14ac:dyDescent="0.25">
      <c r="A17476" t="s">
        <v>270</v>
      </c>
      <c r="B17476">
        <v>19171</v>
      </c>
      <c r="C17476" s="385">
        <v>0.08</v>
      </c>
    </row>
    <row r="17477" spans="1:3" x14ac:dyDescent="0.25">
      <c r="A17477" t="s">
        <v>270</v>
      </c>
      <c r="B17477">
        <v>19172</v>
      </c>
      <c r="C17477" s="385">
        <v>0.08</v>
      </c>
    </row>
    <row r="17478" spans="1:3" x14ac:dyDescent="0.25">
      <c r="A17478" t="s">
        <v>270</v>
      </c>
      <c r="B17478">
        <v>19173</v>
      </c>
      <c r="C17478" s="385">
        <v>0.08</v>
      </c>
    </row>
    <row r="17479" spans="1:3" x14ac:dyDescent="0.25">
      <c r="A17479" t="s">
        <v>270</v>
      </c>
      <c r="B17479">
        <v>19175</v>
      </c>
      <c r="C17479" s="385">
        <v>0.08</v>
      </c>
    </row>
    <row r="17480" spans="1:3" x14ac:dyDescent="0.25">
      <c r="A17480" t="s">
        <v>270</v>
      </c>
      <c r="B17480">
        <v>19176</v>
      </c>
      <c r="C17480" s="385">
        <v>0.08</v>
      </c>
    </row>
    <row r="17481" spans="1:3" x14ac:dyDescent="0.25">
      <c r="A17481" t="s">
        <v>270</v>
      </c>
      <c r="B17481">
        <v>19177</v>
      </c>
      <c r="C17481" s="385">
        <v>0.08</v>
      </c>
    </row>
    <row r="17482" spans="1:3" x14ac:dyDescent="0.25">
      <c r="A17482" t="s">
        <v>270</v>
      </c>
      <c r="B17482">
        <v>19178</v>
      </c>
      <c r="C17482" s="385">
        <v>0.08</v>
      </c>
    </row>
    <row r="17483" spans="1:3" x14ac:dyDescent="0.25">
      <c r="A17483" t="s">
        <v>270</v>
      </c>
      <c r="B17483">
        <v>19179</v>
      </c>
      <c r="C17483" s="385">
        <v>0.08</v>
      </c>
    </row>
    <row r="17484" spans="1:3" x14ac:dyDescent="0.25">
      <c r="A17484" t="s">
        <v>270</v>
      </c>
      <c r="B17484">
        <v>19181</v>
      </c>
      <c r="C17484" s="385">
        <v>0.08</v>
      </c>
    </row>
    <row r="17485" spans="1:3" x14ac:dyDescent="0.25">
      <c r="A17485" t="s">
        <v>270</v>
      </c>
      <c r="B17485">
        <v>19182</v>
      </c>
      <c r="C17485" s="385">
        <v>0.08</v>
      </c>
    </row>
    <row r="17486" spans="1:3" x14ac:dyDescent="0.25">
      <c r="A17486" t="s">
        <v>270</v>
      </c>
      <c r="B17486">
        <v>19183</v>
      </c>
      <c r="C17486" s="385">
        <v>0.08</v>
      </c>
    </row>
    <row r="17487" spans="1:3" x14ac:dyDescent="0.25">
      <c r="A17487" t="s">
        <v>270</v>
      </c>
      <c r="B17487">
        <v>19184</v>
      </c>
      <c r="C17487" s="385">
        <v>0.08</v>
      </c>
    </row>
    <row r="17488" spans="1:3" x14ac:dyDescent="0.25">
      <c r="A17488" t="s">
        <v>270</v>
      </c>
      <c r="B17488">
        <v>19185</v>
      </c>
      <c r="C17488" s="385">
        <v>0.08</v>
      </c>
    </row>
    <row r="17489" spans="1:3" x14ac:dyDescent="0.25">
      <c r="A17489" t="s">
        <v>270</v>
      </c>
      <c r="B17489">
        <v>19187</v>
      </c>
      <c r="C17489" s="385">
        <v>0.08</v>
      </c>
    </row>
    <row r="17490" spans="1:3" x14ac:dyDescent="0.25">
      <c r="A17490" t="s">
        <v>270</v>
      </c>
      <c r="B17490">
        <v>19188</v>
      </c>
      <c r="C17490" s="385">
        <v>0.08</v>
      </c>
    </row>
    <row r="17491" spans="1:3" x14ac:dyDescent="0.25">
      <c r="A17491" t="s">
        <v>270</v>
      </c>
      <c r="B17491">
        <v>19190</v>
      </c>
      <c r="C17491" s="385">
        <v>0.08</v>
      </c>
    </row>
    <row r="17492" spans="1:3" x14ac:dyDescent="0.25">
      <c r="A17492" t="s">
        <v>270</v>
      </c>
      <c r="B17492">
        <v>19191</v>
      </c>
      <c r="C17492" s="385">
        <v>0.08</v>
      </c>
    </row>
    <row r="17493" spans="1:3" x14ac:dyDescent="0.25">
      <c r="A17493" t="s">
        <v>270</v>
      </c>
      <c r="B17493">
        <v>19192</v>
      </c>
      <c r="C17493" s="385">
        <v>0.08</v>
      </c>
    </row>
    <row r="17494" spans="1:3" x14ac:dyDescent="0.25">
      <c r="A17494" t="s">
        <v>270</v>
      </c>
      <c r="B17494">
        <v>19193</v>
      </c>
      <c r="C17494" s="385">
        <v>0.08</v>
      </c>
    </row>
    <row r="17495" spans="1:3" x14ac:dyDescent="0.25">
      <c r="A17495" t="s">
        <v>270</v>
      </c>
      <c r="B17495">
        <v>19194</v>
      </c>
      <c r="C17495" s="385">
        <v>0.08</v>
      </c>
    </row>
    <row r="17496" spans="1:3" x14ac:dyDescent="0.25">
      <c r="A17496" t="s">
        <v>270</v>
      </c>
      <c r="B17496">
        <v>19195</v>
      </c>
      <c r="C17496" s="385">
        <v>0.08</v>
      </c>
    </row>
    <row r="17497" spans="1:3" x14ac:dyDescent="0.25">
      <c r="A17497" t="s">
        <v>270</v>
      </c>
      <c r="B17497">
        <v>19196</v>
      </c>
      <c r="C17497" s="385">
        <v>0.08</v>
      </c>
    </row>
    <row r="17498" spans="1:3" x14ac:dyDescent="0.25">
      <c r="A17498" t="s">
        <v>270</v>
      </c>
      <c r="B17498">
        <v>19197</v>
      </c>
      <c r="C17498" s="385">
        <v>0.08</v>
      </c>
    </row>
    <row r="17499" spans="1:3" x14ac:dyDescent="0.25">
      <c r="A17499" t="s">
        <v>270</v>
      </c>
      <c r="B17499">
        <v>19244</v>
      </c>
      <c r="C17499" s="385">
        <v>0.08</v>
      </c>
    </row>
    <row r="17500" spans="1:3" x14ac:dyDescent="0.25">
      <c r="A17500" t="s">
        <v>270</v>
      </c>
      <c r="B17500">
        <v>19255</v>
      </c>
      <c r="C17500" s="385">
        <v>0.08</v>
      </c>
    </row>
    <row r="17501" spans="1:3" x14ac:dyDescent="0.25">
      <c r="A17501" t="s">
        <v>270</v>
      </c>
      <c r="B17501">
        <v>19301</v>
      </c>
      <c r="C17501" s="385">
        <v>0.06</v>
      </c>
    </row>
    <row r="17502" spans="1:3" x14ac:dyDescent="0.25">
      <c r="A17502" t="s">
        <v>270</v>
      </c>
      <c r="B17502">
        <v>19310</v>
      </c>
      <c r="C17502" s="385">
        <v>0.06</v>
      </c>
    </row>
    <row r="17503" spans="1:3" x14ac:dyDescent="0.25">
      <c r="A17503" t="s">
        <v>270</v>
      </c>
      <c r="B17503">
        <v>19311</v>
      </c>
      <c r="C17503" s="385">
        <v>0.06</v>
      </c>
    </row>
    <row r="17504" spans="1:3" x14ac:dyDescent="0.25">
      <c r="A17504" t="s">
        <v>270</v>
      </c>
      <c r="B17504">
        <v>19312</v>
      </c>
      <c r="C17504" s="385">
        <v>0.06</v>
      </c>
    </row>
    <row r="17505" spans="1:3" x14ac:dyDescent="0.25">
      <c r="A17505" t="s">
        <v>270</v>
      </c>
      <c r="B17505">
        <v>19316</v>
      </c>
      <c r="C17505" s="385">
        <v>0.06</v>
      </c>
    </row>
    <row r="17506" spans="1:3" x14ac:dyDescent="0.25">
      <c r="A17506" t="s">
        <v>270</v>
      </c>
      <c r="B17506">
        <v>19317</v>
      </c>
      <c r="C17506" s="385">
        <v>0.06</v>
      </c>
    </row>
    <row r="17507" spans="1:3" x14ac:dyDescent="0.25">
      <c r="A17507" t="s">
        <v>270</v>
      </c>
      <c r="B17507">
        <v>19318</v>
      </c>
      <c r="C17507" s="385">
        <v>0.06</v>
      </c>
    </row>
    <row r="17508" spans="1:3" x14ac:dyDescent="0.25">
      <c r="A17508" t="s">
        <v>270</v>
      </c>
      <c r="B17508">
        <v>19319</v>
      </c>
      <c r="C17508" s="385">
        <v>0.06</v>
      </c>
    </row>
    <row r="17509" spans="1:3" x14ac:dyDescent="0.25">
      <c r="A17509" t="s">
        <v>270</v>
      </c>
      <c r="B17509">
        <v>19320</v>
      </c>
      <c r="C17509" s="385">
        <v>0.06</v>
      </c>
    </row>
    <row r="17510" spans="1:3" x14ac:dyDescent="0.25">
      <c r="A17510" t="s">
        <v>270</v>
      </c>
      <c r="B17510">
        <v>19330</v>
      </c>
      <c r="C17510" s="385">
        <v>0.06</v>
      </c>
    </row>
    <row r="17511" spans="1:3" x14ac:dyDescent="0.25">
      <c r="A17511" t="s">
        <v>270</v>
      </c>
      <c r="B17511">
        <v>19331</v>
      </c>
      <c r="C17511" s="385">
        <v>0.06</v>
      </c>
    </row>
    <row r="17512" spans="1:3" x14ac:dyDescent="0.25">
      <c r="A17512" t="s">
        <v>270</v>
      </c>
      <c r="B17512">
        <v>19333</v>
      </c>
      <c r="C17512" s="385">
        <v>0.06</v>
      </c>
    </row>
    <row r="17513" spans="1:3" x14ac:dyDescent="0.25">
      <c r="A17513" t="s">
        <v>270</v>
      </c>
      <c r="B17513">
        <v>19335</v>
      </c>
      <c r="C17513" s="385">
        <v>0.06</v>
      </c>
    </row>
    <row r="17514" spans="1:3" x14ac:dyDescent="0.25">
      <c r="A17514" t="s">
        <v>270</v>
      </c>
      <c r="B17514">
        <v>19339</v>
      </c>
      <c r="C17514" s="385">
        <v>0.06</v>
      </c>
    </row>
    <row r="17515" spans="1:3" x14ac:dyDescent="0.25">
      <c r="A17515" t="s">
        <v>270</v>
      </c>
      <c r="B17515">
        <v>19340</v>
      </c>
      <c r="C17515" s="385">
        <v>0.06</v>
      </c>
    </row>
    <row r="17516" spans="1:3" x14ac:dyDescent="0.25">
      <c r="A17516" t="s">
        <v>270</v>
      </c>
      <c r="B17516">
        <v>19341</v>
      </c>
      <c r="C17516" s="385">
        <v>0.06</v>
      </c>
    </row>
    <row r="17517" spans="1:3" x14ac:dyDescent="0.25">
      <c r="A17517" t="s">
        <v>270</v>
      </c>
      <c r="B17517">
        <v>19342</v>
      </c>
      <c r="C17517" s="385">
        <v>0.06</v>
      </c>
    </row>
    <row r="17518" spans="1:3" x14ac:dyDescent="0.25">
      <c r="A17518" t="s">
        <v>270</v>
      </c>
      <c r="B17518">
        <v>19343</v>
      </c>
      <c r="C17518" s="385">
        <v>0.06</v>
      </c>
    </row>
    <row r="17519" spans="1:3" x14ac:dyDescent="0.25">
      <c r="A17519" t="s">
        <v>270</v>
      </c>
      <c r="B17519">
        <v>19344</v>
      </c>
      <c r="C17519" s="385">
        <v>0.06</v>
      </c>
    </row>
    <row r="17520" spans="1:3" x14ac:dyDescent="0.25">
      <c r="A17520" t="s">
        <v>270</v>
      </c>
      <c r="B17520">
        <v>19345</v>
      </c>
      <c r="C17520" s="385">
        <v>0.06</v>
      </c>
    </row>
    <row r="17521" spans="1:3" x14ac:dyDescent="0.25">
      <c r="A17521" t="s">
        <v>270</v>
      </c>
      <c r="B17521">
        <v>19346</v>
      </c>
      <c r="C17521" s="385">
        <v>0.06</v>
      </c>
    </row>
    <row r="17522" spans="1:3" x14ac:dyDescent="0.25">
      <c r="A17522" t="s">
        <v>270</v>
      </c>
      <c r="B17522">
        <v>19347</v>
      </c>
      <c r="C17522" s="385">
        <v>0.06</v>
      </c>
    </row>
    <row r="17523" spans="1:3" x14ac:dyDescent="0.25">
      <c r="A17523" t="s">
        <v>270</v>
      </c>
      <c r="B17523">
        <v>19348</v>
      </c>
      <c r="C17523" s="385">
        <v>0.06</v>
      </c>
    </row>
    <row r="17524" spans="1:3" x14ac:dyDescent="0.25">
      <c r="A17524" t="s">
        <v>270</v>
      </c>
      <c r="B17524">
        <v>19350</v>
      </c>
      <c r="C17524" s="385">
        <v>0.06</v>
      </c>
    </row>
    <row r="17525" spans="1:3" x14ac:dyDescent="0.25">
      <c r="A17525" t="s">
        <v>270</v>
      </c>
      <c r="B17525">
        <v>19351</v>
      </c>
      <c r="C17525" s="385">
        <v>0.06</v>
      </c>
    </row>
    <row r="17526" spans="1:3" x14ac:dyDescent="0.25">
      <c r="A17526" t="s">
        <v>270</v>
      </c>
      <c r="B17526">
        <v>19352</v>
      </c>
      <c r="C17526" s="385">
        <v>0.06</v>
      </c>
    </row>
    <row r="17527" spans="1:3" x14ac:dyDescent="0.25">
      <c r="A17527" t="s">
        <v>270</v>
      </c>
      <c r="B17527">
        <v>19353</v>
      </c>
      <c r="C17527" s="385">
        <v>0.06</v>
      </c>
    </row>
    <row r="17528" spans="1:3" x14ac:dyDescent="0.25">
      <c r="A17528" t="s">
        <v>270</v>
      </c>
      <c r="B17528">
        <v>19354</v>
      </c>
      <c r="C17528" s="385">
        <v>0.06</v>
      </c>
    </row>
    <row r="17529" spans="1:3" x14ac:dyDescent="0.25">
      <c r="A17529" t="s">
        <v>270</v>
      </c>
      <c r="B17529">
        <v>19355</v>
      </c>
      <c r="C17529" s="385">
        <v>0.06</v>
      </c>
    </row>
    <row r="17530" spans="1:3" x14ac:dyDescent="0.25">
      <c r="A17530" t="s">
        <v>270</v>
      </c>
      <c r="B17530">
        <v>19357</v>
      </c>
      <c r="C17530" s="385">
        <v>0.06</v>
      </c>
    </row>
    <row r="17531" spans="1:3" x14ac:dyDescent="0.25">
      <c r="A17531" t="s">
        <v>270</v>
      </c>
      <c r="B17531">
        <v>19358</v>
      </c>
      <c r="C17531" s="385">
        <v>0.06</v>
      </c>
    </row>
    <row r="17532" spans="1:3" x14ac:dyDescent="0.25">
      <c r="A17532" t="s">
        <v>270</v>
      </c>
      <c r="B17532">
        <v>19360</v>
      </c>
      <c r="C17532" s="385">
        <v>0.06</v>
      </c>
    </row>
    <row r="17533" spans="1:3" x14ac:dyDescent="0.25">
      <c r="A17533" t="s">
        <v>270</v>
      </c>
      <c r="B17533">
        <v>19362</v>
      </c>
      <c r="C17533" s="385">
        <v>0.06</v>
      </c>
    </row>
    <row r="17534" spans="1:3" x14ac:dyDescent="0.25">
      <c r="A17534" t="s">
        <v>270</v>
      </c>
      <c r="B17534">
        <v>19363</v>
      </c>
      <c r="C17534" s="385">
        <v>0.06</v>
      </c>
    </row>
    <row r="17535" spans="1:3" x14ac:dyDescent="0.25">
      <c r="A17535" t="s">
        <v>270</v>
      </c>
      <c r="B17535">
        <v>19365</v>
      </c>
      <c r="C17535" s="385">
        <v>0.06</v>
      </c>
    </row>
    <row r="17536" spans="1:3" x14ac:dyDescent="0.25">
      <c r="A17536" t="s">
        <v>270</v>
      </c>
      <c r="B17536">
        <v>19366</v>
      </c>
      <c r="C17536" s="385">
        <v>0.06</v>
      </c>
    </row>
    <row r="17537" spans="1:3" x14ac:dyDescent="0.25">
      <c r="A17537" t="s">
        <v>270</v>
      </c>
      <c r="B17537">
        <v>19367</v>
      </c>
      <c r="C17537" s="385">
        <v>0.06</v>
      </c>
    </row>
    <row r="17538" spans="1:3" x14ac:dyDescent="0.25">
      <c r="A17538" t="s">
        <v>270</v>
      </c>
      <c r="B17538">
        <v>19369</v>
      </c>
      <c r="C17538" s="385">
        <v>0.06</v>
      </c>
    </row>
    <row r="17539" spans="1:3" x14ac:dyDescent="0.25">
      <c r="A17539" t="s">
        <v>270</v>
      </c>
      <c r="B17539">
        <v>19372</v>
      </c>
      <c r="C17539" s="385">
        <v>0.06</v>
      </c>
    </row>
    <row r="17540" spans="1:3" x14ac:dyDescent="0.25">
      <c r="A17540" t="s">
        <v>270</v>
      </c>
      <c r="B17540">
        <v>19373</v>
      </c>
      <c r="C17540" s="385">
        <v>0.06</v>
      </c>
    </row>
    <row r="17541" spans="1:3" x14ac:dyDescent="0.25">
      <c r="A17541" t="s">
        <v>270</v>
      </c>
      <c r="B17541">
        <v>19374</v>
      </c>
      <c r="C17541" s="385">
        <v>0.06</v>
      </c>
    </row>
    <row r="17542" spans="1:3" x14ac:dyDescent="0.25">
      <c r="A17542" t="s">
        <v>270</v>
      </c>
      <c r="B17542">
        <v>19375</v>
      </c>
      <c r="C17542" s="385">
        <v>0.06</v>
      </c>
    </row>
    <row r="17543" spans="1:3" x14ac:dyDescent="0.25">
      <c r="A17543" t="s">
        <v>270</v>
      </c>
      <c r="B17543">
        <v>19376</v>
      </c>
      <c r="C17543" s="385">
        <v>0.06</v>
      </c>
    </row>
    <row r="17544" spans="1:3" x14ac:dyDescent="0.25">
      <c r="A17544" t="s">
        <v>270</v>
      </c>
      <c r="B17544">
        <v>19380</v>
      </c>
      <c r="C17544" s="385">
        <v>0.06</v>
      </c>
    </row>
    <row r="17545" spans="1:3" x14ac:dyDescent="0.25">
      <c r="A17545" t="s">
        <v>270</v>
      </c>
      <c r="B17545">
        <v>19381</v>
      </c>
      <c r="C17545" s="385">
        <v>0.06</v>
      </c>
    </row>
    <row r="17546" spans="1:3" x14ac:dyDescent="0.25">
      <c r="A17546" t="s">
        <v>270</v>
      </c>
      <c r="B17546">
        <v>19382</v>
      </c>
      <c r="C17546" s="385">
        <v>0.06</v>
      </c>
    </row>
    <row r="17547" spans="1:3" x14ac:dyDescent="0.25">
      <c r="A17547" t="s">
        <v>270</v>
      </c>
      <c r="B17547">
        <v>19383</v>
      </c>
      <c r="C17547" s="385">
        <v>0.06</v>
      </c>
    </row>
    <row r="17548" spans="1:3" x14ac:dyDescent="0.25">
      <c r="A17548" t="s">
        <v>270</v>
      </c>
      <c r="B17548">
        <v>19390</v>
      </c>
      <c r="C17548" s="385">
        <v>0.06</v>
      </c>
    </row>
    <row r="17549" spans="1:3" x14ac:dyDescent="0.25">
      <c r="A17549" t="s">
        <v>270</v>
      </c>
      <c r="B17549">
        <v>19395</v>
      </c>
      <c r="C17549" s="385">
        <v>0.06</v>
      </c>
    </row>
    <row r="17550" spans="1:3" x14ac:dyDescent="0.25">
      <c r="A17550" t="s">
        <v>270</v>
      </c>
      <c r="B17550">
        <v>19397</v>
      </c>
      <c r="C17550" s="385">
        <v>0.06</v>
      </c>
    </row>
    <row r="17551" spans="1:3" x14ac:dyDescent="0.25">
      <c r="A17551" t="s">
        <v>270</v>
      </c>
      <c r="B17551">
        <v>19398</v>
      </c>
      <c r="C17551" s="385">
        <v>0.06</v>
      </c>
    </row>
    <row r="17552" spans="1:3" x14ac:dyDescent="0.25">
      <c r="A17552" t="s">
        <v>270</v>
      </c>
      <c r="B17552">
        <v>19399</v>
      </c>
      <c r="C17552" s="385">
        <v>0.06</v>
      </c>
    </row>
    <row r="17553" spans="1:3" x14ac:dyDescent="0.25">
      <c r="A17553" t="s">
        <v>270</v>
      </c>
      <c r="B17553">
        <v>19401</v>
      </c>
      <c r="C17553" s="385">
        <v>0.06</v>
      </c>
    </row>
    <row r="17554" spans="1:3" x14ac:dyDescent="0.25">
      <c r="A17554" t="s">
        <v>270</v>
      </c>
      <c r="B17554">
        <v>19403</v>
      </c>
      <c r="C17554" s="385">
        <v>0.06</v>
      </c>
    </row>
    <row r="17555" spans="1:3" x14ac:dyDescent="0.25">
      <c r="A17555" t="s">
        <v>270</v>
      </c>
      <c r="B17555">
        <v>19404</v>
      </c>
      <c r="C17555" s="385">
        <v>0.06</v>
      </c>
    </row>
    <row r="17556" spans="1:3" x14ac:dyDescent="0.25">
      <c r="A17556" t="s">
        <v>270</v>
      </c>
      <c r="B17556">
        <v>19405</v>
      </c>
      <c r="C17556" s="385">
        <v>0.06</v>
      </c>
    </row>
    <row r="17557" spans="1:3" x14ac:dyDescent="0.25">
      <c r="A17557" t="s">
        <v>270</v>
      </c>
      <c r="B17557">
        <v>19406</v>
      </c>
      <c r="C17557" s="385">
        <v>0.06</v>
      </c>
    </row>
    <row r="17558" spans="1:3" x14ac:dyDescent="0.25">
      <c r="A17558" t="s">
        <v>270</v>
      </c>
      <c r="B17558">
        <v>19407</v>
      </c>
      <c r="C17558" s="385">
        <v>0.06</v>
      </c>
    </row>
    <row r="17559" spans="1:3" x14ac:dyDescent="0.25">
      <c r="A17559" t="s">
        <v>270</v>
      </c>
      <c r="B17559">
        <v>19408</v>
      </c>
      <c r="C17559" s="385">
        <v>0.06</v>
      </c>
    </row>
    <row r="17560" spans="1:3" x14ac:dyDescent="0.25">
      <c r="A17560" t="s">
        <v>270</v>
      </c>
      <c r="B17560">
        <v>19409</v>
      </c>
      <c r="C17560" s="385">
        <v>0.06</v>
      </c>
    </row>
    <row r="17561" spans="1:3" x14ac:dyDescent="0.25">
      <c r="A17561" t="s">
        <v>270</v>
      </c>
      <c r="B17561">
        <v>19415</v>
      </c>
      <c r="C17561" s="385">
        <v>0.06</v>
      </c>
    </row>
    <row r="17562" spans="1:3" x14ac:dyDescent="0.25">
      <c r="A17562" t="s">
        <v>270</v>
      </c>
      <c r="B17562">
        <v>19421</v>
      </c>
      <c r="C17562" s="385">
        <v>0.06</v>
      </c>
    </row>
    <row r="17563" spans="1:3" x14ac:dyDescent="0.25">
      <c r="A17563" t="s">
        <v>270</v>
      </c>
      <c r="B17563">
        <v>19422</v>
      </c>
      <c r="C17563" s="385">
        <v>0.06</v>
      </c>
    </row>
    <row r="17564" spans="1:3" x14ac:dyDescent="0.25">
      <c r="A17564" t="s">
        <v>270</v>
      </c>
      <c r="B17564">
        <v>19423</v>
      </c>
      <c r="C17564" s="385">
        <v>0.06</v>
      </c>
    </row>
    <row r="17565" spans="1:3" x14ac:dyDescent="0.25">
      <c r="A17565" t="s">
        <v>270</v>
      </c>
      <c r="B17565">
        <v>19424</v>
      </c>
      <c r="C17565" s="385">
        <v>0.06</v>
      </c>
    </row>
    <row r="17566" spans="1:3" x14ac:dyDescent="0.25">
      <c r="A17566" t="s">
        <v>270</v>
      </c>
      <c r="B17566">
        <v>19425</v>
      </c>
      <c r="C17566" s="385">
        <v>0.06</v>
      </c>
    </row>
    <row r="17567" spans="1:3" x14ac:dyDescent="0.25">
      <c r="A17567" t="s">
        <v>270</v>
      </c>
      <c r="B17567">
        <v>19426</v>
      </c>
      <c r="C17567" s="385">
        <v>0.06</v>
      </c>
    </row>
    <row r="17568" spans="1:3" x14ac:dyDescent="0.25">
      <c r="A17568" t="s">
        <v>270</v>
      </c>
      <c r="B17568">
        <v>19428</v>
      </c>
      <c r="C17568" s="385">
        <v>0.06</v>
      </c>
    </row>
    <row r="17569" spans="1:3" x14ac:dyDescent="0.25">
      <c r="A17569" t="s">
        <v>270</v>
      </c>
      <c r="B17569">
        <v>19429</v>
      </c>
      <c r="C17569" s="385">
        <v>0.06</v>
      </c>
    </row>
    <row r="17570" spans="1:3" x14ac:dyDescent="0.25">
      <c r="A17570" t="s">
        <v>270</v>
      </c>
      <c r="B17570">
        <v>19430</v>
      </c>
      <c r="C17570" s="385">
        <v>0.06</v>
      </c>
    </row>
    <row r="17571" spans="1:3" x14ac:dyDescent="0.25">
      <c r="A17571" t="s">
        <v>270</v>
      </c>
      <c r="B17571">
        <v>19432</v>
      </c>
      <c r="C17571" s="385">
        <v>0.06</v>
      </c>
    </row>
    <row r="17572" spans="1:3" x14ac:dyDescent="0.25">
      <c r="A17572" t="s">
        <v>270</v>
      </c>
      <c r="B17572">
        <v>19435</v>
      </c>
      <c r="C17572" s="385">
        <v>0.06</v>
      </c>
    </row>
    <row r="17573" spans="1:3" x14ac:dyDescent="0.25">
      <c r="A17573" t="s">
        <v>270</v>
      </c>
      <c r="B17573">
        <v>19436</v>
      </c>
      <c r="C17573" s="385">
        <v>0.06</v>
      </c>
    </row>
    <row r="17574" spans="1:3" x14ac:dyDescent="0.25">
      <c r="A17574" t="s">
        <v>270</v>
      </c>
      <c r="B17574">
        <v>19437</v>
      </c>
      <c r="C17574" s="385">
        <v>0.06</v>
      </c>
    </row>
    <row r="17575" spans="1:3" x14ac:dyDescent="0.25">
      <c r="A17575" t="s">
        <v>270</v>
      </c>
      <c r="B17575">
        <v>19438</v>
      </c>
      <c r="C17575" s="385">
        <v>0.06</v>
      </c>
    </row>
    <row r="17576" spans="1:3" x14ac:dyDescent="0.25">
      <c r="A17576" t="s">
        <v>270</v>
      </c>
      <c r="B17576">
        <v>19440</v>
      </c>
      <c r="C17576" s="385">
        <v>0.06</v>
      </c>
    </row>
    <row r="17577" spans="1:3" x14ac:dyDescent="0.25">
      <c r="A17577" t="s">
        <v>270</v>
      </c>
      <c r="B17577">
        <v>19441</v>
      </c>
      <c r="C17577" s="385">
        <v>0.06</v>
      </c>
    </row>
    <row r="17578" spans="1:3" x14ac:dyDescent="0.25">
      <c r="A17578" t="s">
        <v>270</v>
      </c>
      <c r="B17578">
        <v>19442</v>
      </c>
      <c r="C17578" s="385">
        <v>0.06</v>
      </c>
    </row>
    <row r="17579" spans="1:3" x14ac:dyDescent="0.25">
      <c r="A17579" t="s">
        <v>270</v>
      </c>
      <c r="B17579">
        <v>19443</v>
      </c>
      <c r="C17579" s="385">
        <v>0.06</v>
      </c>
    </row>
    <row r="17580" spans="1:3" x14ac:dyDescent="0.25">
      <c r="A17580" t="s">
        <v>270</v>
      </c>
      <c r="B17580">
        <v>19444</v>
      </c>
      <c r="C17580" s="385">
        <v>0.08</v>
      </c>
    </row>
    <row r="17581" spans="1:3" x14ac:dyDescent="0.25">
      <c r="A17581" t="s">
        <v>270</v>
      </c>
      <c r="B17581">
        <v>19446</v>
      </c>
      <c r="C17581" s="385">
        <v>0.06</v>
      </c>
    </row>
    <row r="17582" spans="1:3" x14ac:dyDescent="0.25">
      <c r="A17582" t="s">
        <v>270</v>
      </c>
      <c r="B17582">
        <v>19450</v>
      </c>
      <c r="C17582" s="385">
        <v>0.06</v>
      </c>
    </row>
    <row r="17583" spans="1:3" x14ac:dyDescent="0.25">
      <c r="A17583" t="s">
        <v>270</v>
      </c>
      <c r="B17583">
        <v>19451</v>
      </c>
      <c r="C17583" s="385">
        <v>0.06</v>
      </c>
    </row>
    <row r="17584" spans="1:3" x14ac:dyDescent="0.25">
      <c r="A17584" t="s">
        <v>270</v>
      </c>
      <c r="B17584">
        <v>19453</v>
      </c>
      <c r="C17584" s="385">
        <v>0.06</v>
      </c>
    </row>
    <row r="17585" spans="1:3" x14ac:dyDescent="0.25">
      <c r="A17585" t="s">
        <v>270</v>
      </c>
      <c r="B17585">
        <v>19454</v>
      </c>
      <c r="C17585" s="385">
        <v>0.06</v>
      </c>
    </row>
    <row r="17586" spans="1:3" x14ac:dyDescent="0.25">
      <c r="A17586" t="s">
        <v>270</v>
      </c>
      <c r="B17586">
        <v>19455</v>
      </c>
      <c r="C17586" s="385">
        <v>0.06</v>
      </c>
    </row>
    <row r="17587" spans="1:3" x14ac:dyDescent="0.25">
      <c r="A17587" t="s">
        <v>270</v>
      </c>
      <c r="B17587">
        <v>19456</v>
      </c>
      <c r="C17587" s="385">
        <v>0.06</v>
      </c>
    </row>
    <row r="17588" spans="1:3" x14ac:dyDescent="0.25">
      <c r="A17588" t="s">
        <v>270</v>
      </c>
      <c r="B17588">
        <v>19457</v>
      </c>
      <c r="C17588" s="385">
        <v>0.06</v>
      </c>
    </row>
    <row r="17589" spans="1:3" x14ac:dyDescent="0.25">
      <c r="A17589" t="s">
        <v>270</v>
      </c>
      <c r="B17589">
        <v>19460</v>
      </c>
      <c r="C17589" s="385">
        <v>0.06</v>
      </c>
    </row>
    <row r="17590" spans="1:3" x14ac:dyDescent="0.25">
      <c r="A17590" t="s">
        <v>270</v>
      </c>
      <c r="B17590">
        <v>19462</v>
      </c>
      <c r="C17590" s="385">
        <v>0.06</v>
      </c>
    </row>
    <row r="17591" spans="1:3" x14ac:dyDescent="0.25">
      <c r="A17591" t="s">
        <v>270</v>
      </c>
      <c r="B17591">
        <v>19464</v>
      </c>
      <c r="C17591" s="385">
        <v>0.06</v>
      </c>
    </row>
    <row r="17592" spans="1:3" x14ac:dyDescent="0.25">
      <c r="A17592" t="s">
        <v>270</v>
      </c>
      <c r="B17592">
        <v>19465</v>
      </c>
      <c r="C17592" s="385">
        <v>0.06</v>
      </c>
    </row>
    <row r="17593" spans="1:3" x14ac:dyDescent="0.25">
      <c r="A17593" t="s">
        <v>270</v>
      </c>
      <c r="B17593">
        <v>19468</v>
      </c>
      <c r="C17593" s="385">
        <v>0.06</v>
      </c>
    </row>
    <row r="17594" spans="1:3" x14ac:dyDescent="0.25">
      <c r="A17594" t="s">
        <v>270</v>
      </c>
      <c r="B17594">
        <v>19470</v>
      </c>
      <c r="C17594" s="385">
        <v>0.06</v>
      </c>
    </row>
    <row r="17595" spans="1:3" x14ac:dyDescent="0.25">
      <c r="A17595" t="s">
        <v>270</v>
      </c>
      <c r="B17595">
        <v>19472</v>
      </c>
      <c r="C17595" s="385">
        <v>0.06</v>
      </c>
    </row>
    <row r="17596" spans="1:3" x14ac:dyDescent="0.25">
      <c r="A17596" t="s">
        <v>270</v>
      </c>
      <c r="B17596">
        <v>19473</v>
      </c>
      <c r="C17596" s="385">
        <v>0.06</v>
      </c>
    </row>
    <row r="17597" spans="1:3" x14ac:dyDescent="0.25">
      <c r="A17597" t="s">
        <v>270</v>
      </c>
      <c r="B17597">
        <v>19474</v>
      </c>
      <c r="C17597" s="385">
        <v>0.06</v>
      </c>
    </row>
    <row r="17598" spans="1:3" x14ac:dyDescent="0.25">
      <c r="A17598" t="s">
        <v>270</v>
      </c>
      <c r="B17598">
        <v>19475</v>
      </c>
      <c r="C17598" s="385">
        <v>0.06</v>
      </c>
    </row>
    <row r="17599" spans="1:3" x14ac:dyDescent="0.25">
      <c r="A17599" t="s">
        <v>270</v>
      </c>
      <c r="B17599">
        <v>19477</v>
      </c>
      <c r="C17599" s="385">
        <v>0.06</v>
      </c>
    </row>
    <row r="17600" spans="1:3" x14ac:dyDescent="0.25">
      <c r="A17600" t="s">
        <v>270</v>
      </c>
      <c r="B17600">
        <v>19478</v>
      </c>
      <c r="C17600" s="385">
        <v>0.06</v>
      </c>
    </row>
    <row r="17601" spans="1:3" x14ac:dyDescent="0.25">
      <c r="A17601" t="s">
        <v>270</v>
      </c>
      <c r="B17601">
        <v>19480</v>
      </c>
      <c r="C17601" s="385">
        <v>0.06</v>
      </c>
    </row>
    <row r="17602" spans="1:3" x14ac:dyDescent="0.25">
      <c r="A17602" t="s">
        <v>270</v>
      </c>
      <c r="B17602">
        <v>19481</v>
      </c>
      <c r="C17602" s="385">
        <v>0.06</v>
      </c>
    </row>
    <row r="17603" spans="1:3" x14ac:dyDescent="0.25">
      <c r="A17603" t="s">
        <v>270</v>
      </c>
      <c r="B17603">
        <v>19482</v>
      </c>
      <c r="C17603" s="385">
        <v>0.06</v>
      </c>
    </row>
    <row r="17604" spans="1:3" x14ac:dyDescent="0.25">
      <c r="A17604" t="s">
        <v>270</v>
      </c>
      <c r="B17604">
        <v>19484</v>
      </c>
      <c r="C17604" s="385">
        <v>0.06</v>
      </c>
    </row>
    <row r="17605" spans="1:3" x14ac:dyDescent="0.25">
      <c r="A17605" t="s">
        <v>270</v>
      </c>
      <c r="B17605">
        <v>19486</v>
      </c>
      <c r="C17605" s="385">
        <v>0.06</v>
      </c>
    </row>
    <row r="17606" spans="1:3" x14ac:dyDescent="0.25">
      <c r="A17606" t="s">
        <v>270</v>
      </c>
      <c r="B17606">
        <v>19490</v>
      </c>
      <c r="C17606" s="385">
        <v>0.06</v>
      </c>
    </row>
    <row r="17607" spans="1:3" x14ac:dyDescent="0.25">
      <c r="A17607" t="s">
        <v>270</v>
      </c>
      <c r="B17607">
        <v>19492</v>
      </c>
      <c r="C17607" s="385">
        <v>0.06</v>
      </c>
    </row>
    <row r="17608" spans="1:3" x14ac:dyDescent="0.25">
      <c r="A17608" t="s">
        <v>270</v>
      </c>
      <c r="B17608">
        <v>19493</v>
      </c>
      <c r="C17608" s="385">
        <v>0.06</v>
      </c>
    </row>
    <row r="17609" spans="1:3" x14ac:dyDescent="0.25">
      <c r="A17609" t="s">
        <v>270</v>
      </c>
      <c r="B17609">
        <v>19494</v>
      </c>
      <c r="C17609" s="385">
        <v>0.06</v>
      </c>
    </row>
    <row r="17610" spans="1:3" x14ac:dyDescent="0.25">
      <c r="A17610" t="s">
        <v>270</v>
      </c>
      <c r="B17610">
        <v>19495</v>
      </c>
      <c r="C17610" s="385">
        <v>0.06</v>
      </c>
    </row>
    <row r="17611" spans="1:3" x14ac:dyDescent="0.25">
      <c r="A17611" t="s">
        <v>270</v>
      </c>
      <c r="B17611">
        <v>19496</v>
      </c>
      <c r="C17611" s="385">
        <v>0.06</v>
      </c>
    </row>
    <row r="17612" spans="1:3" x14ac:dyDescent="0.25">
      <c r="A17612" t="s">
        <v>270</v>
      </c>
      <c r="B17612">
        <v>19501</v>
      </c>
      <c r="C17612" s="385">
        <v>0.06</v>
      </c>
    </row>
    <row r="17613" spans="1:3" x14ac:dyDescent="0.25">
      <c r="A17613" t="s">
        <v>270</v>
      </c>
      <c r="B17613">
        <v>19503</v>
      </c>
      <c r="C17613" s="385">
        <v>0.06</v>
      </c>
    </row>
    <row r="17614" spans="1:3" x14ac:dyDescent="0.25">
      <c r="A17614" t="s">
        <v>270</v>
      </c>
      <c r="B17614">
        <v>19504</v>
      </c>
      <c r="C17614" s="385">
        <v>0.06</v>
      </c>
    </row>
    <row r="17615" spans="1:3" x14ac:dyDescent="0.25">
      <c r="A17615" t="s">
        <v>270</v>
      </c>
      <c r="B17615">
        <v>19505</v>
      </c>
      <c r="C17615" s="385">
        <v>0.06</v>
      </c>
    </row>
    <row r="17616" spans="1:3" x14ac:dyDescent="0.25">
      <c r="A17616" t="s">
        <v>270</v>
      </c>
      <c r="B17616">
        <v>19506</v>
      </c>
      <c r="C17616" s="385">
        <v>0.06</v>
      </c>
    </row>
    <row r="17617" spans="1:3" x14ac:dyDescent="0.25">
      <c r="A17617" t="s">
        <v>270</v>
      </c>
      <c r="B17617">
        <v>19507</v>
      </c>
      <c r="C17617" s="385">
        <v>0.06</v>
      </c>
    </row>
    <row r="17618" spans="1:3" x14ac:dyDescent="0.25">
      <c r="A17618" t="s">
        <v>270</v>
      </c>
      <c r="B17618">
        <v>19508</v>
      </c>
      <c r="C17618" s="385">
        <v>0.06</v>
      </c>
    </row>
    <row r="17619" spans="1:3" x14ac:dyDescent="0.25">
      <c r="A17619" t="s">
        <v>270</v>
      </c>
      <c r="B17619">
        <v>19510</v>
      </c>
      <c r="C17619" s="385">
        <v>0.06</v>
      </c>
    </row>
    <row r="17620" spans="1:3" x14ac:dyDescent="0.25">
      <c r="A17620" t="s">
        <v>270</v>
      </c>
      <c r="B17620">
        <v>19511</v>
      </c>
      <c r="C17620" s="385">
        <v>0.06</v>
      </c>
    </row>
    <row r="17621" spans="1:3" x14ac:dyDescent="0.25">
      <c r="A17621" t="s">
        <v>270</v>
      </c>
      <c r="B17621">
        <v>19512</v>
      </c>
      <c r="C17621" s="385">
        <v>0.06</v>
      </c>
    </row>
    <row r="17622" spans="1:3" x14ac:dyDescent="0.25">
      <c r="A17622" t="s">
        <v>270</v>
      </c>
      <c r="B17622">
        <v>19516</v>
      </c>
      <c r="C17622" s="385">
        <v>0.06</v>
      </c>
    </row>
    <row r="17623" spans="1:3" x14ac:dyDescent="0.25">
      <c r="A17623" t="s">
        <v>270</v>
      </c>
      <c r="B17623">
        <v>19518</v>
      </c>
      <c r="C17623" s="385">
        <v>0.06</v>
      </c>
    </row>
    <row r="17624" spans="1:3" x14ac:dyDescent="0.25">
      <c r="A17624" t="s">
        <v>270</v>
      </c>
      <c r="B17624">
        <v>19519</v>
      </c>
      <c r="C17624" s="385">
        <v>0.06</v>
      </c>
    </row>
    <row r="17625" spans="1:3" x14ac:dyDescent="0.25">
      <c r="A17625" t="s">
        <v>270</v>
      </c>
      <c r="B17625">
        <v>19520</v>
      </c>
      <c r="C17625" s="385">
        <v>0.06</v>
      </c>
    </row>
    <row r="17626" spans="1:3" x14ac:dyDescent="0.25">
      <c r="A17626" t="s">
        <v>270</v>
      </c>
      <c r="B17626">
        <v>19522</v>
      </c>
      <c r="C17626" s="385">
        <v>0.06</v>
      </c>
    </row>
    <row r="17627" spans="1:3" x14ac:dyDescent="0.25">
      <c r="A17627" t="s">
        <v>270</v>
      </c>
      <c r="B17627">
        <v>19523</v>
      </c>
      <c r="C17627" s="385">
        <v>0.06</v>
      </c>
    </row>
    <row r="17628" spans="1:3" x14ac:dyDescent="0.25">
      <c r="A17628" t="s">
        <v>270</v>
      </c>
      <c r="B17628">
        <v>19525</v>
      </c>
      <c r="C17628" s="385">
        <v>0.06</v>
      </c>
    </row>
    <row r="17629" spans="1:3" x14ac:dyDescent="0.25">
      <c r="A17629" t="s">
        <v>270</v>
      </c>
      <c r="B17629">
        <v>19526</v>
      </c>
      <c r="C17629" s="385">
        <v>0.06</v>
      </c>
    </row>
    <row r="17630" spans="1:3" x14ac:dyDescent="0.25">
      <c r="A17630" t="s">
        <v>270</v>
      </c>
      <c r="B17630">
        <v>19529</v>
      </c>
      <c r="C17630" s="385">
        <v>0.06</v>
      </c>
    </row>
    <row r="17631" spans="1:3" x14ac:dyDescent="0.25">
      <c r="A17631" t="s">
        <v>270</v>
      </c>
      <c r="B17631">
        <v>19530</v>
      </c>
      <c r="C17631" s="385">
        <v>0.06</v>
      </c>
    </row>
    <row r="17632" spans="1:3" x14ac:dyDescent="0.25">
      <c r="A17632" t="s">
        <v>270</v>
      </c>
      <c r="B17632">
        <v>19533</v>
      </c>
      <c r="C17632" s="385">
        <v>0.06</v>
      </c>
    </row>
    <row r="17633" spans="1:3" x14ac:dyDescent="0.25">
      <c r="A17633" t="s">
        <v>270</v>
      </c>
      <c r="B17633">
        <v>19534</v>
      </c>
      <c r="C17633" s="385">
        <v>0.06</v>
      </c>
    </row>
    <row r="17634" spans="1:3" x14ac:dyDescent="0.25">
      <c r="A17634" t="s">
        <v>270</v>
      </c>
      <c r="B17634">
        <v>19535</v>
      </c>
      <c r="C17634" s="385">
        <v>0.06</v>
      </c>
    </row>
    <row r="17635" spans="1:3" x14ac:dyDescent="0.25">
      <c r="A17635" t="s">
        <v>270</v>
      </c>
      <c r="B17635">
        <v>19536</v>
      </c>
      <c r="C17635" s="385">
        <v>0.06</v>
      </c>
    </row>
    <row r="17636" spans="1:3" x14ac:dyDescent="0.25">
      <c r="A17636" t="s">
        <v>270</v>
      </c>
      <c r="B17636">
        <v>19538</v>
      </c>
      <c r="C17636" s="385">
        <v>0.06</v>
      </c>
    </row>
    <row r="17637" spans="1:3" x14ac:dyDescent="0.25">
      <c r="A17637" t="s">
        <v>270</v>
      </c>
      <c r="B17637">
        <v>19539</v>
      </c>
      <c r="C17637" s="385">
        <v>0.06</v>
      </c>
    </row>
    <row r="17638" spans="1:3" x14ac:dyDescent="0.25">
      <c r="A17638" t="s">
        <v>270</v>
      </c>
      <c r="B17638">
        <v>19540</v>
      </c>
      <c r="C17638" s="385">
        <v>0.06</v>
      </c>
    </row>
    <row r="17639" spans="1:3" x14ac:dyDescent="0.25">
      <c r="A17639" t="s">
        <v>270</v>
      </c>
      <c r="B17639">
        <v>19541</v>
      </c>
      <c r="C17639" s="385">
        <v>0.06</v>
      </c>
    </row>
    <row r="17640" spans="1:3" x14ac:dyDescent="0.25">
      <c r="A17640" t="s">
        <v>270</v>
      </c>
      <c r="B17640">
        <v>19543</v>
      </c>
      <c r="C17640" s="385">
        <v>0.06</v>
      </c>
    </row>
    <row r="17641" spans="1:3" x14ac:dyDescent="0.25">
      <c r="A17641" t="s">
        <v>270</v>
      </c>
      <c r="B17641">
        <v>19544</v>
      </c>
      <c r="C17641" s="385">
        <v>0.06</v>
      </c>
    </row>
    <row r="17642" spans="1:3" x14ac:dyDescent="0.25">
      <c r="A17642" t="s">
        <v>270</v>
      </c>
      <c r="B17642">
        <v>19545</v>
      </c>
      <c r="C17642" s="385">
        <v>0.06</v>
      </c>
    </row>
    <row r="17643" spans="1:3" x14ac:dyDescent="0.25">
      <c r="A17643" t="s">
        <v>270</v>
      </c>
      <c r="B17643">
        <v>19547</v>
      </c>
      <c r="C17643" s="385">
        <v>0.06</v>
      </c>
    </row>
    <row r="17644" spans="1:3" x14ac:dyDescent="0.25">
      <c r="A17644" t="s">
        <v>270</v>
      </c>
      <c r="B17644">
        <v>19548</v>
      </c>
      <c r="C17644" s="385">
        <v>0.06</v>
      </c>
    </row>
    <row r="17645" spans="1:3" x14ac:dyDescent="0.25">
      <c r="A17645" t="s">
        <v>270</v>
      </c>
      <c r="B17645">
        <v>19549</v>
      </c>
      <c r="C17645" s="385">
        <v>0.06</v>
      </c>
    </row>
    <row r="17646" spans="1:3" x14ac:dyDescent="0.25">
      <c r="A17646" t="s">
        <v>270</v>
      </c>
      <c r="B17646">
        <v>19550</v>
      </c>
      <c r="C17646" s="385">
        <v>0.06</v>
      </c>
    </row>
    <row r="17647" spans="1:3" x14ac:dyDescent="0.25">
      <c r="A17647" t="s">
        <v>270</v>
      </c>
      <c r="B17647">
        <v>19551</v>
      </c>
      <c r="C17647" s="385">
        <v>0.06</v>
      </c>
    </row>
    <row r="17648" spans="1:3" x14ac:dyDescent="0.25">
      <c r="A17648" t="s">
        <v>270</v>
      </c>
      <c r="B17648">
        <v>19554</v>
      </c>
      <c r="C17648" s="385">
        <v>0.06</v>
      </c>
    </row>
    <row r="17649" spans="1:3" x14ac:dyDescent="0.25">
      <c r="A17649" t="s">
        <v>270</v>
      </c>
      <c r="B17649">
        <v>19555</v>
      </c>
      <c r="C17649" s="385">
        <v>0.06</v>
      </c>
    </row>
    <row r="17650" spans="1:3" x14ac:dyDescent="0.25">
      <c r="A17650" t="s">
        <v>270</v>
      </c>
      <c r="B17650">
        <v>19559</v>
      </c>
      <c r="C17650" s="385">
        <v>0.06</v>
      </c>
    </row>
    <row r="17651" spans="1:3" x14ac:dyDescent="0.25">
      <c r="A17651" t="s">
        <v>270</v>
      </c>
      <c r="B17651">
        <v>19560</v>
      </c>
      <c r="C17651" s="385">
        <v>0.06</v>
      </c>
    </row>
    <row r="17652" spans="1:3" x14ac:dyDescent="0.25">
      <c r="A17652" t="s">
        <v>270</v>
      </c>
      <c r="B17652">
        <v>19562</v>
      </c>
      <c r="C17652" s="385">
        <v>0.06</v>
      </c>
    </row>
    <row r="17653" spans="1:3" x14ac:dyDescent="0.25">
      <c r="A17653" t="s">
        <v>270</v>
      </c>
      <c r="B17653">
        <v>19564</v>
      </c>
      <c r="C17653" s="385">
        <v>0.06</v>
      </c>
    </row>
    <row r="17654" spans="1:3" x14ac:dyDescent="0.25">
      <c r="A17654" t="s">
        <v>270</v>
      </c>
      <c r="B17654">
        <v>19565</v>
      </c>
      <c r="C17654" s="385">
        <v>0.06</v>
      </c>
    </row>
    <row r="17655" spans="1:3" x14ac:dyDescent="0.25">
      <c r="A17655" t="s">
        <v>270</v>
      </c>
      <c r="B17655">
        <v>19567</v>
      </c>
      <c r="C17655" s="385">
        <v>0.06</v>
      </c>
    </row>
    <row r="17656" spans="1:3" x14ac:dyDescent="0.25">
      <c r="A17656" t="s">
        <v>270</v>
      </c>
      <c r="B17656">
        <v>19601</v>
      </c>
      <c r="C17656" s="385">
        <v>0.06</v>
      </c>
    </row>
    <row r="17657" spans="1:3" x14ac:dyDescent="0.25">
      <c r="A17657" t="s">
        <v>270</v>
      </c>
      <c r="B17657">
        <v>19602</v>
      </c>
      <c r="C17657" s="385">
        <v>0.06</v>
      </c>
    </row>
    <row r="17658" spans="1:3" x14ac:dyDescent="0.25">
      <c r="A17658" t="s">
        <v>270</v>
      </c>
      <c r="B17658">
        <v>19603</v>
      </c>
      <c r="C17658" s="385">
        <v>0.06</v>
      </c>
    </row>
    <row r="17659" spans="1:3" x14ac:dyDescent="0.25">
      <c r="A17659" t="s">
        <v>270</v>
      </c>
      <c r="B17659">
        <v>19604</v>
      </c>
      <c r="C17659" s="385">
        <v>0.06</v>
      </c>
    </row>
    <row r="17660" spans="1:3" x14ac:dyDescent="0.25">
      <c r="A17660" t="s">
        <v>270</v>
      </c>
      <c r="B17660">
        <v>19605</v>
      </c>
      <c r="C17660" s="385">
        <v>0.06</v>
      </c>
    </row>
    <row r="17661" spans="1:3" x14ac:dyDescent="0.25">
      <c r="A17661" t="s">
        <v>270</v>
      </c>
      <c r="B17661">
        <v>19606</v>
      </c>
      <c r="C17661" s="385">
        <v>0.06</v>
      </c>
    </row>
    <row r="17662" spans="1:3" x14ac:dyDescent="0.25">
      <c r="A17662" t="s">
        <v>270</v>
      </c>
      <c r="B17662">
        <v>19607</v>
      </c>
      <c r="C17662" s="385">
        <v>0.06</v>
      </c>
    </row>
    <row r="17663" spans="1:3" x14ac:dyDescent="0.25">
      <c r="A17663" t="s">
        <v>270</v>
      </c>
      <c r="B17663">
        <v>19608</v>
      </c>
      <c r="C17663" s="385">
        <v>0.06</v>
      </c>
    </row>
    <row r="17664" spans="1:3" x14ac:dyDescent="0.25">
      <c r="A17664" t="s">
        <v>270</v>
      </c>
      <c r="B17664">
        <v>19609</v>
      </c>
      <c r="C17664" s="385">
        <v>0.06</v>
      </c>
    </row>
    <row r="17665" spans="1:3" x14ac:dyDescent="0.25">
      <c r="A17665" t="s">
        <v>270</v>
      </c>
      <c r="B17665">
        <v>19610</v>
      </c>
      <c r="C17665" s="385">
        <v>0.06</v>
      </c>
    </row>
    <row r="17666" spans="1:3" x14ac:dyDescent="0.25">
      <c r="A17666" t="s">
        <v>270</v>
      </c>
      <c r="B17666">
        <v>19611</v>
      </c>
      <c r="C17666" s="385">
        <v>0.06</v>
      </c>
    </row>
    <row r="17667" spans="1:3" x14ac:dyDescent="0.25">
      <c r="A17667" t="s">
        <v>270</v>
      </c>
      <c r="B17667">
        <v>19612</v>
      </c>
      <c r="C17667" s="385">
        <v>0.06</v>
      </c>
    </row>
    <row r="17668" spans="1:3" x14ac:dyDescent="0.25">
      <c r="A17668" t="s">
        <v>271</v>
      </c>
      <c r="B17668">
        <v>2801</v>
      </c>
      <c r="C17668" s="385">
        <v>7.0000000000000007E-2</v>
      </c>
    </row>
    <row r="17669" spans="1:3" x14ac:dyDescent="0.25">
      <c r="A17669" t="s">
        <v>271</v>
      </c>
      <c r="B17669">
        <v>2802</v>
      </c>
      <c r="C17669" s="385">
        <v>7.0000000000000007E-2</v>
      </c>
    </row>
    <row r="17670" spans="1:3" x14ac:dyDescent="0.25">
      <c r="A17670" t="s">
        <v>271</v>
      </c>
      <c r="B17670">
        <v>2804</v>
      </c>
      <c r="C17670" s="385">
        <v>7.0000000000000007E-2</v>
      </c>
    </row>
    <row r="17671" spans="1:3" x14ac:dyDescent="0.25">
      <c r="A17671" t="s">
        <v>271</v>
      </c>
      <c r="B17671">
        <v>2806</v>
      </c>
      <c r="C17671" s="385">
        <v>7.0000000000000007E-2</v>
      </c>
    </row>
    <row r="17672" spans="1:3" x14ac:dyDescent="0.25">
      <c r="A17672" t="s">
        <v>271</v>
      </c>
      <c r="B17672">
        <v>2807</v>
      </c>
      <c r="C17672" s="385">
        <v>7.0000000000000007E-2</v>
      </c>
    </row>
    <row r="17673" spans="1:3" x14ac:dyDescent="0.25">
      <c r="A17673" t="s">
        <v>271</v>
      </c>
      <c r="B17673">
        <v>2808</v>
      </c>
      <c r="C17673" s="385">
        <v>7.0000000000000007E-2</v>
      </c>
    </row>
    <row r="17674" spans="1:3" x14ac:dyDescent="0.25">
      <c r="A17674" t="s">
        <v>271</v>
      </c>
      <c r="B17674">
        <v>2809</v>
      </c>
      <c r="C17674" s="385">
        <v>7.0000000000000007E-2</v>
      </c>
    </row>
    <row r="17675" spans="1:3" x14ac:dyDescent="0.25">
      <c r="A17675" t="s">
        <v>271</v>
      </c>
      <c r="B17675">
        <v>2812</v>
      </c>
      <c r="C17675" s="385">
        <v>7.0000000000000007E-2</v>
      </c>
    </row>
    <row r="17676" spans="1:3" x14ac:dyDescent="0.25">
      <c r="A17676" t="s">
        <v>271</v>
      </c>
      <c r="B17676">
        <v>2813</v>
      </c>
      <c r="C17676" s="385">
        <v>7.0000000000000007E-2</v>
      </c>
    </row>
    <row r="17677" spans="1:3" x14ac:dyDescent="0.25">
      <c r="A17677" t="s">
        <v>271</v>
      </c>
      <c r="B17677">
        <v>2814</v>
      </c>
      <c r="C17677" s="385">
        <v>7.0000000000000007E-2</v>
      </c>
    </row>
    <row r="17678" spans="1:3" x14ac:dyDescent="0.25">
      <c r="A17678" t="s">
        <v>271</v>
      </c>
      <c r="B17678">
        <v>2815</v>
      </c>
      <c r="C17678" s="385">
        <v>7.0000000000000007E-2</v>
      </c>
    </row>
    <row r="17679" spans="1:3" x14ac:dyDescent="0.25">
      <c r="A17679" t="s">
        <v>271</v>
      </c>
      <c r="B17679">
        <v>2816</v>
      </c>
      <c r="C17679" s="385">
        <v>7.0000000000000007E-2</v>
      </c>
    </row>
    <row r="17680" spans="1:3" x14ac:dyDescent="0.25">
      <c r="A17680" t="s">
        <v>271</v>
      </c>
      <c r="B17680">
        <v>2817</v>
      </c>
      <c r="C17680" s="385">
        <v>7.0000000000000007E-2</v>
      </c>
    </row>
    <row r="17681" spans="1:3" x14ac:dyDescent="0.25">
      <c r="A17681" t="s">
        <v>271</v>
      </c>
      <c r="B17681">
        <v>2818</v>
      </c>
      <c r="C17681" s="385">
        <v>7.0000000000000007E-2</v>
      </c>
    </row>
    <row r="17682" spans="1:3" x14ac:dyDescent="0.25">
      <c r="A17682" t="s">
        <v>271</v>
      </c>
      <c r="B17682">
        <v>2822</v>
      </c>
      <c r="C17682" s="385">
        <v>7.0000000000000007E-2</v>
      </c>
    </row>
    <row r="17683" spans="1:3" x14ac:dyDescent="0.25">
      <c r="A17683" t="s">
        <v>271</v>
      </c>
      <c r="B17683">
        <v>2823</v>
      </c>
      <c r="C17683" s="385">
        <v>7.0000000000000007E-2</v>
      </c>
    </row>
    <row r="17684" spans="1:3" x14ac:dyDescent="0.25">
      <c r="A17684" t="s">
        <v>271</v>
      </c>
      <c r="B17684">
        <v>2824</v>
      </c>
      <c r="C17684" s="385">
        <v>7.0000000000000007E-2</v>
      </c>
    </row>
    <row r="17685" spans="1:3" x14ac:dyDescent="0.25">
      <c r="A17685" t="s">
        <v>271</v>
      </c>
      <c r="B17685">
        <v>2825</v>
      </c>
      <c r="C17685" s="385">
        <v>7.0000000000000007E-2</v>
      </c>
    </row>
    <row r="17686" spans="1:3" x14ac:dyDescent="0.25">
      <c r="A17686" t="s">
        <v>271</v>
      </c>
      <c r="B17686">
        <v>2826</v>
      </c>
      <c r="C17686" s="385">
        <v>7.0000000000000007E-2</v>
      </c>
    </row>
    <row r="17687" spans="1:3" x14ac:dyDescent="0.25">
      <c r="A17687" t="s">
        <v>271</v>
      </c>
      <c r="B17687">
        <v>2827</v>
      </c>
      <c r="C17687" s="385">
        <v>7.0000000000000007E-2</v>
      </c>
    </row>
    <row r="17688" spans="1:3" x14ac:dyDescent="0.25">
      <c r="A17688" t="s">
        <v>271</v>
      </c>
      <c r="B17688">
        <v>2828</v>
      </c>
      <c r="C17688" s="385">
        <v>7.0000000000000007E-2</v>
      </c>
    </row>
    <row r="17689" spans="1:3" x14ac:dyDescent="0.25">
      <c r="A17689" t="s">
        <v>271</v>
      </c>
      <c r="B17689">
        <v>2829</v>
      </c>
      <c r="C17689" s="385">
        <v>7.0000000000000007E-2</v>
      </c>
    </row>
    <row r="17690" spans="1:3" x14ac:dyDescent="0.25">
      <c r="A17690" t="s">
        <v>271</v>
      </c>
      <c r="B17690">
        <v>2830</v>
      </c>
      <c r="C17690" s="385">
        <v>7.0000000000000007E-2</v>
      </c>
    </row>
    <row r="17691" spans="1:3" x14ac:dyDescent="0.25">
      <c r="A17691" t="s">
        <v>271</v>
      </c>
      <c r="B17691">
        <v>2831</v>
      </c>
      <c r="C17691" s="385">
        <v>7.0000000000000007E-2</v>
      </c>
    </row>
    <row r="17692" spans="1:3" x14ac:dyDescent="0.25">
      <c r="A17692" t="s">
        <v>271</v>
      </c>
      <c r="B17692">
        <v>2832</v>
      </c>
      <c r="C17692" s="385">
        <v>7.0000000000000007E-2</v>
      </c>
    </row>
    <row r="17693" spans="1:3" x14ac:dyDescent="0.25">
      <c r="A17693" t="s">
        <v>271</v>
      </c>
      <c r="B17693">
        <v>2833</v>
      </c>
      <c r="C17693" s="385">
        <v>7.0000000000000007E-2</v>
      </c>
    </row>
    <row r="17694" spans="1:3" x14ac:dyDescent="0.25">
      <c r="A17694" t="s">
        <v>271</v>
      </c>
      <c r="B17694">
        <v>2835</v>
      </c>
      <c r="C17694" s="385">
        <v>7.0000000000000007E-2</v>
      </c>
    </row>
    <row r="17695" spans="1:3" x14ac:dyDescent="0.25">
      <c r="A17695" t="s">
        <v>271</v>
      </c>
      <c r="B17695">
        <v>2836</v>
      </c>
      <c r="C17695" s="385">
        <v>7.0000000000000007E-2</v>
      </c>
    </row>
    <row r="17696" spans="1:3" x14ac:dyDescent="0.25">
      <c r="A17696" t="s">
        <v>271</v>
      </c>
      <c r="B17696">
        <v>2837</v>
      </c>
      <c r="C17696" s="385">
        <v>7.0000000000000007E-2</v>
      </c>
    </row>
    <row r="17697" spans="1:3" x14ac:dyDescent="0.25">
      <c r="A17697" t="s">
        <v>271</v>
      </c>
      <c r="B17697">
        <v>2838</v>
      </c>
      <c r="C17697" s="385">
        <v>7.0000000000000007E-2</v>
      </c>
    </row>
    <row r="17698" spans="1:3" x14ac:dyDescent="0.25">
      <c r="A17698" t="s">
        <v>271</v>
      </c>
      <c r="B17698">
        <v>2839</v>
      </c>
      <c r="C17698" s="385">
        <v>7.0000000000000007E-2</v>
      </c>
    </row>
    <row r="17699" spans="1:3" x14ac:dyDescent="0.25">
      <c r="A17699" t="s">
        <v>271</v>
      </c>
      <c r="B17699">
        <v>2840</v>
      </c>
      <c r="C17699" s="385">
        <v>7.0000000000000007E-2</v>
      </c>
    </row>
    <row r="17700" spans="1:3" x14ac:dyDescent="0.25">
      <c r="A17700" t="s">
        <v>271</v>
      </c>
      <c r="B17700">
        <v>2841</v>
      </c>
      <c r="C17700" s="385">
        <v>7.0000000000000007E-2</v>
      </c>
    </row>
    <row r="17701" spans="1:3" x14ac:dyDescent="0.25">
      <c r="A17701" t="s">
        <v>271</v>
      </c>
      <c r="B17701">
        <v>2842</v>
      </c>
      <c r="C17701" s="385">
        <v>7.0000000000000007E-2</v>
      </c>
    </row>
    <row r="17702" spans="1:3" x14ac:dyDescent="0.25">
      <c r="A17702" t="s">
        <v>271</v>
      </c>
      <c r="B17702">
        <v>2852</v>
      </c>
      <c r="C17702" s="385">
        <v>7.0000000000000007E-2</v>
      </c>
    </row>
    <row r="17703" spans="1:3" x14ac:dyDescent="0.25">
      <c r="A17703" t="s">
        <v>271</v>
      </c>
      <c r="B17703">
        <v>2857</v>
      </c>
      <c r="C17703" s="385">
        <v>7.0000000000000007E-2</v>
      </c>
    </row>
    <row r="17704" spans="1:3" x14ac:dyDescent="0.25">
      <c r="A17704" t="s">
        <v>271</v>
      </c>
      <c r="B17704">
        <v>2858</v>
      </c>
      <c r="C17704" s="385">
        <v>7.0000000000000007E-2</v>
      </c>
    </row>
    <row r="17705" spans="1:3" x14ac:dyDescent="0.25">
      <c r="A17705" t="s">
        <v>271</v>
      </c>
      <c r="B17705">
        <v>2859</v>
      </c>
      <c r="C17705" s="385">
        <v>7.0000000000000007E-2</v>
      </c>
    </row>
    <row r="17706" spans="1:3" x14ac:dyDescent="0.25">
      <c r="A17706" t="s">
        <v>271</v>
      </c>
      <c r="B17706">
        <v>2860</v>
      </c>
      <c r="C17706" s="385">
        <v>7.0000000000000007E-2</v>
      </c>
    </row>
    <row r="17707" spans="1:3" x14ac:dyDescent="0.25">
      <c r="A17707" t="s">
        <v>271</v>
      </c>
      <c r="B17707">
        <v>2861</v>
      </c>
      <c r="C17707" s="385">
        <v>7.0000000000000007E-2</v>
      </c>
    </row>
    <row r="17708" spans="1:3" x14ac:dyDescent="0.25">
      <c r="A17708" t="s">
        <v>271</v>
      </c>
      <c r="B17708">
        <v>2862</v>
      </c>
      <c r="C17708" s="385">
        <v>7.0000000000000007E-2</v>
      </c>
    </row>
    <row r="17709" spans="1:3" x14ac:dyDescent="0.25">
      <c r="A17709" t="s">
        <v>271</v>
      </c>
      <c r="B17709">
        <v>2863</v>
      </c>
      <c r="C17709" s="385">
        <v>7.0000000000000007E-2</v>
      </c>
    </row>
    <row r="17710" spans="1:3" x14ac:dyDescent="0.25">
      <c r="A17710" t="s">
        <v>271</v>
      </c>
      <c r="B17710">
        <v>2864</v>
      </c>
      <c r="C17710" s="385">
        <v>7.0000000000000007E-2</v>
      </c>
    </row>
    <row r="17711" spans="1:3" x14ac:dyDescent="0.25">
      <c r="A17711" t="s">
        <v>271</v>
      </c>
      <c r="B17711">
        <v>2865</v>
      </c>
      <c r="C17711" s="385">
        <v>7.0000000000000007E-2</v>
      </c>
    </row>
    <row r="17712" spans="1:3" x14ac:dyDescent="0.25">
      <c r="A17712" t="s">
        <v>271</v>
      </c>
      <c r="B17712">
        <v>2871</v>
      </c>
      <c r="C17712" s="385">
        <v>7.0000000000000007E-2</v>
      </c>
    </row>
    <row r="17713" spans="1:3" x14ac:dyDescent="0.25">
      <c r="A17713" t="s">
        <v>271</v>
      </c>
      <c r="B17713">
        <v>2872</v>
      </c>
      <c r="C17713" s="385">
        <v>7.0000000000000007E-2</v>
      </c>
    </row>
    <row r="17714" spans="1:3" x14ac:dyDescent="0.25">
      <c r="A17714" t="s">
        <v>271</v>
      </c>
      <c r="B17714">
        <v>2873</v>
      </c>
      <c r="C17714" s="385">
        <v>7.0000000000000007E-2</v>
      </c>
    </row>
    <row r="17715" spans="1:3" x14ac:dyDescent="0.25">
      <c r="A17715" t="s">
        <v>271</v>
      </c>
      <c r="B17715">
        <v>2874</v>
      </c>
      <c r="C17715" s="385">
        <v>7.0000000000000007E-2</v>
      </c>
    </row>
    <row r="17716" spans="1:3" x14ac:dyDescent="0.25">
      <c r="A17716" t="s">
        <v>271</v>
      </c>
      <c r="B17716">
        <v>2875</v>
      </c>
      <c r="C17716" s="385">
        <v>7.0000000000000007E-2</v>
      </c>
    </row>
    <row r="17717" spans="1:3" x14ac:dyDescent="0.25">
      <c r="A17717" t="s">
        <v>271</v>
      </c>
      <c r="B17717">
        <v>2876</v>
      </c>
      <c r="C17717" s="385">
        <v>7.0000000000000007E-2</v>
      </c>
    </row>
    <row r="17718" spans="1:3" x14ac:dyDescent="0.25">
      <c r="A17718" t="s">
        <v>271</v>
      </c>
      <c r="B17718">
        <v>2877</v>
      </c>
      <c r="C17718" s="385">
        <v>7.0000000000000007E-2</v>
      </c>
    </row>
    <row r="17719" spans="1:3" x14ac:dyDescent="0.25">
      <c r="A17719" t="s">
        <v>271</v>
      </c>
      <c r="B17719">
        <v>2878</v>
      </c>
      <c r="C17719" s="385">
        <v>7.0000000000000007E-2</v>
      </c>
    </row>
    <row r="17720" spans="1:3" x14ac:dyDescent="0.25">
      <c r="A17720" t="s">
        <v>271</v>
      </c>
      <c r="B17720">
        <v>2879</v>
      </c>
      <c r="C17720" s="385">
        <v>7.0000000000000007E-2</v>
      </c>
    </row>
    <row r="17721" spans="1:3" x14ac:dyDescent="0.25">
      <c r="A17721" t="s">
        <v>271</v>
      </c>
      <c r="B17721">
        <v>2880</v>
      </c>
      <c r="C17721" s="385">
        <v>7.0000000000000007E-2</v>
      </c>
    </row>
    <row r="17722" spans="1:3" x14ac:dyDescent="0.25">
      <c r="A17722" t="s">
        <v>271</v>
      </c>
      <c r="B17722">
        <v>2881</v>
      </c>
      <c r="C17722" s="385">
        <v>7.0000000000000007E-2</v>
      </c>
    </row>
    <row r="17723" spans="1:3" x14ac:dyDescent="0.25">
      <c r="A17723" t="s">
        <v>271</v>
      </c>
      <c r="B17723">
        <v>2882</v>
      </c>
      <c r="C17723" s="385">
        <v>7.0000000000000007E-2</v>
      </c>
    </row>
    <row r="17724" spans="1:3" x14ac:dyDescent="0.25">
      <c r="A17724" t="s">
        <v>271</v>
      </c>
      <c r="B17724">
        <v>2883</v>
      </c>
      <c r="C17724" s="385">
        <v>7.0000000000000007E-2</v>
      </c>
    </row>
    <row r="17725" spans="1:3" x14ac:dyDescent="0.25">
      <c r="A17725" t="s">
        <v>271</v>
      </c>
      <c r="B17725">
        <v>2885</v>
      </c>
      <c r="C17725" s="385">
        <v>7.0000000000000007E-2</v>
      </c>
    </row>
    <row r="17726" spans="1:3" x14ac:dyDescent="0.25">
      <c r="A17726" t="s">
        <v>271</v>
      </c>
      <c r="B17726">
        <v>2886</v>
      </c>
      <c r="C17726" s="385">
        <v>7.0000000000000007E-2</v>
      </c>
    </row>
    <row r="17727" spans="1:3" x14ac:dyDescent="0.25">
      <c r="A17727" t="s">
        <v>271</v>
      </c>
      <c r="B17727">
        <v>2887</v>
      </c>
      <c r="C17727" s="385">
        <v>7.0000000000000007E-2</v>
      </c>
    </row>
    <row r="17728" spans="1:3" x14ac:dyDescent="0.25">
      <c r="A17728" t="s">
        <v>271</v>
      </c>
      <c r="B17728">
        <v>2888</v>
      </c>
      <c r="C17728" s="385">
        <v>7.0000000000000007E-2</v>
      </c>
    </row>
    <row r="17729" spans="1:3" x14ac:dyDescent="0.25">
      <c r="A17729" t="s">
        <v>271</v>
      </c>
      <c r="B17729">
        <v>2889</v>
      </c>
      <c r="C17729" s="385">
        <v>7.0000000000000007E-2</v>
      </c>
    </row>
    <row r="17730" spans="1:3" x14ac:dyDescent="0.25">
      <c r="A17730" t="s">
        <v>271</v>
      </c>
      <c r="B17730">
        <v>2891</v>
      </c>
      <c r="C17730" s="385">
        <v>7.0000000000000007E-2</v>
      </c>
    </row>
    <row r="17731" spans="1:3" x14ac:dyDescent="0.25">
      <c r="A17731" t="s">
        <v>271</v>
      </c>
      <c r="B17731">
        <v>2892</v>
      </c>
      <c r="C17731" s="385">
        <v>7.0000000000000007E-2</v>
      </c>
    </row>
    <row r="17732" spans="1:3" x14ac:dyDescent="0.25">
      <c r="A17732" t="s">
        <v>271</v>
      </c>
      <c r="B17732">
        <v>2893</v>
      </c>
      <c r="C17732" s="385">
        <v>7.0000000000000007E-2</v>
      </c>
    </row>
    <row r="17733" spans="1:3" x14ac:dyDescent="0.25">
      <c r="A17733" t="s">
        <v>271</v>
      </c>
      <c r="B17733">
        <v>2894</v>
      </c>
      <c r="C17733" s="385">
        <v>7.0000000000000007E-2</v>
      </c>
    </row>
    <row r="17734" spans="1:3" x14ac:dyDescent="0.25">
      <c r="A17734" t="s">
        <v>271</v>
      </c>
      <c r="B17734">
        <v>2895</v>
      </c>
      <c r="C17734" s="385">
        <v>7.0000000000000007E-2</v>
      </c>
    </row>
    <row r="17735" spans="1:3" x14ac:dyDescent="0.25">
      <c r="A17735" t="s">
        <v>271</v>
      </c>
      <c r="B17735">
        <v>2896</v>
      </c>
      <c r="C17735" s="385">
        <v>7.0000000000000007E-2</v>
      </c>
    </row>
    <row r="17736" spans="1:3" x14ac:dyDescent="0.25">
      <c r="A17736" t="s">
        <v>271</v>
      </c>
      <c r="B17736">
        <v>2898</v>
      </c>
      <c r="C17736" s="385">
        <v>7.0000000000000007E-2</v>
      </c>
    </row>
    <row r="17737" spans="1:3" x14ac:dyDescent="0.25">
      <c r="A17737" t="s">
        <v>271</v>
      </c>
      <c r="B17737">
        <v>2901</v>
      </c>
      <c r="C17737" s="385">
        <v>7.0000000000000007E-2</v>
      </c>
    </row>
    <row r="17738" spans="1:3" x14ac:dyDescent="0.25">
      <c r="A17738" t="s">
        <v>271</v>
      </c>
      <c r="B17738">
        <v>2902</v>
      </c>
      <c r="C17738" s="385">
        <v>7.0000000000000007E-2</v>
      </c>
    </row>
    <row r="17739" spans="1:3" x14ac:dyDescent="0.25">
      <c r="A17739" t="s">
        <v>271</v>
      </c>
      <c r="B17739">
        <v>2903</v>
      </c>
      <c r="C17739" s="385">
        <v>7.0000000000000007E-2</v>
      </c>
    </row>
    <row r="17740" spans="1:3" x14ac:dyDescent="0.25">
      <c r="A17740" t="s">
        <v>271</v>
      </c>
      <c r="B17740">
        <v>2904</v>
      </c>
      <c r="C17740" s="385">
        <v>7.0000000000000007E-2</v>
      </c>
    </row>
    <row r="17741" spans="1:3" x14ac:dyDescent="0.25">
      <c r="A17741" t="s">
        <v>271</v>
      </c>
      <c r="B17741">
        <v>2905</v>
      </c>
      <c r="C17741" s="385">
        <v>7.0000000000000007E-2</v>
      </c>
    </row>
    <row r="17742" spans="1:3" x14ac:dyDescent="0.25">
      <c r="A17742" t="s">
        <v>271</v>
      </c>
      <c r="B17742">
        <v>2906</v>
      </c>
      <c r="C17742" s="385">
        <v>7.0000000000000007E-2</v>
      </c>
    </row>
    <row r="17743" spans="1:3" x14ac:dyDescent="0.25">
      <c r="A17743" t="s">
        <v>271</v>
      </c>
      <c r="B17743">
        <v>2907</v>
      </c>
      <c r="C17743" s="385">
        <v>7.0000000000000007E-2</v>
      </c>
    </row>
    <row r="17744" spans="1:3" x14ac:dyDescent="0.25">
      <c r="A17744" t="s">
        <v>271</v>
      </c>
      <c r="B17744">
        <v>2908</v>
      </c>
      <c r="C17744" s="385">
        <v>7.0000000000000007E-2</v>
      </c>
    </row>
    <row r="17745" spans="1:3" x14ac:dyDescent="0.25">
      <c r="A17745" t="s">
        <v>271</v>
      </c>
      <c r="B17745">
        <v>2909</v>
      </c>
      <c r="C17745" s="385">
        <v>7.0000000000000007E-2</v>
      </c>
    </row>
    <row r="17746" spans="1:3" x14ac:dyDescent="0.25">
      <c r="A17746" t="s">
        <v>271</v>
      </c>
      <c r="B17746">
        <v>2910</v>
      </c>
      <c r="C17746" s="385">
        <v>7.0000000000000007E-2</v>
      </c>
    </row>
    <row r="17747" spans="1:3" x14ac:dyDescent="0.25">
      <c r="A17747" t="s">
        <v>271</v>
      </c>
      <c r="B17747">
        <v>2911</v>
      </c>
      <c r="C17747" s="385">
        <v>7.0000000000000007E-2</v>
      </c>
    </row>
    <row r="17748" spans="1:3" x14ac:dyDescent="0.25">
      <c r="A17748" t="s">
        <v>271</v>
      </c>
      <c r="B17748">
        <v>2912</v>
      </c>
      <c r="C17748" s="385">
        <v>7.0000000000000007E-2</v>
      </c>
    </row>
    <row r="17749" spans="1:3" x14ac:dyDescent="0.25">
      <c r="A17749" t="s">
        <v>271</v>
      </c>
      <c r="B17749">
        <v>2914</v>
      </c>
      <c r="C17749" s="385">
        <v>7.0000000000000007E-2</v>
      </c>
    </row>
    <row r="17750" spans="1:3" x14ac:dyDescent="0.25">
      <c r="A17750" t="s">
        <v>271</v>
      </c>
      <c r="B17750">
        <v>2915</v>
      </c>
      <c r="C17750" s="385">
        <v>7.0000000000000007E-2</v>
      </c>
    </row>
    <row r="17751" spans="1:3" x14ac:dyDescent="0.25">
      <c r="A17751" t="s">
        <v>271</v>
      </c>
      <c r="B17751">
        <v>2916</v>
      </c>
      <c r="C17751" s="385">
        <v>7.0000000000000007E-2</v>
      </c>
    </row>
    <row r="17752" spans="1:3" x14ac:dyDescent="0.25">
      <c r="A17752" t="s">
        <v>271</v>
      </c>
      <c r="B17752">
        <v>2917</v>
      </c>
      <c r="C17752" s="385">
        <v>7.0000000000000007E-2</v>
      </c>
    </row>
    <row r="17753" spans="1:3" x14ac:dyDescent="0.25">
      <c r="A17753" t="s">
        <v>271</v>
      </c>
      <c r="B17753">
        <v>2918</v>
      </c>
      <c r="C17753" s="385">
        <v>7.0000000000000007E-2</v>
      </c>
    </row>
    <row r="17754" spans="1:3" x14ac:dyDescent="0.25">
      <c r="A17754" t="s">
        <v>271</v>
      </c>
      <c r="B17754">
        <v>2919</v>
      </c>
      <c r="C17754" s="385">
        <v>7.0000000000000007E-2</v>
      </c>
    </row>
    <row r="17755" spans="1:3" x14ac:dyDescent="0.25">
      <c r="A17755" t="s">
        <v>271</v>
      </c>
      <c r="B17755">
        <v>2920</v>
      </c>
      <c r="C17755" s="385">
        <v>7.0000000000000007E-2</v>
      </c>
    </row>
    <row r="17756" spans="1:3" x14ac:dyDescent="0.25">
      <c r="A17756" t="s">
        <v>271</v>
      </c>
      <c r="B17756">
        <v>2921</v>
      </c>
      <c r="C17756" s="385">
        <v>7.0000000000000007E-2</v>
      </c>
    </row>
    <row r="17757" spans="1:3" x14ac:dyDescent="0.25">
      <c r="A17757" t="s">
        <v>271</v>
      </c>
      <c r="B17757">
        <v>2940</v>
      </c>
      <c r="C17757" s="385">
        <v>7.0000000000000007E-2</v>
      </c>
    </row>
    <row r="17758" spans="1:3" x14ac:dyDescent="0.25">
      <c r="A17758" t="s">
        <v>272</v>
      </c>
      <c r="B17758">
        <v>29001</v>
      </c>
      <c r="C17758" s="385">
        <v>0.08</v>
      </c>
    </row>
    <row r="17759" spans="1:3" x14ac:dyDescent="0.25">
      <c r="A17759" t="s">
        <v>272</v>
      </c>
      <c r="B17759">
        <v>29002</v>
      </c>
      <c r="C17759" s="385">
        <v>0.08</v>
      </c>
    </row>
    <row r="17760" spans="1:3" x14ac:dyDescent="0.25">
      <c r="A17760" t="s">
        <v>272</v>
      </c>
      <c r="B17760">
        <v>29003</v>
      </c>
      <c r="C17760" s="385">
        <v>0.08</v>
      </c>
    </row>
    <row r="17761" spans="1:3" x14ac:dyDescent="0.25">
      <c r="A17761" t="s">
        <v>272</v>
      </c>
      <c r="B17761">
        <v>29006</v>
      </c>
      <c r="C17761" s="385">
        <v>0.08</v>
      </c>
    </row>
    <row r="17762" spans="1:3" x14ac:dyDescent="0.25">
      <c r="A17762" t="s">
        <v>272</v>
      </c>
      <c r="B17762">
        <v>29009</v>
      </c>
      <c r="C17762" s="385">
        <v>0.08</v>
      </c>
    </row>
    <row r="17763" spans="1:3" x14ac:dyDescent="0.25">
      <c r="A17763" t="s">
        <v>272</v>
      </c>
      <c r="B17763">
        <v>29010</v>
      </c>
      <c r="C17763" s="385">
        <v>0.08</v>
      </c>
    </row>
    <row r="17764" spans="1:3" x14ac:dyDescent="0.25">
      <c r="A17764" t="s">
        <v>272</v>
      </c>
      <c r="B17764">
        <v>29014</v>
      </c>
      <c r="C17764" s="385">
        <v>0.08</v>
      </c>
    </row>
    <row r="17765" spans="1:3" x14ac:dyDescent="0.25">
      <c r="A17765" t="s">
        <v>272</v>
      </c>
      <c r="B17765">
        <v>29015</v>
      </c>
      <c r="C17765" s="385">
        <v>7.0000000000000007E-2</v>
      </c>
    </row>
    <row r="17766" spans="1:3" x14ac:dyDescent="0.25">
      <c r="A17766" t="s">
        <v>272</v>
      </c>
      <c r="B17766">
        <v>29016</v>
      </c>
      <c r="C17766" s="385">
        <v>0.08</v>
      </c>
    </row>
    <row r="17767" spans="1:3" x14ac:dyDescent="0.25">
      <c r="A17767" t="s">
        <v>272</v>
      </c>
      <c r="B17767">
        <v>29018</v>
      </c>
      <c r="C17767" s="385">
        <v>7.0000000000000007E-2</v>
      </c>
    </row>
    <row r="17768" spans="1:3" x14ac:dyDescent="0.25">
      <c r="A17768" t="s">
        <v>272</v>
      </c>
      <c r="B17768">
        <v>29020</v>
      </c>
      <c r="C17768" s="385">
        <v>0.08</v>
      </c>
    </row>
    <row r="17769" spans="1:3" x14ac:dyDescent="0.25">
      <c r="A17769" t="s">
        <v>272</v>
      </c>
      <c r="B17769">
        <v>29021</v>
      </c>
      <c r="C17769" s="385">
        <v>0.08</v>
      </c>
    </row>
    <row r="17770" spans="1:3" x14ac:dyDescent="0.25">
      <c r="A17770" t="s">
        <v>272</v>
      </c>
      <c r="B17770">
        <v>29030</v>
      </c>
      <c r="C17770" s="385">
        <v>0.08</v>
      </c>
    </row>
    <row r="17771" spans="1:3" x14ac:dyDescent="0.25">
      <c r="A17771" t="s">
        <v>272</v>
      </c>
      <c r="B17771">
        <v>29031</v>
      </c>
      <c r="C17771" s="385">
        <v>0.08</v>
      </c>
    </row>
    <row r="17772" spans="1:3" x14ac:dyDescent="0.25">
      <c r="A17772" t="s">
        <v>272</v>
      </c>
      <c r="B17772">
        <v>29032</v>
      </c>
      <c r="C17772" s="385">
        <v>0.08</v>
      </c>
    </row>
    <row r="17773" spans="1:3" x14ac:dyDescent="0.25">
      <c r="A17773" t="s">
        <v>272</v>
      </c>
      <c r="B17773">
        <v>29033</v>
      </c>
      <c r="C17773" s="385">
        <v>7.0000000000000007E-2</v>
      </c>
    </row>
    <row r="17774" spans="1:3" x14ac:dyDescent="0.25">
      <c r="A17774" t="s">
        <v>272</v>
      </c>
      <c r="B17774">
        <v>29036</v>
      </c>
      <c r="C17774" s="385">
        <v>0.08</v>
      </c>
    </row>
    <row r="17775" spans="1:3" x14ac:dyDescent="0.25">
      <c r="A17775" t="s">
        <v>272</v>
      </c>
      <c r="B17775">
        <v>29037</v>
      </c>
      <c r="C17775" s="385">
        <v>0.08</v>
      </c>
    </row>
    <row r="17776" spans="1:3" x14ac:dyDescent="0.25">
      <c r="A17776" t="s">
        <v>272</v>
      </c>
      <c r="B17776">
        <v>29038</v>
      </c>
      <c r="C17776" s="385">
        <v>0.08</v>
      </c>
    </row>
    <row r="17777" spans="1:3" x14ac:dyDescent="0.25">
      <c r="A17777" t="s">
        <v>272</v>
      </c>
      <c r="B17777">
        <v>29039</v>
      </c>
      <c r="C17777" s="385">
        <v>7.0000000000000007E-2</v>
      </c>
    </row>
    <row r="17778" spans="1:3" x14ac:dyDescent="0.25">
      <c r="A17778" t="s">
        <v>272</v>
      </c>
      <c r="B17778">
        <v>29040</v>
      </c>
      <c r="C17778" s="385">
        <v>0.08</v>
      </c>
    </row>
    <row r="17779" spans="1:3" x14ac:dyDescent="0.25">
      <c r="A17779" t="s">
        <v>272</v>
      </c>
      <c r="B17779">
        <v>29041</v>
      </c>
      <c r="C17779" s="385">
        <v>0.08</v>
      </c>
    </row>
    <row r="17780" spans="1:3" x14ac:dyDescent="0.25">
      <c r="A17780" t="s">
        <v>272</v>
      </c>
      <c r="B17780">
        <v>29042</v>
      </c>
      <c r="C17780" s="385">
        <v>0.08</v>
      </c>
    </row>
    <row r="17781" spans="1:3" x14ac:dyDescent="0.25">
      <c r="A17781" t="s">
        <v>272</v>
      </c>
      <c r="B17781">
        <v>29044</v>
      </c>
      <c r="C17781" s="385">
        <v>0.08</v>
      </c>
    </row>
    <row r="17782" spans="1:3" x14ac:dyDescent="0.25">
      <c r="A17782" t="s">
        <v>272</v>
      </c>
      <c r="B17782">
        <v>29045</v>
      </c>
      <c r="C17782" s="385">
        <v>0.08</v>
      </c>
    </row>
    <row r="17783" spans="1:3" x14ac:dyDescent="0.25">
      <c r="A17783" t="s">
        <v>272</v>
      </c>
      <c r="B17783">
        <v>29046</v>
      </c>
      <c r="C17783" s="385">
        <v>0.08</v>
      </c>
    </row>
    <row r="17784" spans="1:3" x14ac:dyDescent="0.25">
      <c r="A17784" t="s">
        <v>272</v>
      </c>
      <c r="B17784">
        <v>29047</v>
      </c>
      <c r="C17784" s="385">
        <v>0.08</v>
      </c>
    </row>
    <row r="17785" spans="1:3" x14ac:dyDescent="0.25">
      <c r="A17785" t="s">
        <v>272</v>
      </c>
      <c r="B17785">
        <v>29048</v>
      </c>
      <c r="C17785" s="385">
        <v>7.0000000000000007E-2</v>
      </c>
    </row>
    <row r="17786" spans="1:3" x14ac:dyDescent="0.25">
      <c r="A17786" t="s">
        <v>272</v>
      </c>
      <c r="B17786">
        <v>29051</v>
      </c>
      <c r="C17786" s="385">
        <v>0.08</v>
      </c>
    </row>
    <row r="17787" spans="1:3" x14ac:dyDescent="0.25">
      <c r="A17787" t="s">
        <v>272</v>
      </c>
      <c r="B17787">
        <v>29052</v>
      </c>
      <c r="C17787" s="385">
        <v>0.08</v>
      </c>
    </row>
    <row r="17788" spans="1:3" x14ac:dyDescent="0.25">
      <c r="A17788" t="s">
        <v>272</v>
      </c>
      <c r="B17788">
        <v>29053</v>
      </c>
      <c r="C17788" s="385">
        <v>0.08</v>
      </c>
    </row>
    <row r="17789" spans="1:3" x14ac:dyDescent="0.25">
      <c r="A17789" t="s">
        <v>272</v>
      </c>
      <c r="B17789">
        <v>29054</v>
      </c>
      <c r="C17789" s="385">
        <v>7.0000000000000007E-2</v>
      </c>
    </row>
    <row r="17790" spans="1:3" x14ac:dyDescent="0.25">
      <c r="A17790" t="s">
        <v>272</v>
      </c>
      <c r="B17790">
        <v>29055</v>
      </c>
      <c r="C17790" s="385">
        <v>0.08</v>
      </c>
    </row>
    <row r="17791" spans="1:3" x14ac:dyDescent="0.25">
      <c r="A17791" t="s">
        <v>272</v>
      </c>
      <c r="B17791">
        <v>29056</v>
      </c>
      <c r="C17791" s="385">
        <v>0.08</v>
      </c>
    </row>
    <row r="17792" spans="1:3" x14ac:dyDescent="0.25">
      <c r="A17792" t="s">
        <v>272</v>
      </c>
      <c r="B17792">
        <v>29058</v>
      </c>
      <c r="C17792" s="385">
        <v>0.08</v>
      </c>
    </row>
    <row r="17793" spans="1:3" x14ac:dyDescent="0.25">
      <c r="A17793" t="s">
        <v>272</v>
      </c>
      <c r="B17793">
        <v>29059</v>
      </c>
      <c r="C17793" s="385">
        <v>0.08</v>
      </c>
    </row>
    <row r="17794" spans="1:3" x14ac:dyDescent="0.25">
      <c r="A17794" t="s">
        <v>272</v>
      </c>
      <c r="B17794">
        <v>29061</v>
      </c>
      <c r="C17794" s="385">
        <v>0.08</v>
      </c>
    </row>
    <row r="17795" spans="1:3" x14ac:dyDescent="0.25">
      <c r="A17795" t="s">
        <v>272</v>
      </c>
      <c r="B17795">
        <v>29062</v>
      </c>
      <c r="C17795" s="385">
        <v>0.08</v>
      </c>
    </row>
    <row r="17796" spans="1:3" x14ac:dyDescent="0.25">
      <c r="A17796" t="s">
        <v>272</v>
      </c>
      <c r="B17796">
        <v>29063</v>
      </c>
      <c r="C17796" s="385">
        <v>0.08</v>
      </c>
    </row>
    <row r="17797" spans="1:3" x14ac:dyDescent="0.25">
      <c r="A17797" t="s">
        <v>272</v>
      </c>
      <c r="B17797">
        <v>29065</v>
      </c>
      <c r="C17797" s="385">
        <v>7.0000000000000007E-2</v>
      </c>
    </row>
    <row r="17798" spans="1:3" x14ac:dyDescent="0.25">
      <c r="A17798" t="s">
        <v>272</v>
      </c>
      <c r="B17798">
        <v>29067</v>
      </c>
      <c r="C17798" s="385">
        <v>0.08</v>
      </c>
    </row>
    <row r="17799" spans="1:3" x14ac:dyDescent="0.25">
      <c r="A17799" t="s">
        <v>272</v>
      </c>
      <c r="B17799">
        <v>29069</v>
      </c>
      <c r="C17799" s="385">
        <v>0.08</v>
      </c>
    </row>
    <row r="17800" spans="1:3" x14ac:dyDescent="0.25">
      <c r="A17800" t="s">
        <v>272</v>
      </c>
      <c r="B17800">
        <v>29070</v>
      </c>
      <c r="C17800" s="385">
        <v>0.08</v>
      </c>
    </row>
    <row r="17801" spans="1:3" x14ac:dyDescent="0.25">
      <c r="A17801" t="s">
        <v>272</v>
      </c>
      <c r="B17801">
        <v>29071</v>
      </c>
      <c r="C17801" s="385">
        <v>7.0000000000000007E-2</v>
      </c>
    </row>
    <row r="17802" spans="1:3" x14ac:dyDescent="0.25">
      <c r="A17802" t="s">
        <v>272</v>
      </c>
      <c r="B17802">
        <v>29072</v>
      </c>
      <c r="C17802" s="385">
        <v>7.0000000000000007E-2</v>
      </c>
    </row>
    <row r="17803" spans="1:3" x14ac:dyDescent="0.25">
      <c r="A17803" t="s">
        <v>272</v>
      </c>
      <c r="B17803">
        <v>29073</v>
      </c>
      <c r="C17803" s="385">
        <v>7.0000000000000007E-2</v>
      </c>
    </row>
    <row r="17804" spans="1:3" x14ac:dyDescent="0.25">
      <c r="A17804" t="s">
        <v>272</v>
      </c>
      <c r="B17804">
        <v>29074</v>
      </c>
      <c r="C17804" s="385">
        <v>0.08</v>
      </c>
    </row>
    <row r="17805" spans="1:3" x14ac:dyDescent="0.25">
      <c r="A17805" t="s">
        <v>272</v>
      </c>
      <c r="B17805">
        <v>29075</v>
      </c>
      <c r="C17805" s="385">
        <v>0.08</v>
      </c>
    </row>
    <row r="17806" spans="1:3" x14ac:dyDescent="0.25">
      <c r="A17806" t="s">
        <v>272</v>
      </c>
      <c r="B17806">
        <v>29078</v>
      </c>
      <c r="C17806" s="385">
        <v>0.08</v>
      </c>
    </row>
    <row r="17807" spans="1:3" x14ac:dyDescent="0.25">
      <c r="A17807" t="s">
        <v>272</v>
      </c>
      <c r="B17807">
        <v>29079</v>
      </c>
      <c r="C17807" s="385">
        <v>0.08</v>
      </c>
    </row>
    <row r="17808" spans="1:3" x14ac:dyDescent="0.25">
      <c r="A17808" t="s">
        <v>272</v>
      </c>
      <c r="B17808">
        <v>29080</v>
      </c>
      <c r="C17808" s="385">
        <v>0.08</v>
      </c>
    </row>
    <row r="17809" spans="1:3" x14ac:dyDescent="0.25">
      <c r="A17809" t="s">
        <v>272</v>
      </c>
      <c r="B17809">
        <v>29081</v>
      </c>
      <c r="C17809" s="385">
        <v>0.08</v>
      </c>
    </row>
    <row r="17810" spans="1:3" x14ac:dyDescent="0.25">
      <c r="A17810" t="s">
        <v>272</v>
      </c>
      <c r="B17810">
        <v>29082</v>
      </c>
      <c r="C17810" s="385">
        <v>0.08</v>
      </c>
    </row>
    <row r="17811" spans="1:3" x14ac:dyDescent="0.25">
      <c r="A17811" t="s">
        <v>272</v>
      </c>
      <c r="B17811">
        <v>29101</v>
      </c>
      <c r="C17811" s="385">
        <v>0.08</v>
      </c>
    </row>
    <row r="17812" spans="1:3" x14ac:dyDescent="0.25">
      <c r="A17812" t="s">
        <v>272</v>
      </c>
      <c r="B17812">
        <v>29102</v>
      </c>
      <c r="C17812" s="385">
        <v>0.08</v>
      </c>
    </row>
    <row r="17813" spans="1:3" x14ac:dyDescent="0.25">
      <c r="A17813" t="s">
        <v>272</v>
      </c>
      <c r="B17813">
        <v>29104</v>
      </c>
      <c r="C17813" s="385">
        <v>0.08</v>
      </c>
    </row>
    <row r="17814" spans="1:3" x14ac:dyDescent="0.25">
      <c r="A17814" t="s">
        <v>272</v>
      </c>
      <c r="B17814">
        <v>29105</v>
      </c>
      <c r="C17814" s="385">
        <v>0.08</v>
      </c>
    </row>
    <row r="17815" spans="1:3" x14ac:dyDescent="0.25">
      <c r="A17815" t="s">
        <v>272</v>
      </c>
      <c r="B17815">
        <v>29107</v>
      </c>
      <c r="C17815" s="385">
        <v>7.0000000000000007E-2</v>
      </c>
    </row>
    <row r="17816" spans="1:3" x14ac:dyDescent="0.25">
      <c r="A17816" t="s">
        <v>272</v>
      </c>
      <c r="B17816">
        <v>29108</v>
      </c>
      <c r="C17816" s="385">
        <v>7.0000000000000007E-2</v>
      </c>
    </row>
    <row r="17817" spans="1:3" x14ac:dyDescent="0.25">
      <c r="A17817" t="s">
        <v>272</v>
      </c>
      <c r="B17817">
        <v>29111</v>
      </c>
      <c r="C17817" s="385">
        <v>0.08</v>
      </c>
    </row>
    <row r="17818" spans="1:3" x14ac:dyDescent="0.25">
      <c r="A17818" t="s">
        <v>272</v>
      </c>
      <c r="B17818">
        <v>29112</v>
      </c>
      <c r="C17818" s="385">
        <v>0.08</v>
      </c>
    </row>
    <row r="17819" spans="1:3" x14ac:dyDescent="0.25">
      <c r="A17819" t="s">
        <v>272</v>
      </c>
      <c r="B17819">
        <v>29113</v>
      </c>
      <c r="C17819" s="385">
        <v>7.0000000000000007E-2</v>
      </c>
    </row>
    <row r="17820" spans="1:3" x14ac:dyDescent="0.25">
      <c r="A17820" t="s">
        <v>272</v>
      </c>
      <c r="B17820">
        <v>29114</v>
      </c>
      <c r="C17820" s="385">
        <v>0.08</v>
      </c>
    </row>
    <row r="17821" spans="1:3" x14ac:dyDescent="0.25">
      <c r="A17821" t="s">
        <v>272</v>
      </c>
      <c r="B17821">
        <v>29115</v>
      </c>
      <c r="C17821" s="385">
        <v>7.0000000000000007E-2</v>
      </c>
    </row>
    <row r="17822" spans="1:3" x14ac:dyDescent="0.25">
      <c r="A17822" t="s">
        <v>272</v>
      </c>
      <c r="B17822">
        <v>29116</v>
      </c>
      <c r="C17822" s="385">
        <v>7.0000000000000007E-2</v>
      </c>
    </row>
    <row r="17823" spans="1:3" x14ac:dyDescent="0.25">
      <c r="A17823" t="s">
        <v>272</v>
      </c>
      <c r="B17823">
        <v>29117</v>
      </c>
      <c r="C17823" s="385">
        <v>7.0000000000000007E-2</v>
      </c>
    </row>
    <row r="17824" spans="1:3" x14ac:dyDescent="0.25">
      <c r="A17824" t="s">
        <v>272</v>
      </c>
      <c r="B17824">
        <v>29118</v>
      </c>
      <c r="C17824" s="385">
        <v>0.08</v>
      </c>
    </row>
    <row r="17825" spans="1:3" x14ac:dyDescent="0.25">
      <c r="A17825" t="s">
        <v>272</v>
      </c>
      <c r="B17825">
        <v>29122</v>
      </c>
      <c r="C17825" s="385">
        <v>7.0000000000000007E-2</v>
      </c>
    </row>
    <row r="17826" spans="1:3" x14ac:dyDescent="0.25">
      <c r="A17826" t="s">
        <v>272</v>
      </c>
      <c r="B17826">
        <v>29123</v>
      </c>
      <c r="C17826" s="385">
        <v>0.08</v>
      </c>
    </row>
    <row r="17827" spans="1:3" x14ac:dyDescent="0.25">
      <c r="A17827" t="s">
        <v>272</v>
      </c>
      <c r="B17827">
        <v>29125</v>
      </c>
      <c r="C17827" s="385">
        <v>0.08</v>
      </c>
    </row>
    <row r="17828" spans="1:3" x14ac:dyDescent="0.25">
      <c r="A17828" t="s">
        <v>272</v>
      </c>
      <c r="B17828">
        <v>29126</v>
      </c>
      <c r="C17828" s="385">
        <v>7.0000000000000007E-2</v>
      </c>
    </row>
    <row r="17829" spans="1:3" x14ac:dyDescent="0.25">
      <c r="A17829" t="s">
        <v>272</v>
      </c>
      <c r="B17829">
        <v>29127</v>
      </c>
      <c r="C17829" s="385">
        <v>0.08</v>
      </c>
    </row>
    <row r="17830" spans="1:3" x14ac:dyDescent="0.25">
      <c r="A17830" t="s">
        <v>272</v>
      </c>
      <c r="B17830">
        <v>29128</v>
      </c>
      <c r="C17830" s="385">
        <v>0.08</v>
      </c>
    </row>
    <row r="17831" spans="1:3" x14ac:dyDescent="0.25">
      <c r="A17831" t="s">
        <v>272</v>
      </c>
      <c r="B17831">
        <v>29129</v>
      </c>
      <c r="C17831" s="385">
        <v>0.08</v>
      </c>
    </row>
    <row r="17832" spans="1:3" x14ac:dyDescent="0.25">
      <c r="A17832" t="s">
        <v>272</v>
      </c>
      <c r="B17832">
        <v>29130</v>
      </c>
      <c r="C17832" s="385">
        <v>0.08</v>
      </c>
    </row>
    <row r="17833" spans="1:3" x14ac:dyDescent="0.25">
      <c r="A17833" t="s">
        <v>272</v>
      </c>
      <c r="B17833">
        <v>29132</v>
      </c>
      <c r="C17833" s="385">
        <v>7.0000000000000007E-2</v>
      </c>
    </row>
    <row r="17834" spans="1:3" x14ac:dyDescent="0.25">
      <c r="A17834" t="s">
        <v>272</v>
      </c>
      <c r="B17834">
        <v>29133</v>
      </c>
      <c r="C17834" s="385">
        <v>7.0000000000000007E-2</v>
      </c>
    </row>
    <row r="17835" spans="1:3" x14ac:dyDescent="0.25">
      <c r="A17835" t="s">
        <v>272</v>
      </c>
      <c r="B17835">
        <v>29135</v>
      </c>
      <c r="C17835" s="385">
        <v>0.08</v>
      </c>
    </row>
    <row r="17836" spans="1:3" x14ac:dyDescent="0.25">
      <c r="A17836" t="s">
        <v>272</v>
      </c>
      <c r="B17836">
        <v>29137</v>
      </c>
      <c r="C17836" s="385">
        <v>0.08</v>
      </c>
    </row>
    <row r="17837" spans="1:3" x14ac:dyDescent="0.25">
      <c r="A17837" t="s">
        <v>272</v>
      </c>
      <c r="B17837">
        <v>29138</v>
      </c>
      <c r="C17837" s="385">
        <v>0.08</v>
      </c>
    </row>
    <row r="17838" spans="1:3" x14ac:dyDescent="0.25">
      <c r="A17838" t="s">
        <v>272</v>
      </c>
      <c r="B17838">
        <v>29142</v>
      </c>
      <c r="C17838" s="385">
        <v>7.0000000000000007E-2</v>
      </c>
    </row>
    <row r="17839" spans="1:3" x14ac:dyDescent="0.25">
      <c r="A17839" t="s">
        <v>272</v>
      </c>
      <c r="B17839">
        <v>29143</v>
      </c>
      <c r="C17839" s="385">
        <v>0.08</v>
      </c>
    </row>
    <row r="17840" spans="1:3" x14ac:dyDescent="0.25">
      <c r="A17840" t="s">
        <v>272</v>
      </c>
      <c r="B17840">
        <v>29145</v>
      </c>
      <c r="C17840" s="385">
        <v>7.0000000000000007E-2</v>
      </c>
    </row>
    <row r="17841" spans="1:3" x14ac:dyDescent="0.25">
      <c r="A17841" t="s">
        <v>272</v>
      </c>
      <c r="B17841">
        <v>29146</v>
      </c>
      <c r="C17841" s="385">
        <v>0.08</v>
      </c>
    </row>
    <row r="17842" spans="1:3" x14ac:dyDescent="0.25">
      <c r="A17842" t="s">
        <v>272</v>
      </c>
      <c r="B17842">
        <v>29147</v>
      </c>
      <c r="C17842" s="385">
        <v>0.08</v>
      </c>
    </row>
    <row r="17843" spans="1:3" x14ac:dyDescent="0.25">
      <c r="A17843" t="s">
        <v>272</v>
      </c>
      <c r="B17843">
        <v>29148</v>
      </c>
      <c r="C17843" s="385">
        <v>0.08</v>
      </c>
    </row>
    <row r="17844" spans="1:3" x14ac:dyDescent="0.25">
      <c r="A17844" t="s">
        <v>272</v>
      </c>
      <c r="B17844">
        <v>29150</v>
      </c>
      <c r="C17844" s="385">
        <v>0.08</v>
      </c>
    </row>
    <row r="17845" spans="1:3" x14ac:dyDescent="0.25">
      <c r="A17845" t="s">
        <v>272</v>
      </c>
      <c r="B17845">
        <v>29151</v>
      </c>
      <c r="C17845" s="385">
        <v>0.08</v>
      </c>
    </row>
    <row r="17846" spans="1:3" x14ac:dyDescent="0.25">
      <c r="A17846" t="s">
        <v>272</v>
      </c>
      <c r="B17846">
        <v>29152</v>
      </c>
      <c r="C17846" s="385">
        <v>0.08</v>
      </c>
    </row>
    <row r="17847" spans="1:3" x14ac:dyDescent="0.25">
      <c r="A17847" t="s">
        <v>272</v>
      </c>
      <c r="B17847">
        <v>29153</v>
      </c>
      <c r="C17847" s="385">
        <v>0.08</v>
      </c>
    </row>
    <row r="17848" spans="1:3" x14ac:dyDescent="0.25">
      <c r="A17848" t="s">
        <v>272</v>
      </c>
      <c r="B17848">
        <v>29154</v>
      </c>
      <c r="C17848" s="385">
        <v>0.08</v>
      </c>
    </row>
    <row r="17849" spans="1:3" x14ac:dyDescent="0.25">
      <c r="A17849" t="s">
        <v>272</v>
      </c>
      <c r="B17849">
        <v>29160</v>
      </c>
      <c r="C17849" s="385">
        <v>0.08</v>
      </c>
    </row>
    <row r="17850" spans="1:3" x14ac:dyDescent="0.25">
      <c r="A17850" t="s">
        <v>272</v>
      </c>
      <c r="B17850">
        <v>29161</v>
      </c>
      <c r="C17850" s="385">
        <v>0.08</v>
      </c>
    </row>
    <row r="17851" spans="1:3" x14ac:dyDescent="0.25">
      <c r="A17851" t="s">
        <v>272</v>
      </c>
      <c r="B17851">
        <v>29162</v>
      </c>
      <c r="C17851" s="385">
        <v>0.08</v>
      </c>
    </row>
    <row r="17852" spans="1:3" x14ac:dyDescent="0.25">
      <c r="A17852" t="s">
        <v>272</v>
      </c>
      <c r="B17852">
        <v>29163</v>
      </c>
      <c r="C17852" s="385">
        <v>7.0000000000000007E-2</v>
      </c>
    </row>
    <row r="17853" spans="1:3" x14ac:dyDescent="0.25">
      <c r="A17853" t="s">
        <v>272</v>
      </c>
      <c r="B17853">
        <v>29164</v>
      </c>
      <c r="C17853" s="385">
        <v>0.08</v>
      </c>
    </row>
    <row r="17854" spans="1:3" x14ac:dyDescent="0.25">
      <c r="A17854" t="s">
        <v>272</v>
      </c>
      <c r="B17854">
        <v>29166</v>
      </c>
      <c r="C17854" s="385">
        <v>0.08</v>
      </c>
    </row>
    <row r="17855" spans="1:3" x14ac:dyDescent="0.25">
      <c r="A17855" t="s">
        <v>272</v>
      </c>
      <c r="B17855">
        <v>29168</v>
      </c>
      <c r="C17855" s="385">
        <v>0.08</v>
      </c>
    </row>
    <row r="17856" spans="1:3" x14ac:dyDescent="0.25">
      <c r="A17856" t="s">
        <v>272</v>
      </c>
      <c r="B17856">
        <v>29169</v>
      </c>
      <c r="C17856" s="385">
        <v>7.0000000000000007E-2</v>
      </c>
    </row>
    <row r="17857" spans="1:3" x14ac:dyDescent="0.25">
      <c r="A17857" t="s">
        <v>272</v>
      </c>
      <c r="B17857">
        <v>29170</v>
      </c>
      <c r="C17857" s="385">
        <v>7.0000000000000007E-2</v>
      </c>
    </row>
    <row r="17858" spans="1:3" x14ac:dyDescent="0.25">
      <c r="A17858" t="s">
        <v>272</v>
      </c>
      <c r="B17858">
        <v>29171</v>
      </c>
      <c r="C17858" s="385">
        <v>7.0000000000000007E-2</v>
      </c>
    </row>
    <row r="17859" spans="1:3" x14ac:dyDescent="0.25">
      <c r="A17859" t="s">
        <v>272</v>
      </c>
      <c r="B17859">
        <v>29172</v>
      </c>
      <c r="C17859" s="385">
        <v>7.0000000000000007E-2</v>
      </c>
    </row>
    <row r="17860" spans="1:3" x14ac:dyDescent="0.25">
      <c r="A17860" t="s">
        <v>272</v>
      </c>
      <c r="B17860">
        <v>29175</v>
      </c>
      <c r="C17860" s="385">
        <v>0.08</v>
      </c>
    </row>
    <row r="17861" spans="1:3" x14ac:dyDescent="0.25">
      <c r="A17861" t="s">
        <v>272</v>
      </c>
      <c r="B17861">
        <v>29177</v>
      </c>
      <c r="C17861" s="385">
        <v>0.08</v>
      </c>
    </row>
    <row r="17862" spans="1:3" x14ac:dyDescent="0.25">
      <c r="A17862" t="s">
        <v>272</v>
      </c>
      <c r="B17862">
        <v>29178</v>
      </c>
      <c r="C17862" s="385">
        <v>0.08</v>
      </c>
    </row>
    <row r="17863" spans="1:3" x14ac:dyDescent="0.25">
      <c r="A17863" t="s">
        <v>272</v>
      </c>
      <c r="B17863">
        <v>29180</v>
      </c>
      <c r="C17863" s="385">
        <v>0.08</v>
      </c>
    </row>
    <row r="17864" spans="1:3" x14ac:dyDescent="0.25">
      <c r="A17864" t="s">
        <v>272</v>
      </c>
      <c r="B17864">
        <v>29201</v>
      </c>
      <c r="C17864" s="385">
        <v>0.08</v>
      </c>
    </row>
    <row r="17865" spans="1:3" x14ac:dyDescent="0.25">
      <c r="A17865" t="s">
        <v>272</v>
      </c>
      <c r="B17865">
        <v>29202</v>
      </c>
      <c r="C17865" s="385">
        <v>0.08</v>
      </c>
    </row>
    <row r="17866" spans="1:3" x14ac:dyDescent="0.25">
      <c r="A17866" t="s">
        <v>272</v>
      </c>
      <c r="B17866">
        <v>29203</v>
      </c>
      <c r="C17866" s="385">
        <v>0.08</v>
      </c>
    </row>
    <row r="17867" spans="1:3" x14ac:dyDescent="0.25">
      <c r="A17867" t="s">
        <v>272</v>
      </c>
      <c r="B17867">
        <v>29204</v>
      </c>
      <c r="C17867" s="385">
        <v>0.08</v>
      </c>
    </row>
    <row r="17868" spans="1:3" x14ac:dyDescent="0.25">
      <c r="A17868" t="s">
        <v>272</v>
      </c>
      <c r="B17868">
        <v>29205</v>
      </c>
      <c r="C17868" s="385">
        <v>0.08</v>
      </c>
    </row>
    <row r="17869" spans="1:3" x14ac:dyDescent="0.25">
      <c r="A17869" t="s">
        <v>272</v>
      </c>
      <c r="B17869">
        <v>29206</v>
      </c>
      <c r="C17869" s="385">
        <v>0.08</v>
      </c>
    </row>
    <row r="17870" spans="1:3" x14ac:dyDescent="0.25">
      <c r="A17870" t="s">
        <v>272</v>
      </c>
      <c r="B17870">
        <v>29207</v>
      </c>
      <c r="C17870" s="385">
        <v>0.08</v>
      </c>
    </row>
    <row r="17871" spans="1:3" x14ac:dyDescent="0.25">
      <c r="A17871" t="s">
        <v>272</v>
      </c>
      <c r="B17871">
        <v>29208</v>
      </c>
      <c r="C17871" s="385">
        <v>0.08</v>
      </c>
    </row>
    <row r="17872" spans="1:3" x14ac:dyDescent="0.25">
      <c r="A17872" t="s">
        <v>272</v>
      </c>
      <c r="B17872">
        <v>29209</v>
      </c>
      <c r="C17872" s="385">
        <v>0.08</v>
      </c>
    </row>
    <row r="17873" spans="1:3" x14ac:dyDescent="0.25">
      <c r="A17873" t="s">
        <v>272</v>
      </c>
      <c r="B17873">
        <v>29210</v>
      </c>
      <c r="C17873" s="385">
        <v>0.08</v>
      </c>
    </row>
    <row r="17874" spans="1:3" x14ac:dyDescent="0.25">
      <c r="A17874" t="s">
        <v>272</v>
      </c>
      <c r="B17874">
        <v>29211</v>
      </c>
      <c r="C17874" s="385">
        <v>0.08</v>
      </c>
    </row>
    <row r="17875" spans="1:3" x14ac:dyDescent="0.25">
      <c r="A17875" t="s">
        <v>272</v>
      </c>
      <c r="B17875">
        <v>29212</v>
      </c>
      <c r="C17875" s="385">
        <v>0.08</v>
      </c>
    </row>
    <row r="17876" spans="1:3" x14ac:dyDescent="0.25">
      <c r="A17876" t="s">
        <v>272</v>
      </c>
      <c r="B17876">
        <v>29214</v>
      </c>
      <c r="C17876" s="385">
        <v>0.08</v>
      </c>
    </row>
    <row r="17877" spans="1:3" x14ac:dyDescent="0.25">
      <c r="A17877" t="s">
        <v>272</v>
      </c>
      <c r="B17877">
        <v>29215</v>
      </c>
      <c r="C17877" s="385">
        <v>0.08</v>
      </c>
    </row>
    <row r="17878" spans="1:3" x14ac:dyDescent="0.25">
      <c r="A17878" t="s">
        <v>272</v>
      </c>
      <c r="B17878">
        <v>29216</v>
      </c>
      <c r="C17878" s="385">
        <v>0.08</v>
      </c>
    </row>
    <row r="17879" spans="1:3" x14ac:dyDescent="0.25">
      <c r="A17879" t="s">
        <v>272</v>
      </c>
      <c r="B17879">
        <v>29217</v>
      </c>
      <c r="C17879" s="385">
        <v>0.08</v>
      </c>
    </row>
    <row r="17880" spans="1:3" x14ac:dyDescent="0.25">
      <c r="A17880" t="s">
        <v>272</v>
      </c>
      <c r="B17880">
        <v>29218</v>
      </c>
      <c r="C17880" s="385">
        <v>0.08</v>
      </c>
    </row>
    <row r="17881" spans="1:3" x14ac:dyDescent="0.25">
      <c r="A17881" t="s">
        <v>272</v>
      </c>
      <c r="B17881">
        <v>29219</v>
      </c>
      <c r="C17881" s="385">
        <v>0.08</v>
      </c>
    </row>
    <row r="17882" spans="1:3" x14ac:dyDescent="0.25">
      <c r="A17882" t="s">
        <v>272</v>
      </c>
      <c r="B17882">
        <v>29220</v>
      </c>
      <c r="C17882" s="385">
        <v>0.08</v>
      </c>
    </row>
    <row r="17883" spans="1:3" x14ac:dyDescent="0.25">
      <c r="A17883" t="s">
        <v>272</v>
      </c>
      <c r="B17883">
        <v>29221</v>
      </c>
      <c r="C17883" s="385">
        <v>0.08</v>
      </c>
    </row>
    <row r="17884" spans="1:3" x14ac:dyDescent="0.25">
      <c r="A17884" t="s">
        <v>272</v>
      </c>
      <c r="B17884">
        <v>29222</v>
      </c>
      <c r="C17884" s="385">
        <v>0.08</v>
      </c>
    </row>
    <row r="17885" spans="1:3" x14ac:dyDescent="0.25">
      <c r="A17885" t="s">
        <v>272</v>
      </c>
      <c r="B17885">
        <v>29223</v>
      </c>
      <c r="C17885" s="385">
        <v>0.08</v>
      </c>
    </row>
    <row r="17886" spans="1:3" x14ac:dyDescent="0.25">
      <c r="A17886" t="s">
        <v>272</v>
      </c>
      <c r="B17886">
        <v>29224</v>
      </c>
      <c r="C17886" s="385">
        <v>0.08</v>
      </c>
    </row>
    <row r="17887" spans="1:3" x14ac:dyDescent="0.25">
      <c r="A17887" t="s">
        <v>272</v>
      </c>
      <c r="B17887">
        <v>29225</v>
      </c>
      <c r="C17887" s="385">
        <v>0.08</v>
      </c>
    </row>
    <row r="17888" spans="1:3" x14ac:dyDescent="0.25">
      <c r="A17888" t="s">
        <v>272</v>
      </c>
      <c r="B17888">
        <v>29226</v>
      </c>
      <c r="C17888" s="385">
        <v>0.08</v>
      </c>
    </row>
    <row r="17889" spans="1:3" x14ac:dyDescent="0.25">
      <c r="A17889" t="s">
        <v>272</v>
      </c>
      <c r="B17889">
        <v>29227</v>
      </c>
      <c r="C17889" s="385">
        <v>0.08</v>
      </c>
    </row>
    <row r="17890" spans="1:3" x14ac:dyDescent="0.25">
      <c r="A17890" t="s">
        <v>272</v>
      </c>
      <c r="B17890">
        <v>29228</v>
      </c>
      <c r="C17890" s="385">
        <v>0.08</v>
      </c>
    </row>
    <row r="17891" spans="1:3" x14ac:dyDescent="0.25">
      <c r="A17891" t="s">
        <v>272</v>
      </c>
      <c r="B17891">
        <v>29229</v>
      </c>
      <c r="C17891" s="385">
        <v>0.08</v>
      </c>
    </row>
    <row r="17892" spans="1:3" x14ac:dyDescent="0.25">
      <c r="A17892" t="s">
        <v>272</v>
      </c>
      <c r="B17892">
        <v>29230</v>
      </c>
      <c r="C17892" s="385">
        <v>0.08</v>
      </c>
    </row>
    <row r="17893" spans="1:3" x14ac:dyDescent="0.25">
      <c r="A17893" t="s">
        <v>272</v>
      </c>
      <c r="B17893">
        <v>29240</v>
      </c>
      <c r="C17893" s="385">
        <v>0.08</v>
      </c>
    </row>
    <row r="17894" spans="1:3" x14ac:dyDescent="0.25">
      <c r="A17894" t="s">
        <v>272</v>
      </c>
      <c r="B17894">
        <v>29250</v>
      </c>
      <c r="C17894" s="385">
        <v>0.08</v>
      </c>
    </row>
    <row r="17895" spans="1:3" x14ac:dyDescent="0.25">
      <c r="A17895" t="s">
        <v>272</v>
      </c>
      <c r="B17895">
        <v>29260</v>
      </c>
      <c r="C17895" s="385">
        <v>0.08</v>
      </c>
    </row>
    <row r="17896" spans="1:3" x14ac:dyDescent="0.25">
      <c r="A17896" t="s">
        <v>272</v>
      </c>
      <c r="B17896">
        <v>29290</v>
      </c>
      <c r="C17896" s="385">
        <v>0.08</v>
      </c>
    </row>
    <row r="17897" spans="1:3" x14ac:dyDescent="0.25">
      <c r="A17897" t="s">
        <v>272</v>
      </c>
      <c r="B17897">
        <v>29292</v>
      </c>
      <c r="C17897" s="385">
        <v>7.0000000000000007E-2</v>
      </c>
    </row>
    <row r="17898" spans="1:3" x14ac:dyDescent="0.25">
      <c r="A17898" t="s">
        <v>272</v>
      </c>
      <c r="B17898">
        <v>29301</v>
      </c>
      <c r="C17898" s="385">
        <v>7.0000000000000007E-2</v>
      </c>
    </row>
    <row r="17899" spans="1:3" x14ac:dyDescent="0.25">
      <c r="A17899" t="s">
        <v>272</v>
      </c>
      <c r="B17899">
        <v>29302</v>
      </c>
      <c r="C17899" s="385">
        <v>7.0000000000000007E-2</v>
      </c>
    </row>
    <row r="17900" spans="1:3" x14ac:dyDescent="0.25">
      <c r="A17900" t="s">
        <v>272</v>
      </c>
      <c r="B17900">
        <v>29303</v>
      </c>
      <c r="C17900" s="385">
        <v>7.0000000000000007E-2</v>
      </c>
    </row>
    <row r="17901" spans="1:3" x14ac:dyDescent="0.25">
      <c r="A17901" t="s">
        <v>272</v>
      </c>
      <c r="B17901">
        <v>29304</v>
      </c>
      <c r="C17901" s="385">
        <v>7.0000000000000007E-2</v>
      </c>
    </row>
    <row r="17902" spans="1:3" x14ac:dyDescent="0.25">
      <c r="A17902" t="s">
        <v>272</v>
      </c>
      <c r="B17902">
        <v>29305</v>
      </c>
      <c r="C17902" s="385">
        <v>7.0000000000000007E-2</v>
      </c>
    </row>
    <row r="17903" spans="1:3" x14ac:dyDescent="0.25">
      <c r="A17903" t="s">
        <v>272</v>
      </c>
      <c r="B17903">
        <v>29306</v>
      </c>
      <c r="C17903" s="385">
        <v>7.0000000000000007E-2</v>
      </c>
    </row>
    <row r="17904" spans="1:3" x14ac:dyDescent="0.25">
      <c r="A17904" t="s">
        <v>272</v>
      </c>
      <c r="B17904">
        <v>29307</v>
      </c>
      <c r="C17904" s="385">
        <v>0.08</v>
      </c>
    </row>
    <row r="17905" spans="1:3" x14ac:dyDescent="0.25">
      <c r="A17905" t="s">
        <v>272</v>
      </c>
      <c r="B17905">
        <v>29316</v>
      </c>
      <c r="C17905" s="385">
        <v>7.0000000000000007E-2</v>
      </c>
    </row>
    <row r="17906" spans="1:3" x14ac:dyDescent="0.25">
      <c r="A17906" t="s">
        <v>272</v>
      </c>
      <c r="B17906">
        <v>29319</v>
      </c>
      <c r="C17906" s="385">
        <v>7.0000000000000007E-2</v>
      </c>
    </row>
    <row r="17907" spans="1:3" x14ac:dyDescent="0.25">
      <c r="A17907" t="s">
        <v>272</v>
      </c>
      <c r="B17907">
        <v>29320</v>
      </c>
      <c r="C17907" s="385">
        <v>7.0000000000000007E-2</v>
      </c>
    </row>
    <row r="17908" spans="1:3" x14ac:dyDescent="0.25">
      <c r="A17908" t="s">
        <v>272</v>
      </c>
      <c r="B17908">
        <v>29321</v>
      </c>
      <c r="C17908" s="385">
        <v>7.0000000000000007E-2</v>
      </c>
    </row>
    <row r="17909" spans="1:3" x14ac:dyDescent="0.25">
      <c r="A17909" t="s">
        <v>272</v>
      </c>
      <c r="B17909">
        <v>29322</v>
      </c>
      <c r="C17909" s="385">
        <v>7.0000000000000007E-2</v>
      </c>
    </row>
    <row r="17910" spans="1:3" x14ac:dyDescent="0.25">
      <c r="A17910" t="s">
        <v>272</v>
      </c>
      <c r="B17910">
        <v>29323</v>
      </c>
      <c r="C17910" s="385">
        <v>0.08</v>
      </c>
    </row>
    <row r="17911" spans="1:3" x14ac:dyDescent="0.25">
      <c r="A17911" t="s">
        <v>272</v>
      </c>
      <c r="B17911">
        <v>29324</v>
      </c>
      <c r="C17911" s="385">
        <v>7.0000000000000007E-2</v>
      </c>
    </row>
    <row r="17912" spans="1:3" x14ac:dyDescent="0.25">
      <c r="A17912" t="s">
        <v>272</v>
      </c>
      <c r="B17912">
        <v>29325</v>
      </c>
      <c r="C17912" s="385">
        <v>0.08</v>
      </c>
    </row>
    <row r="17913" spans="1:3" x14ac:dyDescent="0.25">
      <c r="A17913" t="s">
        <v>272</v>
      </c>
      <c r="B17913">
        <v>29329</v>
      </c>
      <c r="C17913" s="385">
        <v>7.0000000000000007E-2</v>
      </c>
    </row>
    <row r="17914" spans="1:3" x14ac:dyDescent="0.25">
      <c r="A17914" t="s">
        <v>272</v>
      </c>
      <c r="B17914">
        <v>29330</v>
      </c>
      <c r="C17914" s="385">
        <v>0.08</v>
      </c>
    </row>
    <row r="17915" spans="1:3" x14ac:dyDescent="0.25">
      <c r="A17915" t="s">
        <v>272</v>
      </c>
      <c r="B17915">
        <v>29331</v>
      </c>
      <c r="C17915" s="385">
        <v>7.0000000000000007E-2</v>
      </c>
    </row>
    <row r="17916" spans="1:3" x14ac:dyDescent="0.25">
      <c r="A17916" t="s">
        <v>272</v>
      </c>
      <c r="B17916">
        <v>29332</v>
      </c>
      <c r="C17916" s="385">
        <v>0.08</v>
      </c>
    </row>
    <row r="17917" spans="1:3" x14ac:dyDescent="0.25">
      <c r="A17917" t="s">
        <v>272</v>
      </c>
      <c r="B17917">
        <v>29333</v>
      </c>
      <c r="C17917" s="385">
        <v>7.0000000000000007E-2</v>
      </c>
    </row>
    <row r="17918" spans="1:3" x14ac:dyDescent="0.25">
      <c r="A17918" t="s">
        <v>272</v>
      </c>
      <c r="B17918">
        <v>29334</v>
      </c>
      <c r="C17918" s="385">
        <v>7.0000000000000007E-2</v>
      </c>
    </row>
    <row r="17919" spans="1:3" x14ac:dyDescent="0.25">
      <c r="A17919" t="s">
        <v>272</v>
      </c>
      <c r="B17919">
        <v>29335</v>
      </c>
      <c r="C17919" s="385">
        <v>0.08</v>
      </c>
    </row>
    <row r="17920" spans="1:3" x14ac:dyDescent="0.25">
      <c r="A17920" t="s">
        <v>272</v>
      </c>
      <c r="B17920">
        <v>29336</v>
      </c>
      <c r="C17920" s="385">
        <v>7.0000000000000007E-2</v>
      </c>
    </row>
    <row r="17921" spans="1:3" x14ac:dyDescent="0.25">
      <c r="A17921" t="s">
        <v>272</v>
      </c>
      <c r="B17921">
        <v>29338</v>
      </c>
      <c r="C17921" s="385">
        <v>7.0000000000000007E-2</v>
      </c>
    </row>
    <row r="17922" spans="1:3" x14ac:dyDescent="0.25">
      <c r="A17922" t="s">
        <v>272</v>
      </c>
      <c r="B17922">
        <v>29340</v>
      </c>
      <c r="C17922" s="385">
        <v>0.08</v>
      </c>
    </row>
    <row r="17923" spans="1:3" x14ac:dyDescent="0.25">
      <c r="A17923" t="s">
        <v>272</v>
      </c>
      <c r="B17923">
        <v>29341</v>
      </c>
      <c r="C17923" s="385">
        <v>0.08</v>
      </c>
    </row>
    <row r="17924" spans="1:3" x14ac:dyDescent="0.25">
      <c r="A17924" t="s">
        <v>272</v>
      </c>
      <c r="B17924">
        <v>29342</v>
      </c>
      <c r="C17924" s="385">
        <v>0.08</v>
      </c>
    </row>
    <row r="17925" spans="1:3" x14ac:dyDescent="0.25">
      <c r="A17925" t="s">
        <v>272</v>
      </c>
      <c r="B17925">
        <v>29346</v>
      </c>
      <c r="C17925" s="385">
        <v>7.0000000000000007E-2</v>
      </c>
    </row>
    <row r="17926" spans="1:3" x14ac:dyDescent="0.25">
      <c r="A17926" t="s">
        <v>272</v>
      </c>
      <c r="B17926">
        <v>29348</v>
      </c>
      <c r="C17926" s="385">
        <v>7.0000000000000007E-2</v>
      </c>
    </row>
    <row r="17927" spans="1:3" x14ac:dyDescent="0.25">
      <c r="A17927" t="s">
        <v>272</v>
      </c>
      <c r="B17927">
        <v>29349</v>
      </c>
      <c r="C17927" s="385">
        <v>7.0000000000000007E-2</v>
      </c>
    </row>
    <row r="17928" spans="1:3" x14ac:dyDescent="0.25">
      <c r="A17928" t="s">
        <v>272</v>
      </c>
      <c r="B17928">
        <v>29351</v>
      </c>
      <c r="C17928" s="385">
        <v>0.08</v>
      </c>
    </row>
    <row r="17929" spans="1:3" x14ac:dyDescent="0.25">
      <c r="A17929" t="s">
        <v>272</v>
      </c>
      <c r="B17929">
        <v>29353</v>
      </c>
      <c r="C17929" s="385">
        <v>0.08</v>
      </c>
    </row>
    <row r="17930" spans="1:3" x14ac:dyDescent="0.25">
      <c r="A17930" t="s">
        <v>272</v>
      </c>
      <c r="B17930">
        <v>29355</v>
      </c>
      <c r="C17930" s="385">
        <v>0.08</v>
      </c>
    </row>
    <row r="17931" spans="1:3" x14ac:dyDescent="0.25">
      <c r="A17931" t="s">
        <v>272</v>
      </c>
      <c r="B17931">
        <v>29356</v>
      </c>
      <c r="C17931" s="385">
        <v>7.0000000000000007E-2</v>
      </c>
    </row>
    <row r="17932" spans="1:3" x14ac:dyDescent="0.25">
      <c r="A17932" t="s">
        <v>272</v>
      </c>
      <c r="B17932">
        <v>29360</v>
      </c>
      <c r="C17932" s="385">
        <v>0.08</v>
      </c>
    </row>
    <row r="17933" spans="1:3" x14ac:dyDescent="0.25">
      <c r="A17933" t="s">
        <v>272</v>
      </c>
      <c r="B17933">
        <v>29364</v>
      </c>
      <c r="C17933" s="385">
        <v>7.0000000000000007E-2</v>
      </c>
    </row>
    <row r="17934" spans="1:3" x14ac:dyDescent="0.25">
      <c r="A17934" t="s">
        <v>272</v>
      </c>
      <c r="B17934">
        <v>29365</v>
      </c>
      <c r="C17934" s="385">
        <v>7.0000000000000007E-2</v>
      </c>
    </row>
    <row r="17935" spans="1:3" x14ac:dyDescent="0.25">
      <c r="A17935" t="s">
        <v>272</v>
      </c>
      <c r="B17935">
        <v>29368</v>
      </c>
      <c r="C17935" s="385">
        <v>7.0000000000000007E-2</v>
      </c>
    </row>
    <row r="17936" spans="1:3" x14ac:dyDescent="0.25">
      <c r="A17936" t="s">
        <v>272</v>
      </c>
      <c r="B17936">
        <v>29369</v>
      </c>
      <c r="C17936" s="385">
        <v>7.0000000000000007E-2</v>
      </c>
    </row>
    <row r="17937" spans="1:3" x14ac:dyDescent="0.25">
      <c r="A17937" t="s">
        <v>272</v>
      </c>
      <c r="B17937">
        <v>29370</v>
      </c>
      <c r="C17937" s="385">
        <v>0.08</v>
      </c>
    </row>
    <row r="17938" spans="1:3" x14ac:dyDescent="0.25">
      <c r="A17938" t="s">
        <v>272</v>
      </c>
      <c r="B17938">
        <v>29372</v>
      </c>
      <c r="C17938" s="385">
        <v>0.08</v>
      </c>
    </row>
    <row r="17939" spans="1:3" x14ac:dyDescent="0.25">
      <c r="A17939" t="s">
        <v>272</v>
      </c>
      <c r="B17939">
        <v>29373</v>
      </c>
      <c r="C17939" s="385">
        <v>7.0000000000000007E-2</v>
      </c>
    </row>
    <row r="17940" spans="1:3" x14ac:dyDescent="0.25">
      <c r="A17940" t="s">
        <v>272</v>
      </c>
      <c r="B17940">
        <v>29374</v>
      </c>
      <c r="C17940" s="385">
        <v>7.0000000000000007E-2</v>
      </c>
    </row>
    <row r="17941" spans="1:3" x14ac:dyDescent="0.25">
      <c r="A17941" t="s">
        <v>272</v>
      </c>
      <c r="B17941">
        <v>29375</v>
      </c>
      <c r="C17941" s="385">
        <v>7.0000000000000007E-2</v>
      </c>
    </row>
    <row r="17942" spans="1:3" x14ac:dyDescent="0.25">
      <c r="A17942" t="s">
        <v>272</v>
      </c>
      <c r="B17942">
        <v>29376</v>
      </c>
      <c r="C17942" s="385">
        <v>7.0000000000000007E-2</v>
      </c>
    </row>
    <row r="17943" spans="1:3" x14ac:dyDescent="0.25">
      <c r="A17943" t="s">
        <v>272</v>
      </c>
      <c r="B17943">
        <v>29377</v>
      </c>
      <c r="C17943" s="385">
        <v>7.0000000000000007E-2</v>
      </c>
    </row>
    <row r="17944" spans="1:3" x14ac:dyDescent="0.25">
      <c r="A17944" t="s">
        <v>272</v>
      </c>
      <c r="B17944">
        <v>29378</v>
      </c>
      <c r="C17944" s="385">
        <v>7.0000000000000007E-2</v>
      </c>
    </row>
    <row r="17945" spans="1:3" x14ac:dyDescent="0.25">
      <c r="A17945" t="s">
        <v>272</v>
      </c>
      <c r="B17945">
        <v>29379</v>
      </c>
      <c r="C17945" s="385">
        <v>7.0000000000000007E-2</v>
      </c>
    </row>
    <row r="17946" spans="1:3" x14ac:dyDescent="0.25">
      <c r="A17946" t="s">
        <v>272</v>
      </c>
      <c r="B17946">
        <v>29384</v>
      </c>
      <c r="C17946" s="385">
        <v>0.08</v>
      </c>
    </row>
    <row r="17947" spans="1:3" x14ac:dyDescent="0.25">
      <c r="A17947" t="s">
        <v>272</v>
      </c>
      <c r="B17947">
        <v>29385</v>
      </c>
      <c r="C17947" s="385">
        <v>7.0000000000000007E-2</v>
      </c>
    </row>
    <row r="17948" spans="1:3" x14ac:dyDescent="0.25">
      <c r="A17948" t="s">
        <v>272</v>
      </c>
      <c r="B17948">
        <v>29386</v>
      </c>
      <c r="C17948" s="385">
        <v>7.0000000000000007E-2</v>
      </c>
    </row>
    <row r="17949" spans="1:3" x14ac:dyDescent="0.25">
      <c r="A17949" t="s">
        <v>272</v>
      </c>
      <c r="B17949">
        <v>29388</v>
      </c>
      <c r="C17949" s="385">
        <v>0.08</v>
      </c>
    </row>
    <row r="17950" spans="1:3" x14ac:dyDescent="0.25">
      <c r="A17950" t="s">
        <v>272</v>
      </c>
      <c r="B17950">
        <v>29395</v>
      </c>
      <c r="C17950" s="385">
        <v>7.0000000000000007E-2</v>
      </c>
    </row>
    <row r="17951" spans="1:3" x14ac:dyDescent="0.25">
      <c r="A17951" t="s">
        <v>272</v>
      </c>
      <c r="B17951">
        <v>29401</v>
      </c>
      <c r="C17951" s="385">
        <v>0.09</v>
      </c>
    </row>
    <row r="17952" spans="1:3" x14ac:dyDescent="0.25">
      <c r="A17952" t="s">
        <v>272</v>
      </c>
      <c r="B17952">
        <v>29402</v>
      </c>
      <c r="C17952" s="385">
        <v>0.09</v>
      </c>
    </row>
    <row r="17953" spans="1:3" x14ac:dyDescent="0.25">
      <c r="A17953" t="s">
        <v>272</v>
      </c>
      <c r="B17953">
        <v>29403</v>
      </c>
      <c r="C17953" s="385">
        <v>0.09</v>
      </c>
    </row>
    <row r="17954" spans="1:3" x14ac:dyDescent="0.25">
      <c r="A17954" t="s">
        <v>272</v>
      </c>
      <c r="B17954">
        <v>29404</v>
      </c>
      <c r="C17954" s="385">
        <v>0.09</v>
      </c>
    </row>
    <row r="17955" spans="1:3" x14ac:dyDescent="0.25">
      <c r="A17955" t="s">
        <v>272</v>
      </c>
      <c r="B17955">
        <v>29405</v>
      </c>
      <c r="C17955" s="385">
        <v>0.09</v>
      </c>
    </row>
    <row r="17956" spans="1:3" x14ac:dyDescent="0.25">
      <c r="A17956" t="s">
        <v>272</v>
      </c>
      <c r="B17956">
        <v>29406</v>
      </c>
      <c r="C17956" s="385">
        <v>0.09</v>
      </c>
    </row>
    <row r="17957" spans="1:3" x14ac:dyDescent="0.25">
      <c r="A17957" t="s">
        <v>272</v>
      </c>
      <c r="B17957">
        <v>29407</v>
      </c>
      <c r="C17957" s="385">
        <v>0.09</v>
      </c>
    </row>
    <row r="17958" spans="1:3" x14ac:dyDescent="0.25">
      <c r="A17958" t="s">
        <v>272</v>
      </c>
      <c r="B17958">
        <v>29409</v>
      </c>
      <c r="C17958" s="385">
        <v>0.09</v>
      </c>
    </row>
    <row r="17959" spans="1:3" x14ac:dyDescent="0.25">
      <c r="A17959" t="s">
        <v>272</v>
      </c>
      <c r="B17959">
        <v>29410</v>
      </c>
      <c r="C17959" s="385">
        <v>0.09</v>
      </c>
    </row>
    <row r="17960" spans="1:3" x14ac:dyDescent="0.25">
      <c r="A17960" t="s">
        <v>272</v>
      </c>
      <c r="B17960">
        <v>29412</v>
      </c>
      <c r="C17960" s="385">
        <v>0.09</v>
      </c>
    </row>
    <row r="17961" spans="1:3" x14ac:dyDescent="0.25">
      <c r="A17961" t="s">
        <v>272</v>
      </c>
      <c r="B17961">
        <v>29413</v>
      </c>
      <c r="C17961" s="385">
        <v>0.09</v>
      </c>
    </row>
    <row r="17962" spans="1:3" x14ac:dyDescent="0.25">
      <c r="A17962" t="s">
        <v>272</v>
      </c>
      <c r="B17962">
        <v>29414</v>
      </c>
      <c r="C17962" s="385">
        <v>0.09</v>
      </c>
    </row>
    <row r="17963" spans="1:3" x14ac:dyDescent="0.25">
      <c r="A17963" t="s">
        <v>272</v>
      </c>
      <c r="B17963">
        <v>29415</v>
      </c>
      <c r="C17963" s="385">
        <v>0.09</v>
      </c>
    </row>
    <row r="17964" spans="1:3" x14ac:dyDescent="0.25">
      <c r="A17964" t="s">
        <v>272</v>
      </c>
      <c r="B17964">
        <v>29416</v>
      </c>
      <c r="C17964" s="385">
        <v>0.09</v>
      </c>
    </row>
    <row r="17965" spans="1:3" x14ac:dyDescent="0.25">
      <c r="A17965" t="s">
        <v>272</v>
      </c>
      <c r="B17965">
        <v>29417</v>
      </c>
      <c r="C17965" s="385">
        <v>0.09</v>
      </c>
    </row>
    <row r="17966" spans="1:3" x14ac:dyDescent="0.25">
      <c r="A17966" t="s">
        <v>272</v>
      </c>
      <c r="B17966">
        <v>29418</v>
      </c>
      <c r="C17966" s="385">
        <v>0.09</v>
      </c>
    </row>
    <row r="17967" spans="1:3" x14ac:dyDescent="0.25">
      <c r="A17967" t="s">
        <v>272</v>
      </c>
      <c r="B17967">
        <v>29419</v>
      </c>
      <c r="C17967" s="385">
        <v>0.09</v>
      </c>
    </row>
    <row r="17968" spans="1:3" x14ac:dyDescent="0.25">
      <c r="A17968" t="s">
        <v>272</v>
      </c>
      <c r="B17968">
        <v>29420</v>
      </c>
      <c r="C17968" s="385">
        <v>0.09</v>
      </c>
    </row>
    <row r="17969" spans="1:3" x14ac:dyDescent="0.25">
      <c r="A17969" t="s">
        <v>272</v>
      </c>
      <c r="B17969">
        <v>29422</v>
      </c>
      <c r="C17969" s="385">
        <v>0.09</v>
      </c>
    </row>
    <row r="17970" spans="1:3" x14ac:dyDescent="0.25">
      <c r="A17970" t="s">
        <v>272</v>
      </c>
      <c r="B17970">
        <v>29423</v>
      </c>
      <c r="C17970" s="385">
        <v>0.09</v>
      </c>
    </row>
    <row r="17971" spans="1:3" x14ac:dyDescent="0.25">
      <c r="A17971" t="s">
        <v>272</v>
      </c>
      <c r="B17971">
        <v>29424</v>
      </c>
      <c r="C17971" s="385">
        <v>0.09</v>
      </c>
    </row>
    <row r="17972" spans="1:3" x14ac:dyDescent="0.25">
      <c r="A17972" t="s">
        <v>272</v>
      </c>
      <c r="B17972">
        <v>29425</v>
      </c>
      <c r="C17972" s="385">
        <v>0.09</v>
      </c>
    </row>
    <row r="17973" spans="1:3" x14ac:dyDescent="0.25">
      <c r="A17973" t="s">
        <v>272</v>
      </c>
      <c r="B17973">
        <v>29426</v>
      </c>
      <c r="C17973" s="385">
        <v>0.09</v>
      </c>
    </row>
    <row r="17974" spans="1:3" x14ac:dyDescent="0.25">
      <c r="A17974" t="s">
        <v>272</v>
      </c>
      <c r="B17974">
        <v>29429</v>
      </c>
      <c r="C17974" s="385">
        <v>0.09</v>
      </c>
    </row>
    <row r="17975" spans="1:3" x14ac:dyDescent="0.25">
      <c r="A17975" t="s">
        <v>272</v>
      </c>
      <c r="B17975">
        <v>29431</v>
      </c>
      <c r="C17975" s="385">
        <v>0.08</v>
      </c>
    </row>
    <row r="17976" spans="1:3" x14ac:dyDescent="0.25">
      <c r="A17976" t="s">
        <v>272</v>
      </c>
      <c r="B17976">
        <v>29432</v>
      </c>
      <c r="C17976" s="385">
        <v>0.08</v>
      </c>
    </row>
    <row r="17977" spans="1:3" x14ac:dyDescent="0.25">
      <c r="A17977" t="s">
        <v>272</v>
      </c>
      <c r="B17977">
        <v>29433</v>
      </c>
      <c r="C17977" s="385">
        <v>0.08</v>
      </c>
    </row>
    <row r="17978" spans="1:3" x14ac:dyDescent="0.25">
      <c r="A17978" t="s">
        <v>272</v>
      </c>
      <c r="B17978">
        <v>29434</v>
      </c>
      <c r="C17978" s="385">
        <v>0.08</v>
      </c>
    </row>
    <row r="17979" spans="1:3" x14ac:dyDescent="0.25">
      <c r="A17979" t="s">
        <v>272</v>
      </c>
      <c r="B17979">
        <v>29435</v>
      </c>
      <c r="C17979" s="385">
        <v>0.08</v>
      </c>
    </row>
    <row r="17980" spans="1:3" x14ac:dyDescent="0.25">
      <c r="A17980" t="s">
        <v>272</v>
      </c>
      <c r="B17980">
        <v>29436</v>
      </c>
      <c r="C17980" s="385">
        <v>0.08</v>
      </c>
    </row>
    <row r="17981" spans="1:3" x14ac:dyDescent="0.25">
      <c r="A17981" t="s">
        <v>272</v>
      </c>
      <c r="B17981">
        <v>29437</v>
      </c>
      <c r="C17981" s="385">
        <v>7.0000000000000007E-2</v>
      </c>
    </row>
    <row r="17982" spans="1:3" x14ac:dyDescent="0.25">
      <c r="A17982" t="s">
        <v>272</v>
      </c>
      <c r="B17982">
        <v>29438</v>
      </c>
      <c r="C17982" s="385">
        <v>0.09</v>
      </c>
    </row>
    <row r="17983" spans="1:3" x14ac:dyDescent="0.25">
      <c r="A17983" t="s">
        <v>272</v>
      </c>
      <c r="B17983">
        <v>29439</v>
      </c>
      <c r="C17983" s="385">
        <v>0.09</v>
      </c>
    </row>
    <row r="17984" spans="1:3" x14ac:dyDescent="0.25">
      <c r="A17984" t="s">
        <v>272</v>
      </c>
      <c r="B17984">
        <v>29440</v>
      </c>
      <c r="C17984" s="385">
        <v>0.08</v>
      </c>
    </row>
    <row r="17985" spans="1:3" x14ac:dyDescent="0.25">
      <c r="A17985" t="s">
        <v>272</v>
      </c>
      <c r="B17985">
        <v>29442</v>
      </c>
      <c r="C17985" s="385">
        <v>0.06</v>
      </c>
    </row>
    <row r="17986" spans="1:3" x14ac:dyDescent="0.25">
      <c r="A17986" t="s">
        <v>272</v>
      </c>
      <c r="B17986">
        <v>29445</v>
      </c>
      <c r="C17986" s="385">
        <v>0.09</v>
      </c>
    </row>
    <row r="17987" spans="1:3" x14ac:dyDescent="0.25">
      <c r="A17987" t="s">
        <v>272</v>
      </c>
      <c r="B17987">
        <v>29446</v>
      </c>
      <c r="C17987" s="385">
        <v>0.08</v>
      </c>
    </row>
    <row r="17988" spans="1:3" x14ac:dyDescent="0.25">
      <c r="A17988" t="s">
        <v>272</v>
      </c>
      <c r="B17988">
        <v>29447</v>
      </c>
      <c r="C17988" s="385">
        <v>7.0000000000000007E-2</v>
      </c>
    </row>
    <row r="17989" spans="1:3" x14ac:dyDescent="0.25">
      <c r="A17989" t="s">
        <v>272</v>
      </c>
      <c r="B17989">
        <v>29448</v>
      </c>
      <c r="C17989" s="385">
        <v>7.0000000000000007E-2</v>
      </c>
    </row>
    <row r="17990" spans="1:3" x14ac:dyDescent="0.25">
      <c r="A17990" t="s">
        <v>272</v>
      </c>
      <c r="B17990">
        <v>29449</v>
      </c>
      <c r="C17990" s="385">
        <v>0.09</v>
      </c>
    </row>
    <row r="17991" spans="1:3" x14ac:dyDescent="0.25">
      <c r="A17991" t="s">
        <v>272</v>
      </c>
      <c r="B17991">
        <v>29450</v>
      </c>
      <c r="C17991" s="385">
        <v>0.09</v>
      </c>
    </row>
    <row r="17992" spans="1:3" x14ac:dyDescent="0.25">
      <c r="A17992" t="s">
        <v>272</v>
      </c>
      <c r="B17992">
        <v>29451</v>
      </c>
      <c r="C17992" s="385">
        <v>0.09</v>
      </c>
    </row>
    <row r="17993" spans="1:3" x14ac:dyDescent="0.25">
      <c r="A17993" t="s">
        <v>272</v>
      </c>
      <c r="B17993">
        <v>29452</v>
      </c>
      <c r="C17993" s="385">
        <v>0.08</v>
      </c>
    </row>
    <row r="17994" spans="1:3" x14ac:dyDescent="0.25">
      <c r="A17994" t="s">
        <v>272</v>
      </c>
      <c r="B17994">
        <v>29453</v>
      </c>
      <c r="C17994" s="385">
        <v>0.09</v>
      </c>
    </row>
    <row r="17995" spans="1:3" x14ac:dyDescent="0.25">
      <c r="A17995" t="s">
        <v>272</v>
      </c>
      <c r="B17995">
        <v>29455</v>
      </c>
      <c r="C17995" s="385">
        <v>0.09</v>
      </c>
    </row>
    <row r="17996" spans="1:3" x14ac:dyDescent="0.25">
      <c r="A17996" t="s">
        <v>272</v>
      </c>
      <c r="B17996">
        <v>29456</v>
      </c>
      <c r="C17996" s="385">
        <v>0.09</v>
      </c>
    </row>
    <row r="17997" spans="1:3" x14ac:dyDescent="0.25">
      <c r="A17997" t="s">
        <v>272</v>
      </c>
      <c r="B17997">
        <v>29457</v>
      </c>
      <c r="C17997" s="385">
        <v>0.09</v>
      </c>
    </row>
    <row r="17998" spans="1:3" x14ac:dyDescent="0.25">
      <c r="A17998" t="s">
        <v>272</v>
      </c>
      <c r="B17998">
        <v>29458</v>
      </c>
      <c r="C17998" s="385">
        <v>0.09</v>
      </c>
    </row>
    <row r="17999" spans="1:3" x14ac:dyDescent="0.25">
      <c r="A17999" t="s">
        <v>272</v>
      </c>
      <c r="B17999">
        <v>29461</v>
      </c>
      <c r="C17999" s="385">
        <v>0.08</v>
      </c>
    </row>
    <row r="18000" spans="1:3" x14ac:dyDescent="0.25">
      <c r="A18000" t="s">
        <v>272</v>
      </c>
      <c r="B18000">
        <v>29464</v>
      </c>
      <c r="C18000" s="385">
        <v>0.09</v>
      </c>
    </row>
    <row r="18001" spans="1:3" x14ac:dyDescent="0.25">
      <c r="A18001" t="s">
        <v>272</v>
      </c>
      <c r="B18001">
        <v>29465</v>
      </c>
      <c r="C18001" s="385">
        <v>0.09</v>
      </c>
    </row>
    <row r="18002" spans="1:3" x14ac:dyDescent="0.25">
      <c r="A18002" t="s">
        <v>272</v>
      </c>
      <c r="B18002">
        <v>29466</v>
      </c>
      <c r="C18002" s="385">
        <v>0.09</v>
      </c>
    </row>
    <row r="18003" spans="1:3" x14ac:dyDescent="0.25">
      <c r="A18003" t="s">
        <v>272</v>
      </c>
      <c r="B18003">
        <v>29468</v>
      </c>
      <c r="C18003" s="385">
        <v>0.08</v>
      </c>
    </row>
    <row r="18004" spans="1:3" x14ac:dyDescent="0.25">
      <c r="A18004" t="s">
        <v>272</v>
      </c>
      <c r="B18004">
        <v>29469</v>
      </c>
      <c r="C18004" s="385">
        <v>0.08</v>
      </c>
    </row>
    <row r="18005" spans="1:3" x14ac:dyDescent="0.25">
      <c r="A18005" t="s">
        <v>272</v>
      </c>
      <c r="B18005">
        <v>29470</v>
      </c>
      <c r="C18005" s="385">
        <v>0.09</v>
      </c>
    </row>
    <row r="18006" spans="1:3" x14ac:dyDescent="0.25">
      <c r="A18006" t="s">
        <v>272</v>
      </c>
      <c r="B18006">
        <v>29471</v>
      </c>
      <c r="C18006" s="385">
        <v>7.0000000000000007E-2</v>
      </c>
    </row>
    <row r="18007" spans="1:3" x14ac:dyDescent="0.25">
      <c r="A18007" t="s">
        <v>272</v>
      </c>
      <c r="B18007">
        <v>29472</v>
      </c>
      <c r="C18007" s="385">
        <v>0.08</v>
      </c>
    </row>
    <row r="18008" spans="1:3" x14ac:dyDescent="0.25">
      <c r="A18008" t="s">
        <v>272</v>
      </c>
      <c r="B18008">
        <v>29474</v>
      </c>
      <c r="C18008" s="385">
        <v>0.08</v>
      </c>
    </row>
    <row r="18009" spans="1:3" x14ac:dyDescent="0.25">
      <c r="A18009" t="s">
        <v>272</v>
      </c>
      <c r="B18009">
        <v>29475</v>
      </c>
      <c r="C18009" s="385">
        <v>0.08</v>
      </c>
    </row>
    <row r="18010" spans="1:3" x14ac:dyDescent="0.25">
      <c r="A18010" t="s">
        <v>272</v>
      </c>
      <c r="B18010">
        <v>29476</v>
      </c>
      <c r="C18010" s="385">
        <v>0.08</v>
      </c>
    </row>
    <row r="18011" spans="1:3" x14ac:dyDescent="0.25">
      <c r="A18011" t="s">
        <v>272</v>
      </c>
      <c r="B18011">
        <v>29477</v>
      </c>
      <c r="C18011" s="385">
        <v>7.0000000000000007E-2</v>
      </c>
    </row>
    <row r="18012" spans="1:3" x14ac:dyDescent="0.25">
      <c r="A18012" t="s">
        <v>272</v>
      </c>
      <c r="B18012">
        <v>29479</v>
      </c>
      <c r="C18012" s="385">
        <v>0.08</v>
      </c>
    </row>
    <row r="18013" spans="1:3" x14ac:dyDescent="0.25">
      <c r="A18013" t="s">
        <v>272</v>
      </c>
      <c r="B18013">
        <v>29481</v>
      </c>
      <c r="C18013" s="385">
        <v>0.08</v>
      </c>
    </row>
    <row r="18014" spans="1:3" x14ac:dyDescent="0.25">
      <c r="A18014" t="s">
        <v>272</v>
      </c>
      <c r="B18014">
        <v>29482</v>
      </c>
      <c r="C18014" s="385">
        <v>0.09</v>
      </c>
    </row>
    <row r="18015" spans="1:3" x14ac:dyDescent="0.25">
      <c r="A18015" t="s">
        <v>272</v>
      </c>
      <c r="B18015">
        <v>29483</v>
      </c>
      <c r="C18015" s="385">
        <v>0.09</v>
      </c>
    </row>
    <row r="18016" spans="1:3" x14ac:dyDescent="0.25">
      <c r="A18016" t="s">
        <v>272</v>
      </c>
      <c r="B18016">
        <v>29484</v>
      </c>
      <c r="C18016" s="385">
        <v>7.0000000000000007E-2</v>
      </c>
    </row>
    <row r="18017" spans="1:3" x14ac:dyDescent="0.25">
      <c r="A18017" t="s">
        <v>272</v>
      </c>
      <c r="B18017">
        <v>29485</v>
      </c>
      <c r="C18017" s="385">
        <v>0.09</v>
      </c>
    </row>
    <row r="18018" spans="1:3" x14ac:dyDescent="0.25">
      <c r="A18018" t="s">
        <v>272</v>
      </c>
      <c r="B18018">
        <v>29486</v>
      </c>
      <c r="C18018" s="385">
        <v>0.08</v>
      </c>
    </row>
    <row r="18019" spans="1:3" x14ac:dyDescent="0.25">
      <c r="A18019" t="s">
        <v>272</v>
      </c>
      <c r="B18019">
        <v>29487</v>
      </c>
      <c r="C18019" s="385">
        <v>0.09</v>
      </c>
    </row>
    <row r="18020" spans="1:3" x14ac:dyDescent="0.25">
      <c r="A18020" t="s">
        <v>272</v>
      </c>
      <c r="B18020">
        <v>29488</v>
      </c>
      <c r="C18020" s="385">
        <v>0.08</v>
      </c>
    </row>
    <row r="18021" spans="1:3" x14ac:dyDescent="0.25">
      <c r="A18021" t="s">
        <v>272</v>
      </c>
      <c r="B18021">
        <v>29492</v>
      </c>
      <c r="C18021" s="385">
        <v>0.08</v>
      </c>
    </row>
    <row r="18022" spans="1:3" x14ac:dyDescent="0.25">
      <c r="A18022" t="s">
        <v>272</v>
      </c>
      <c r="B18022">
        <v>29493</v>
      </c>
      <c r="C18022" s="385">
        <v>0.08</v>
      </c>
    </row>
    <row r="18023" spans="1:3" x14ac:dyDescent="0.25">
      <c r="A18023" t="s">
        <v>272</v>
      </c>
      <c r="B18023">
        <v>29501</v>
      </c>
      <c r="C18023" s="385">
        <v>0.08</v>
      </c>
    </row>
    <row r="18024" spans="1:3" x14ac:dyDescent="0.25">
      <c r="A18024" t="s">
        <v>272</v>
      </c>
      <c r="B18024">
        <v>29502</v>
      </c>
      <c r="C18024" s="385">
        <v>0.08</v>
      </c>
    </row>
    <row r="18025" spans="1:3" x14ac:dyDescent="0.25">
      <c r="A18025" t="s">
        <v>272</v>
      </c>
      <c r="B18025">
        <v>29503</v>
      </c>
      <c r="C18025" s="385">
        <v>0.08</v>
      </c>
    </row>
    <row r="18026" spans="1:3" x14ac:dyDescent="0.25">
      <c r="A18026" t="s">
        <v>272</v>
      </c>
      <c r="B18026">
        <v>29504</v>
      </c>
      <c r="C18026" s="385">
        <v>0.08</v>
      </c>
    </row>
    <row r="18027" spans="1:3" x14ac:dyDescent="0.25">
      <c r="A18027" t="s">
        <v>272</v>
      </c>
      <c r="B18027">
        <v>29505</v>
      </c>
      <c r="C18027" s="385">
        <v>0.08</v>
      </c>
    </row>
    <row r="18028" spans="1:3" x14ac:dyDescent="0.25">
      <c r="A18028" t="s">
        <v>272</v>
      </c>
      <c r="B18028">
        <v>29506</v>
      </c>
      <c r="C18028" s="385">
        <v>0.08</v>
      </c>
    </row>
    <row r="18029" spans="1:3" x14ac:dyDescent="0.25">
      <c r="A18029" t="s">
        <v>272</v>
      </c>
      <c r="B18029">
        <v>29510</v>
      </c>
      <c r="C18029" s="385">
        <v>0.08</v>
      </c>
    </row>
    <row r="18030" spans="1:3" x14ac:dyDescent="0.25">
      <c r="A18030" t="s">
        <v>272</v>
      </c>
      <c r="B18030">
        <v>29511</v>
      </c>
      <c r="C18030" s="385">
        <v>0.08</v>
      </c>
    </row>
    <row r="18031" spans="1:3" x14ac:dyDescent="0.25">
      <c r="A18031" t="s">
        <v>272</v>
      </c>
      <c r="B18031">
        <v>29512</v>
      </c>
      <c r="C18031" s="385">
        <v>0.08</v>
      </c>
    </row>
    <row r="18032" spans="1:3" x14ac:dyDescent="0.25">
      <c r="A18032" t="s">
        <v>272</v>
      </c>
      <c r="B18032">
        <v>29516</v>
      </c>
      <c r="C18032" s="385">
        <v>0.08</v>
      </c>
    </row>
    <row r="18033" spans="1:3" x14ac:dyDescent="0.25">
      <c r="A18033" t="s">
        <v>272</v>
      </c>
      <c r="B18033">
        <v>29518</v>
      </c>
      <c r="C18033" s="385">
        <v>0.08</v>
      </c>
    </row>
    <row r="18034" spans="1:3" x14ac:dyDescent="0.25">
      <c r="A18034" t="s">
        <v>272</v>
      </c>
      <c r="B18034">
        <v>29519</v>
      </c>
      <c r="C18034" s="385">
        <v>0.08</v>
      </c>
    </row>
    <row r="18035" spans="1:3" x14ac:dyDescent="0.25">
      <c r="A18035" t="s">
        <v>272</v>
      </c>
      <c r="B18035">
        <v>29520</v>
      </c>
      <c r="C18035" s="385">
        <v>0.08</v>
      </c>
    </row>
    <row r="18036" spans="1:3" x14ac:dyDescent="0.25">
      <c r="A18036" t="s">
        <v>272</v>
      </c>
      <c r="B18036">
        <v>29525</v>
      </c>
      <c r="C18036" s="385">
        <v>0.08</v>
      </c>
    </row>
    <row r="18037" spans="1:3" x14ac:dyDescent="0.25">
      <c r="A18037" t="s">
        <v>272</v>
      </c>
      <c r="B18037">
        <v>29526</v>
      </c>
      <c r="C18037" s="385">
        <v>0.08</v>
      </c>
    </row>
    <row r="18038" spans="1:3" x14ac:dyDescent="0.25">
      <c r="A18038" t="s">
        <v>272</v>
      </c>
      <c r="B18038">
        <v>29527</v>
      </c>
      <c r="C18038" s="385">
        <v>0.08</v>
      </c>
    </row>
    <row r="18039" spans="1:3" x14ac:dyDescent="0.25">
      <c r="A18039" t="s">
        <v>272</v>
      </c>
      <c r="B18039">
        <v>29528</v>
      </c>
      <c r="C18039" s="385">
        <v>0.08</v>
      </c>
    </row>
    <row r="18040" spans="1:3" x14ac:dyDescent="0.25">
      <c r="A18040" t="s">
        <v>272</v>
      </c>
      <c r="B18040">
        <v>29530</v>
      </c>
      <c r="C18040" s="385">
        <v>0.08</v>
      </c>
    </row>
    <row r="18041" spans="1:3" x14ac:dyDescent="0.25">
      <c r="A18041" t="s">
        <v>272</v>
      </c>
      <c r="B18041">
        <v>29532</v>
      </c>
      <c r="C18041" s="385">
        <v>0.08</v>
      </c>
    </row>
    <row r="18042" spans="1:3" x14ac:dyDescent="0.25">
      <c r="A18042" t="s">
        <v>272</v>
      </c>
      <c r="B18042">
        <v>29536</v>
      </c>
      <c r="C18042" s="385">
        <v>0.08</v>
      </c>
    </row>
    <row r="18043" spans="1:3" x14ac:dyDescent="0.25">
      <c r="A18043" t="s">
        <v>272</v>
      </c>
      <c r="B18043">
        <v>29540</v>
      </c>
      <c r="C18043" s="385">
        <v>0.08</v>
      </c>
    </row>
    <row r="18044" spans="1:3" x14ac:dyDescent="0.25">
      <c r="A18044" t="s">
        <v>272</v>
      </c>
      <c r="B18044">
        <v>29541</v>
      </c>
      <c r="C18044" s="385">
        <v>0.08</v>
      </c>
    </row>
    <row r="18045" spans="1:3" x14ac:dyDescent="0.25">
      <c r="A18045" t="s">
        <v>272</v>
      </c>
      <c r="B18045">
        <v>29543</v>
      </c>
      <c r="C18045" s="385">
        <v>0.08</v>
      </c>
    </row>
    <row r="18046" spans="1:3" x14ac:dyDescent="0.25">
      <c r="A18046" t="s">
        <v>272</v>
      </c>
      <c r="B18046">
        <v>29544</v>
      </c>
      <c r="C18046" s="385">
        <v>0.08</v>
      </c>
    </row>
    <row r="18047" spans="1:3" x14ac:dyDescent="0.25">
      <c r="A18047" t="s">
        <v>272</v>
      </c>
      <c r="B18047">
        <v>29545</v>
      </c>
      <c r="C18047" s="385">
        <v>0.08</v>
      </c>
    </row>
    <row r="18048" spans="1:3" x14ac:dyDescent="0.25">
      <c r="A18048" t="s">
        <v>272</v>
      </c>
      <c r="B18048">
        <v>29546</v>
      </c>
      <c r="C18048" s="385">
        <v>0.08</v>
      </c>
    </row>
    <row r="18049" spans="1:3" x14ac:dyDescent="0.25">
      <c r="A18049" t="s">
        <v>272</v>
      </c>
      <c r="B18049">
        <v>29547</v>
      </c>
      <c r="C18049" s="385">
        <v>0.08</v>
      </c>
    </row>
    <row r="18050" spans="1:3" x14ac:dyDescent="0.25">
      <c r="A18050" t="s">
        <v>272</v>
      </c>
      <c r="B18050">
        <v>29550</v>
      </c>
      <c r="C18050" s="385">
        <v>0.08</v>
      </c>
    </row>
    <row r="18051" spans="1:3" x14ac:dyDescent="0.25">
      <c r="A18051" t="s">
        <v>272</v>
      </c>
      <c r="B18051">
        <v>29551</v>
      </c>
      <c r="C18051" s="385">
        <v>0.08</v>
      </c>
    </row>
    <row r="18052" spans="1:3" x14ac:dyDescent="0.25">
      <c r="A18052" t="s">
        <v>272</v>
      </c>
      <c r="B18052">
        <v>29554</v>
      </c>
      <c r="C18052" s="385">
        <v>0.08</v>
      </c>
    </row>
    <row r="18053" spans="1:3" x14ac:dyDescent="0.25">
      <c r="A18053" t="s">
        <v>272</v>
      </c>
      <c r="B18053">
        <v>29555</v>
      </c>
      <c r="C18053" s="385">
        <v>0.08</v>
      </c>
    </row>
    <row r="18054" spans="1:3" x14ac:dyDescent="0.25">
      <c r="A18054" t="s">
        <v>272</v>
      </c>
      <c r="B18054">
        <v>29556</v>
      </c>
      <c r="C18054" s="385">
        <v>0.08</v>
      </c>
    </row>
    <row r="18055" spans="1:3" x14ac:dyDescent="0.25">
      <c r="A18055" t="s">
        <v>272</v>
      </c>
      <c r="B18055">
        <v>29560</v>
      </c>
      <c r="C18055" s="385">
        <v>0.08</v>
      </c>
    </row>
    <row r="18056" spans="1:3" x14ac:dyDescent="0.25">
      <c r="A18056" t="s">
        <v>272</v>
      </c>
      <c r="B18056">
        <v>29563</v>
      </c>
      <c r="C18056" s="385">
        <v>0.08</v>
      </c>
    </row>
    <row r="18057" spans="1:3" x14ac:dyDescent="0.25">
      <c r="A18057" t="s">
        <v>272</v>
      </c>
      <c r="B18057">
        <v>29564</v>
      </c>
      <c r="C18057" s="385">
        <v>0.08</v>
      </c>
    </row>
    <row r="18058" spans="1:3" x14ac:dyDescent="0.25">
      <c r="A18058" t="s">
        <v>272</v>
      </c>
      <c r="B18058">
        <v>29565</v>
      </c>
      <c r="C18058" s="385">
        <v>0.08</v>
      </c>
    </row>
    <row r="18059" spans="1:3" x14ac:dyDescent="0.25">
      <c r="A18059" t="s">
        <v>272</v>
      </c>
      <c r="B18059">
        <v>29566</v>
      </c>
      <c r="C18059" s="385">
        <v>0.08</v>
      </c>
    </row>
    <row r="18060" spans="1:3" x14ac:dyDescent="0.25">
      <c r="A18060" t="s">
        <v>272</v>
      </c>
      <c r="B18060">
        <v>29567</v>
      </c>
      <c r="C18060" s="385">
        <v>0.08</v>
      </c>
    </row>
    <row r="18061" spans="1:3" x14ac:dyDescent="0.25">
      <c r="A18061" t="s">
        <v>272</v>
      </c>
      <c r="B18061">
        <v>29568</v>
      </c>
      <c r="C18061" s="385">
        <v>0.08</v>
      </c>
    </row>
    <row r="18062" spans="1:3" x14ac:dyDescent="0.25">
      <c r="A18062" t="s">
        <v>272</v>
      </c>
      <c r="B18062">
        <v>29569</v>
      </c>
      <c r="C18062" s="385">
        <v>0.08</v>
      </c>
    </row>
    <row r="18063" spans="1:3" x14ac:dyDescent="0.25">
      <c r="A18063" t="s">
        <v>272</v>
      </c>
      <c r="B18063">
        <v>29570</v>
      </c>
      <c r="C18063" s="385">
        <v>0.08</v>
      </c>
    </row>
    <row r="18064" spans="1:3" x14ac:dyDescent="0.25">
      <c r="A18064" t="s">
        <v>272</v>
      </c>
      <c r="B18064">
        <v>29571</v>
      </c>
      <c r="C18064" s="385">
        <v>0.08</v>
      </c>
    </row>
    <row r="18065" spans="1:3" x14ac:dyDescent="0.25">
      <c r="A18065" t="s">
        <v>272</v>
      </c>
      <c r="B18065">
        <v>29572</v>
      </c>
      <c r="C18065" s="385">
        <v>0.09</v>
      </c>
    </row>
    <row r="18066" spans="1:3" x14ac:dyDescent="0.25">
      <c r="A18066" t="s">
        <v>272</v>
      </c>
      <c r="B18066">
        <v>29574</v>
      </c>
      <c r="C18066" s="385">
        <v>0.08</v>
      </c>
    </row>
    <row r="18067" spans="1:3" x14ac:dyDescent="0.25">
      <c r="A18067" t="s">
        <v>272</v>
      </c>
      <c r="B18067">
        <v>29575</v>
      </c>
      <c r="C18067" s="385">
        <v>0.09</v>
      </c>
    </row>
    <row r="18068" spans="1:3" x14ac:dyDescent="0.25">
      <c r="A18068" t="s">
        <v>272</v>
      </c>
      <c r="B18068">
        <v>29576</v>
      </c>
      <c r="C18068" s="385">
        <v>0.08</v>
      </c>
    </row>
    <row r="18069" spans="1:3" x14ac:dyDescent="0.25">
      <c r="A18069" t="s">
        <v>272</v>
      </c>
      <c r="B18069">
        <v>29577</v>
      </c>
      <c r="C18069" s="385">
        <v>0.09</v>
      </c>
    </row>
    <row r="18070" spans="1:3" x14ac:dyDescent="0.25">
      <c r="A18070" t="s">
        <v>272</v>
      </c>
      <c r="B18070">
        <v>29578</v>
      </c>
      <c r="C18070" s="385">
        <v>0.09</v>
      </c>
    </row>
    <row r="18071" spans="1:3" x14ac:dyDescent="0.25">
      <c r="A18071" t="s">
        <v>272</v>
      </c>
      <c r="B18071">
        <v>29579</v>
      </c>
      <c r="C18071" s="385">
        <v>0.09</v>
      </c>
    </row>
    <row r="18072" spans="1:3" x14ac:dyDescent="0.25">
      <c r="A18072" t="s">
        <v>272</v>
      </c>
      <c r="B18072">
        <v>29580</v>
      </c>
      <c r="C18072" s="385">
        <v>0.08</v>
      </c>
    </row>
    <row r="18073" spans="1:3" x14ac:dyDescent="0.25">
      <c r="A18073" t="s">
        <v>272</v>
      </c>
      <c r="B18073">
        <v>29581</v>
      </c>
      <c r="C18073" s="385">
        <v>0.08</v>
      </c>
    </row>
    <row r="18074" spans="1:3" x14ac:dyDescent="0.25">
      <c r="A18074" t="s">
        <v>272</v>
      </c>
      <c r="B18074">
        <v>29582</v>
      </c>
      <c r="C18074" s="385">
        <v>0.09</v>
      </c>
    </row>
    <row r="18075" spans="1:3" x14ac:dyDescent="0.25">
      <c r="A18075" t="s">
        <v>272</v>
      </c>
      <c r="B18075">
        <v>29583</v>
      </c>
      <c r="C18075" s="385">
        <v>0.08</v>
      </c>
    </row>
    <row r="18076" spans="1:3" x14ac:dyDescent="0.25">
      <c r="A18076" t="s">
        <v>272</v>
      </c>
      <c r="B18076">
        <v>29584</v>
      </c>
      <c r="C18076" s="385">
        <v>0.08</v>
      </c>
    </row>
    <row r="18077" spans="1:3" x14ac:dyDescent="0.25">
      <c r="A18077" t="s">
        <v>272</v>
      </c>
      <c r="B18077">
        <v>29585</v>
      </c>
      <c r="C18077" s="385">
        <v>0.06</v>
      </c>
    </row>
    <row r="18078" spans="1:3" x14ac:dyDescent="0.25">
      <c r="A18078" t="s">
        <v>272</v>
      </c>
      <c r="B18078">
        <v>29587</v>
      </c>
      <c r="C18078" s="385">
        <v>0.09</v>
      </c>
    </row>
    <row r="18079" spans="1:3" x14ac:dyDescent="0.25">
      <c r="A18079" t="s">
        <v>272</v>
      </c>
      <c r="B18079">
        <v>29588</v>
      </c>
      <c r="C18079" s="385">
        <v>0.09</v>
      </c>
    </row>
    <row r="18080" spans="1:3" x14ac:dyDescent="0.25">
      <c r="A18080" t="s">
        <v>272</v>
      </c>
      <c r="B18080">
        <v>29589</v>
      </c>
      <c r="C18080" s="385">
        <v>0.08</v>
      </c>
    </row>
    <row r="18081" spans="1:3" x14ac:dyDescent="0.25">
      <c r="A18081" t="s">
        <v>272</v>
      </c>
      <c r="B18081">
        <v>29590</v>
      </c>
      <c r="C18081" s="385">
        <v>0.08</v>
      </c>
    </row>
    <row r="18082" spans="1:3" x14ac:dyDescent="0.25">
      <c r="A18082" t="s">
        <v>272</v>
      </c>
      <c r="B18082">
        <v>29591</v>
      </c>
      <c r="C18082" s="385">
        <v>0.08</v>
      </c>
    </row>
    <row r="18083" spans="1:3" x14ac:dyDescent="0.25">
      <c r="A18083" t="s">
        <v>272</v>
      </c>
      <c r="B18083">
        <v>29592</v>
      </c>
      <c r="C18083" s="385">
        <v>0.08</v>
      </c>
    </row>
    <row r="18084" spans="1:3" x14ac:dyDescent="0.25">
      <c r="A18084" t="s">
        <v>272</v>
      </c>
      <c r="B18084">
        <v>29593</v>
      </c>
      <c r="C18084" s="385">
        <v>0.08</v>
      </c>
    </row>
    <row r="18085" spans="1:3" x14ac:dyDescent="0.25">
      <c r="A18085" t="s">
        <v>272</v>
      </c>
      <c r="B18085">
        <v>29594</v>
      </c>
      <c r="C18085" s="385">
        <v>0.08</v>
      </c>
    </row>
    <row r="18086" spans="1:3" x14ac:dyDescent="0.25">
      <c r="A18086" t="s">
        <v>272</v>
      </c>
      <c r="B18086">
        <v>29596</v>
      </c>
      <c r="C18086" s="385">
        <v>0.08</v>
      </c>
    </row>
    <row r="18087" spans="1:3" x14ac:dyDescent="0.25">
      <c r="A18087" t="s">
        <v>272</v>
      </c>
      <c r="B18087">
        <v>29597</v>
      </c>
      <c r="C18087" s="385">
        <v>0.09</v>
      </c>
    </row>
    <row r="18088" spans="1:3" x14ac:dyDescent="0.25">
      <c r="A18088" t="s">
        <v>272</v>
      </c>
      <c r="B18088">
        <v>29598</v>
      </c>
      <c r="C18088" s="385">
        <v>0.08</v>
      </c>
    </row>
    <row r="18089" spans="1:3" x14ac:dyDescent="0.25">
      <c r="A18089" t="s">
        <v>272</v>
      </c>
      <c r="B18089">
        <v>29601</v>
      </c>
      <c r="C18089" s="385">
        <v>0.06</v>
      </c>
    </row>
    <row r="18090" spans="1:3" x14ac:dyDescent="0.25">
      <c r="A18090" t="s">
        <v>272</v>
      </c>
      <c r="B18090">
        <v>29602</v>
      </c>
      <c r="C18090" s="385">
        <v>0.06</v>
      </c>
    </row>
    <row r="18091" spans="1:3" x14ac:dyDescent="0.25">
      <c r="A18091" t="s">
        <v>272</v>
      </c>
      <c r="B18091">
        <v>29603</v>
      </c>
      <c r="C18091" s="385">
        <v>0.06</v>
      </c>
    </row>
    <row r="18092" spans="1:3" x14ac:dyDescent="0.25">
      <c r="A18092" t="s">
        <v>272</v>
      </c>
      <c r="B18092">
        <v>29604</v>
      </c>
      <c r="C18092" s="385">
        <v>0.06</v>
      </c>
    </row>
    <row r="18093" spans="1:3" x14ac:dyDescent="0.25">
      <c r="A18093" t="s">
        <v>272</v>
      </c>
      <c r="B18093">
        <v>29605</v>
      </c>
      <c r="C18093" s="385">
        <v>0.06</v>
      </c>
    </row>
    <row r="18094" spans="1:3" x14ac:dyDescent="0.25">
      <c r="A18094" t="s">
        <v>272</v>
      </c>
      <c r="B18094">
        <v>29606</v>
      </c>
      <c r="C18094" s="385">
        <v>0.06</v>
      </c>
    </row>
    <row r="18095" spans="1:3" x14ac:dyDescent="0.25">
      <c r="A18095" t="s">
        <v>272</v>
      </c>
      <c r="B18095">
        <v>29607</v>
      </c>
      <c r="C18095" s="385">
        <v>7.0000000000000007E-2</v>
      </c>
    </row>
    <row r="18096" spans="1:3" x14ac:dyDescent="0.25">
      <c r="A18096" t="s">
        <v>272</v>
      </c>
      <c r="B18096">
        <v>29608</v>
      </c>
      <c r="C18096" s="385">
        <v>0.06</v>
      </c>
    </row>
    <row r="18097" spans="1:3" x14ac:dyDescent="0.25">
      <c r="A18097" t="s">
        <v>272</v>
      </c>
      <c r="B18097">
        <v>29609</v>
      </c>
      <c r="C18097" s="385">
        <v>0.06</v>
      </c>
    </row>
    <row r="18098" spans="1:3" x14ac:dyDescent="0.25">
      <c r="A18098" t="s">
        <v>272</v>
      </c>
      <c r="B18098">
        <v>29610</v>
      </c>
      <c r="C18098" s="385">
        <v>0.06</v>
      </c>
    </row>
    <row r="18099" spans="1:3" x14ac:dyDescent="0.25">
      <c r="A18099" t="s">
        <v>272</v>
      </c>
      <c r="B18099">
        <v>29611</v>
      </c>
      <c r="C18099" s="385">
        <v>7.0000000000000007E-2</v>
      </c>
    </row>
    <row r="18100" spans="1:3" x14ac:dyDescent="0.25">
      <c r="A18100" t="s">
        <v>272</v>
      </c>
      <c r="B18100">
        <v>29612</v>
      </c>
      <c r="C18100" s="385">
        <v>0.06</v>
      </c>
    </row>
    <row r="18101" spans="1:3" x14ac:dyDescent="0.25">
      <c r="A18101" t="s">
        <v>272</v>
      </c>
      <c r="B18101">
        <v>29613</v>
      </c>
      <c r="C18101" s="385">
        <v>0.06</v>
      </c>
    </row>
    <row r="18102" spans="1:3" x14ac:dyDescent="0.25">
      <c r="A18102" t="s">
        <v>272</v>
      </c>
      <c r="B18102">
        <v>29614</v>
      </c>
      <c r="C18102" s="385">
        <v>0.06</v>
      </c>
    </row>
    <row r="18103" spans="1:3" x14ac:dyDescent="0.25">
      <c r="A18103" t="s">
        <v>272</v>
      </c>
      <c r="B18103">
        <v>29615</v>
      </c>
      <c r="C18103" s="385">
        <v>0.06</v>
      </c>
    </row>
    <row r="18104" spans="1:3" x14ac:dyDescent="0.25">
      <c r="A18104" t="s">
        <v>272</v>
      </c>
      <c r="B18104">
        <v>29616</v>
      </c>
      <c r="C18104" s="385">
        <v>0.06</v>
      </c>
    </row>
    <row r="18105" spans="1:3" x14ac:dyDescent="0.25">
      <c r="A18105" t="s">
        <v>272</v>
      </c>
      <c r="B18105">
        <v>29617</v>
      </c>
      <c r="C18105" s="385">
        <v>7.0000000000000007E-2</v>
      </c>
    </row>
    <row r="18106" spans="1:3" x14ac:dyDescent="0.25">
      <c r="A18106" t="s">
        <v>272</v>
      </c>
      <c r="B18106">
        <v>29620</v>
      </c>
      <c r="C18106" s="385">
        <v>0.08</v>
      </c>
    </row>
    <row r="18107" spans="1:3" x14ac:dyDescent="0.25">
      <c r="A18107" t="s">
        <v>272</v>
      </c>
      <c r="B18107">
        <v>29621</v>
      </c>
      <c r="C18107" s="385">
        <v>7.0000000000000007E-2</v>
      </c>
    </row>
    <row r="18108" spans="1:3" x14ac:dyDescent="0.25">
      <c r="A18108" t="s">
        <v>272</v>
      </c>
      <c r="B18108">
        <v>29622</v>
      </c>
      <c r="C18108" s="385">
        <v>7.0000000000000007E-2</v>
      </c>
    </row>
    <row r="18109" spans="1:3" x14ac:dyDescent="0.25">
      <c r="A18109" t="s">
        <v>272</v>
      </c>
      <c r="B18109">
        <v>29623</v>
      </c>
      <c r="C18109" s="385">
        <v>7.0000000000000007E-2</v>
      </c>
    </row>
    <row r="18110" spans="1:3" x14ac:dyDescent="0.25">
      <c r="A18110" t="s">
        <v>272</v>
      </c>
      <c r="B18110">
        <v>29624</v>
      </c>
      <c r="C18110" s="385">
        <v>7.0000000000000007E-2</v>
      </c>
    </row>
    <row r="18111" spans="1:3" x14ac:dyDescent="0.25">
      <c r="A18111" t="s">
        <v>272</v>
      </c>
      <c r="B18111">
        <v>29625</v>
      </c>
      <c r="C18111" s="385">
        <v>7.0000000000000007E-2</v>
      </c>
    </row>
    <row r="18112" spans="1:3" x14ac:dyDescent="0.25">
      <c r="A18112" t="s">
        <v>272</v>
      </c>
      <c r="B18112">
        <v>29626</v>
      </c>
      <c r="C18112" s="385">
        <v>7.0000000000000007E-2</v>
      </c>
    </row>
    <row r="18113" spans="1:3" x14ac:dyDescent="0.25">
      <c r="A18113" t="s">
        <v>272</v>
      </c>
      <c r="B18113">
        <v>29627</v>
      </c>
      <c r="C18113" s="385">
        <v>7.0000000000000007E-2</v>
      </c>
    </row>
    <row r="18114" spans="1:3" x14ac:dyDescent="0.25">
      <c r="A18114" t="s">
        <v>272</v>
      </c>
      <c r="B18114">
        <v>29628</v>
      </c>
      <c r="C18114" s="385">
        <v>0.08</v>
      </c>
    </row>
    <row r="18115" spans="1:3" x14ac:dyDescent="0.25">
      <c r="A18115" t="s">
        <v>272</v>
      </c>
      <c r="B18115">
        <v>29630</v>
      </c>
      <c r="C18115" s="385">
        <v>7.0000000000000007E-2</v>
      </c>
    </row>
    <row r="18116" spans="1:3" x14ac:dyDescent="0.25">
      <c r="A18116" t="s">
        <v>272</v>
      </c>
      <c r="B18116">
        <v>29631</v>
      </c>
      <c r="C18116" s="385">
        <v>7.0000000000000007E-2</v>
      </c>
    </row>
    <row r="18117" spans="1:3" x14ac:dyDescent="0.25">
      <c r="A18117" t="s">
        <v>272</v>
      </c>
      <c r="B18117">
        <v>29632</v>
      </c>
      <c r="C18117" s="385">
        <v>7.0000000000000007E-2</v>
      </c>
    </row>
    <row r="18118" spans="1:3" x14ac:dyDescent="0.25">
      <c r="A18118" t="s">
        <v>272</v>
      </c>
      <c r="B18118">
        <v>29633</v>
      </c>
      <c r="C18118" s="385">
        <v>7.0000000000000007E-2</v>
      </c>
    </row>
    <row r="18119" spans="1:3" x14ac:dyDescent="0.25">
      <c r="A18119" t="s">
        <v>272</v>
      </c>
      <c r="B18119">
        <v>29634</v>
      </c>
      <c r="C18119" s="385">
        <v>7.0000000000000007E-2</v>
      </c>
    </row>
    <row r="18120" spans="1:3" x14ac:dyDescent="0.25">
      <c r="A18120" t="s">
        <v>272</v>
      </c>
      <c r="B18120">
        <v>29635</v>
      </c>
      <c r="C18120" s="385">
        <v>7.0000000000000007E-2</v>
      </c>
    </row>
    <row r="18121" spans="1:3" x14ac:dyDescent="0.25">
      <c r="A18121" t="s">
        <v>272</v>
      </c>
      <c r="B18121">
        <v>29636</v>
      </c>
      <c r="C18121" s="385">
        <v>0.06</v>
      </c>
    </row>
    <row r="18122" spans="1:3" x14ac:dyDescent="0.25">
      <c r="A18122" t="s">
        <v>272</v>
      </c>
      <c r="B18122">
        <v>29638</v>
      </c>
      <c r="C18122" s="385">
        <v>7.0000000000000007E-2</v>
      </c>
    </row>
    <row r="18123" spans="1:3" x14ac:dyDescent="0.25">
      <c r="A18123" t="s">
        <v>272</v>
      </c>
      <c r="B18123">
        <v>29639</v>
      </c>
      <c r="C18123" s="385">
        <v>7.0000000000000007E-2</v>
      </c>
    </row>
    <row r="18124" spans="1:3" x14ac:dyDescent="0.25">
      <c r="A18124" t="s">
        <v>272</v>
      </c>
      <c r="B18124">
        <v>29640</v>
      </c>
      <c r="C18124" s="385">
        <v>7.0000000000000007E-2</v>
      </c>
    </row>
    <row r="18125" spans="1:3" x14ac:dyDescent="0.25">
      <c r="A18125" t="s">
        <v>272</v>
      </c>
      <c r="B18125">
        <v>29641</v>
      </c>
      <c r="C18125" s="385">
        <v>7.0000000000000007E-2</v>
      </c>
    </row>
    <row r="18126" spans="1:3" x14ac:dyDescent="0.25">
      <c r="A18126" t="s">
        <v>272</v>
      </c>
      <c r="B18126">
        <v>29642</v>
      </c>
      <c r="C18126" s="385">
        <v>7.0000000000000007E-2</v>
      </c>
    </row>
    <row r="18127" spans="1:3" x14ac:dyDescent="0.25">
      <c r="A18127" t="s">
        <v>272</v>
      </c>
      <c r="B18127">
        <v>29643</v>
      </c>
      <c r="C18127" s="385">
        <v>7.0000000000000007E-2</v>
      </c>
    </row>
    <row r="18128" spans="1:3" x14ac:dyDescent="0.25">
      <c r="A18128" t="s">
        <v>272</v>
      </c>
      <c r="B18128">
        <v>29644</v>
      </c>
      <c r="C18128" s="385">
        <v>0.08</v>
      </c>
    </row>
    <row r="18129" spans="1:3" x14ac:dyDescent="0.25">
      <c r="A18129" t="s">
        <v>272</v>
      </c>
      <c r="B18129">
        <v>29645</v>
      </c>
      <c r="C18129" s="385">
        <v>0.08</v>
      </c>
    </row>
    <row r="18130" spans="1:3" x14ac:dyDescent="0.25">
      <c r="A18130" t="s">
        <v>272</v>
      </c>
      <c r="B18130">
        <v>29646</v>
      </c>
      <c r="C18130" s="385">
        <v>7.0000000000000007E-2</v>
      </c>
    </row>
    <row r="18131" spans="1:3" x14ac:dyDescent="0.25">
      <c r="A18131" t="s">
        <v>272</v>
      </c>
      <c r="B18131">
        <v>29647</v>
      </c>
      <c r="C18131" s="385">
        <v>7.0000000000000007E-2</v>
      </c>
    </row>
    <row r="18132" spans="1:3" x14ac:dyDescent="0.25">
      <c r="A18132" t="s">
        <v>272</v>
      </c>
      <c r="B18132">
        <v>29648</v>
      </c>
      <c r="C18132" s="385">
        <v>7.0000000000000007E-2</v>
      </c>
    </row>
    <row r="18133" spans="1:3" x14ac:dyDescent="0.25">
      <c r="A18133" t="s">
        <v>272</v>
      </c>
      <c r="B18133">
        <v>29649</v>
      </c>
      <c r="C18133" s="385">
        <v>7.0000000000000007E-2</v>
      </c>
    </row>
    <row r="18134" spans="1:3" x14ac:dyDescent="0.25">
      <c r="A18134" t="s">
        <v>272</v>
      </c>
      <c r="B18134">
        <v>29650</v>
      </c>
      <c r="C18134" s="385">
        <v>7.0000000000000007E-2</v>
      </c>
    </row>
    <row r="18135" spans="1:3" x14ac:dyDescent="0.25">
      <c r="A18135" t="s">
        <v>272</v>
      </c>
      <c r="B18135">
        <v>29651</v>
      </c>
      <c r="C18135" s="385">
        <v>7.0000000000000007E-2</v>
      </c>
    </row>
    <row r="18136" spans="1:3" x14ac:dyDescent="0.25">
      <c r="A18136" t="s">
        <v>272</v>
      </c>
      <c r="B18136">
        <v>29652</v>
      </c>
      <c r="C18136" s="385">
        <v>0.06</v>
      </c>
    </row>
    <row r="18137" spans="1:3" x14ac:dyDescent="0.25">
      <c r="A18137" t="s">
        <v>272</v>
      </c>
      <c r="B18137">
        <v>29653</v>
      </c>
      <c r="C18137" s="385">
        <v>7.0000000000000007E-2</v>
      </c>
    </row>
    <row r="18138" spans="1:3" x14ac:dyDescent="0.25">
      <c r="A18138" t="s">
        <v>272</v>
      </c>
      <c r="B18138">
        <v>29654</v>
      </c>
      <c r="C18138" s="385">
        <v>0.08</v>
      </c>
    </row>
    <row r="18139" spans="1:3" x14ac:dyDescent="0.25">
      <c r="A18139" t="s">
        <v>272</v>
      </c>
      <c r="B18139">
        <v>29655</v>
      </c>
      <c r="C18139" s="385">
        <v>7.0000000000000007E-2</v>
      </c>
    </row>
    <row r="18140" spans="1:3" x14ac:dyDescent="0.25">
      <c r="A18140" t="s">
        <v>272</v>
      </c>
      <c r="B18140">
        <v>29656</v>
      </c>
      <c r="C18140" s="385">
        <v>7.0000000000000007E-2</v>
      </c>
    </row>
    <row r="18141" spans="1:3" x14ac:dyDescent="0.25">
      <c r="A18141" t="s">
        <v>272</v>
      </c>
      <c r="B18141">
        <v>29657</v>
      </c>
      <c r="C18141" s="385">
        <v>7.0000000000000007E-2</v>
      </c>
    </row>
    <row r="18142" spans="1:3" x14ac:dyDescent="0.25">
      <c r="A18142" t="s">
        <v>272</v>
      </c>
      <c r="B18142">
        <v>29658</v>
      </c>
      <c r="C18142" s="385">
        <v>0.06</v>
      </c>
    </row>
    <row r="18143" spans="1:3" x14ac:dyDescent="0.25">
      <c r="A18143" t="s">
        <v>272</v>
      </c>
      <c r="B18143">
        <v>29659</v>
      </c>
      <c r="C18143" s="385">
        <v>7.0000000000000007E-2</v>
      </c>
    </row>
    <row r="18144" spans="1:3" x14ac:dyDescent="0.25">
      <c r="A18144" t="s">
        <v>272</v>
      </c>
      <c r="B18144">
        <v>29661</v>
      </c>
      <c r="C18144" s="385">
        <v>7.0000000000000007E-2</v>
      </c>
    </row>
    <row r="18145" spans="1:3" x14ac:dyDescent="0.25">
      <c r="A18145" t="s">
        <v>272</v>
      </c>
      <c r="B18145">
        <v>29662</v>
      </c>
      <c r="C18145" s="385">
        <v>0.06</v>
      </c>
    </row>
    <row r="18146" spans="1:3" x14ac:dyDescent="0.25">
      <c r="A18146" t="s">
        <v>272</v>
      </c>
      <c r="B18146">
        <v>29664</v>
      </c>
      <c r="C18146" s="385">
        <v>0.06</v>
      </c>
    </row>
    <row r="18147" spans="1:3" x14ac:dyDescent="0.25">
      <c r="A18147" t="s">
        <v>272</v>
      </c>
      <c r="B18147">
        <v>29665</v>
      </c>
      <c r="C18147" s="385">
        <v>0.06</v>
      </c>
    </row>
    <row r="18148" spans="1:3" x14ac:dyDescent="0.25">
      <c r="A18148" t="s">
        <v>272</v>
      </c>
      <c r="B18148">
        <v>29666</v>
      </c>
      <c r="C18148" s="385">
        <v>0.08</v>
      </c>
    </row>
    <row r="18149" spans="1:3" x14ac:dyDescent="0.25">
      <c r="A18149" t="s">
        <v>272</v>
      </c>
      <c r="B18149">
        <v>29667</v>
      </c>
      <c r="C18149" s="385">
        <v>7.0000000000000007E-2</v>
      </c>
    </row>
    <row r="18150" spans="1:3" x14ac:dyDescent="0.25">
      <c r="A18150" t="s">
        <v>272</v>
      </c>
      <c r="B18150">
        <v>29669</v>
      </c>
      <c r="C18150" s="385">
        <v>7.0000000000000007E-2</v>
      </c>
    </row>
    <row r="18151" spans="1:3" x14ac:dyDescent="0.25">
      <c r="A18151" t="s">
        <v>272</v>
      </c>
      <c r="B18151">
        <v>29670</v>
      </c>
      <c r="C18151" s="385">
        <v>7.0000000000000007E-2</v>
      </c>
    </row>
    <row r="18152" spans="1:3" x14ac:dyDescent="0.25">
      <c r="A18152" t="s">
        <v>272</v>
      </c>
      <c r="B18152">
        <v>29671</v>
      </c>
      <c r="C18152" s="385">
        <v>7.0000000000000007E-2</v>
      </c>
    </row>
    <row r="18153" spans="1:3" x14ac:dyDescent="0.25">
      <c r="A18153" t="s">
        <v>272</v>
      </c>
      <c r="B18153">
        <v>29672</v>
      </c>
      <c r="C18153" s="385">
        <v>0.06</v>
      </c>
    </row>
    <row r="18154" spans="1:3" x14ac:dyDescent="0.25">
      <c r="A18154" t="s">
        <v>272</v>
      </c>
      <c r="B18154">
        <v>29673</v>
      </c>
      <c r="C18154" s="385">
        <v>7.0000000000000007E-2</v>
      </c>
    </row>
    <row r="18155" spans="1:3" x14ac:dyDescent="0.25">
      <c r="A18155" t="s">
        <v>272</v>
      </c>
      <c r="B18155">
        <v>29675</v>
      </c>
      <c r="C18155" s="385">
        <v>0.06</v>
      </c>
    </row>
    <row r="18156" spans="1:3" x14ac:dyDescent="0.25">
      <c r="A18156" t="s">
        <v>272</v>
      </c>
      <c r="B18156">
        <v>29676</v>
      </c>
      <c r="C18156" s="385">
        <v>7.0000000000000007E-2</v>
      </c>
    </row>
    <row r="18157" spans="1:3" x14ac:dyDescent="0.25">
      <c r="A18157" t="s">
        <v>272</v>
      </c>
      <c r="B18157">
        <v>29677</v>
      </c>
      <c r="C18157" s="385">
        <v>7.0000000000000007E-2</v>
      </c>
    </row>
    <row r="18158" spans="1:3" x14ac:dyDescent="0.25">
      <c r="A18158" t="s">
        <v>272</v>
      </c>
      <c r="B18158">
        <v>29678</v>
      </c>
      <c r="C18158" s="385">
        <v>0.06</v>
      </c>
    </row>
    <row r="18159" spans="1:3" x14ac:dyDescent="0.25">
      <c r="A18159" t="s">
        <v>272</v>
      </c>
      <c r="B18159">
        <v>29679</v>
      </c>
      <c r="C18159" s="385">
        <v>0.06</v>
      </c>
    </row>
    <row r="18160" spans="1:3" x14ac:dyDescent="0.25">
      <c r="A18160" t="s">
        <v>272</v>
      </c>
      <c r="B18160">
        <v>29680</v>
      </c>
      <c r="C18160" s="385">
        <v>0.06</v>
      </c>
    </row>
    <row r="18161" spans="1:3" x14ac:dyDescent="0.25">
      <c r="A18161" t="s">
        <v>272</v>
      </c>
      <c r="B18161">
        <v>29681</v>
      </c>
      <c r="C18161" s="385">
        <v>0.08</v>
      </c>
    </row>
    <row r="18162" spans="1:3" x14ac:dyDescent="0.25">
      <c r="A18162" t="s">
        <v>272</v>
      </c>
      <c r="B18162">
        <v>29682</v>
      </c>
      <c r="C18162" s="385">
        <v>7.0000000000000007E-2</v>
      </c>
    </row>
    <row r="18163" spans="1:3" x14ac:dyDescent="0.25">
      <c r="A18163" t="s">
        <v>272</v>
      </c>
      <c r="B18163">
        <v>29683</v>
      </c>
      <c r="C18163" s="385">
        <v>0.06</v>
      </c>
    </row>
    <row r="18164" spans="1:3" x14ac:dyDescent="0.25">
      <c r="A18164" t="s">
        <v>272</v>
      </c>
      <c r="B18164">
        <v>29684</v>
      </c>
      <c r="C18164" s="385">
        <v>7.0000000000000007E-2</v>
      </c>
    </row>
    <row r="18165" spans="1:3" x14ac:dyDescent="0.25">
      <c r="A18165" t="s">
        <v>272</v>
      </c>
      <c r="B18165">
        <v>29685</v>
      </c>
      <c r="C18165" s="385">
        <v>7.0000000000000007E-2</v>
      </c>
    </row>
    <row r="18166" spans="1:3" x14ac:dyDescent="0.25">
      <c r="A18166" t="s">
        <v>272</v>
      </c>
      <c r="B18166">
        <v>29686</v>
      </c>
      <c r="C18166" s="385">
        <v>0.06</v>
      </c>
    </row>
    <row r="18167" spans="1:3" x14ac:dyDescent="0.25">
      <c r="A18167" t="s">
        <v>272</v>
      </c>
      <c r="B18167">
        <v>29687</v>
      </c>
      <c r="C18167" s="385">
        <v>0.06</v>
      </c>
    </row>
    <row r="18168" spans="1:3" x14ac:dyDescent="0.25">
      <c r="A18168" t="s">
        <v>272</v>
      </c>
      <c r="B18168">
        <v>29688</v>
      </c>
      <c r="C18168" s="385">
        <v>0.06</v>
      </c>
    </row>
    <row r="18169" spans="1:3" x14ac:dyDescent="0.25">
      <c r="A18169" t="s">
        <v>272</v>
      </c>
      <c r="B18169">
        <v>29689</v>
      </c>
      <c r="C18169" s="385">
        <v>7.0000000000000007E-2</v>
      </c>
    </row>
    <row r="18170" spans="1:3" x14ac:dyDescent="0.25">
      <c r="A18170" t="s">
        <v>272</v>
      </c>
      <c r="B18170">
        <v>29690</v>
      </c>
      <c r="C18170" s="385">
        <v>0.06</v>
      </c>
    </row>
    <row r="18171" spans="1:3" x14ac:dyDescent="0.25">
      <c r="A18171" t="s">
        <v>272</v>
      </c>
      <c r="B18171">
        <v>29691</v>
      </c>
      <c r="C18171" s="385">
        <v>0.06</v>
      </c>
    </row>
    <row r="18172" spans="1:3" x14ac:dyDescent="0.25">
      <c r="A18172" t="s">
        <v>272</v>
      </c>
      <c r="B18172">
        <v>29692</v>
      </c>
      <c r="C18172" s="385">
        <v>0.08</v>
      </c>
    </row>
    <row r="18173" spans="1:3" x14ac:dyDescent="0.25">
      <c r="A18173" t="s">
        <v>272</v>
      </c>
      <c r="B18173">
        <v>29693</v>
      </c>
      <c r="C18173" s="385">
        <v>0.06</v>
      </c>
    </row>
    <row r="18174" spans="1:3" x14ac:dyDescent="0.25">
      <c r="A18174" t="s">
        <v>272</v>
      </c>
      <c r="B18174">
        <v>29695</v>
      </c>
      <c r="C18174" s="385">
        <v>7.0000000000000007E-2</v>
      </c>
    </row>
    <row r="18175" spans="1:3" x14ac:dyDescent="0.25">
      <c r="A18175" t="s">
        <v>272</v>
      </c>
      <c r="B18175">
        <v>29696</v>
      </c>
      <c r="C18175" s="385">
        <v>0.06</v>
      </c>
    </row>
    <row r="18176" spans="1:3" x14ac:dyDescent="0.25">
      <c r="A18176" t="s">
        <v>272</v>
      </c>
      <c r="B18176">
        <v>29697</v>
      </c>
      <c r="C18176" s="385">
        <v>7.0000000000000007E-2</v>
      </c>
    </row>
    <row r="18177" spans="1:3" x14ac:dyDescent="0.25">
      <c r="A18177" t="s">
        <v>272</v>
      </c>
      <c r="B18177">
        <v>29702</v>
      </c>
      <c r="C18177" s="385">
        <v>0.08</v>
      </c>
    </row>
    <row r="18178" spans="1:3" x14ac:dyDescent="0.25">
      <c r="A18178" t="s">
        <v>272</v>
      </c>
      <c r="B18178">
        <v>29703</v>
      </c>
      <c r="C18178" s="385">
        <v>7.0000000000000007E-2</v>
      </c>
    </row>
    <row r="18179" spans="1:3" x14ac:dyDescent="0.25">
      <c r="A18179" t="s">
        <v>272</v>
      </c>
      <c r="B18179">
        <v>29704</v>
      </c>
      <c r="C18179" s="385">
        <v>0.08</v>
      </c>
    </row>
    <row r="18180" spans="1:3" x14ac:dyDescent="0.25">
      <c r="A18180" t="s">
        <v>272</v>
      </c>
      <c r="B18180">
        <v>29706</v>
      </c>
      <c r="C18180" s="385">
        <v>0.08</v>
      </c>
    </row>
    <row r="18181" spans="1:3" x14ac:dyDescent="0.25">
      <c r="A18181" t="s">
        <v>272</v>
      </c>
      <c r="B18181">
        <v>29707</v>
      </c>
      <c r="C18181" s="385">
        <v>0.08</v>
      </c>
    </row>
    <row r="18182" spans="1:3" x14ac:dyDescent="0.25">
      <c r="A18182" t="s">
        <v>272</v>
      </c>
      <c r="B18182">
        <v>29708</v>
      </c>
      <c r="C18182" s="385">
        <v>7.0000000000000007E-2</v>
      </c>
    </row>
    <row r="18183" spans="1:3" x14ac:dyDescent="0.25">
      <c r="A18183" t="s">
        <v>272</v>
      </c>
      <c r="B18183">
        <v>29709</v>
      </c>
      <c r="C18183" s="385">
        <v>0.08</v>
      </c>
    </row>
    <row r="18184" spans="1:3" x14ac:dyDescent="0.25">
      <c r="A18184" t="s">
        <v>272</v>
      </c>
      <c r="B18184">
        <v>29710</v>
      </c>
      <c r="C18184" s="385">
        <v>7.0000000000000007E-2</v>
      </c>
    </row>
    <row r="18185" spans="1:3" x14ac:dyDescent="0.25">
      <c r="A18185" t="s">
        <v>272</v>
      </c>
      <c r="B18185">
        <v>29712</v>
      </c>
      <c r="C18185" s="385">
        <v>0.08</v>
      </c>
    </row>
    <row r="18186" spans="1:3" x14ac:dyDescent="0.25">
      <c r="A18186" t="s">
        <v>272</v>
      </c>
      <c r="B18186">
        <v>29714</v>
      </c>
      <c r="C18186" s="385">
        <v>0.08</v>
      </c>
    </row>
    <row r="18187" spans="1:3" x14ac:dyDescent="0.25">
      <c r="A18187" t="s">
        <v>272</v>
      </c>
      <c r="B18187">
        <v>29715</v>
      </c>
      <c r="C18187" s="385">
        <v>7.0000000000000007E-2</v>
      </c>
    </row>
    <row r="18188" spans="1:3" x14ac:dyDescent="0.25">
      <c r="A18188" t="s">
        <v>272</v>
      </c>
      <c r="B18188">
        <v>29716</v>
      </c>
      <c r="C18188" s="385">
        <v>7.0000000000000007E-2</v>
      </c>
    </row>
    <row r="18189" spans="1:3" x14ac:dyDescent="0.25">
      <c r="A18189" t="s">
        <v>272</v>
      </c>
      <c r="B18189">
        <v>29717</v>
      </c>
      <c r="C18189" s="385">
        <v>7.0000000000000007E-2</v>
      </c>
    </row>
    <row r="18190" spans="1:3" x14ac:dyDescent="0.25">
      <c r="A18190" t="s">
        <v>272</v>
      </c>
      <c r="B18190">
        <v>29718</v>
      </c>
      <c r="C18190" s="385">
        <v>0.08</v>
      </c>
    </row>
    <row r="18191" spans="1:3" x14ac:dyDescent="0.25">
      <c r="A18191" t="s">
        <v>272</v>
      </c>
      <c r="B18191">
        <v>29720</v>
      </c>
      <c r="C18191" s="385">
        <v>0.08</v>
      </c>
    </row>
    <row r="18192" spans="1:3" x14ac:dyDescent="0.25">
      <c r="A18192" t="s">
        <v>272</v>
      </c>
      <c r="B18192">
        <v>29721</v>
      </c>
      <c r="C18192" s="385">
        <v>0.08</v>
      </c>
    </row>
    <row r="18193" spans="1:3" x14ac:dyDescent="0.25">
      <c r="A18193" t="s">
        <v>272</v>
      </c>
      <c r="B18193">
        <v>29722</v>
      </c>
      <c r="C18193" s="385">
        <v>0.08</v>
      </c>
    </row>
    <row r="18194" spans="1:3" x14ac:dyDescent="0.25">
      <c r="A18194" t="s">
        <v>272</v>
      </c>
      <c r="B18194">
        <v>29724</v>
      </c>
      <c r="C18194" s="385">
        <v>0.08</v>
      </c>
    </row>
    <row r="18195" spans="1:3" x14ac:dyDescent="0.25">
      <c r="A18195" t="s">
        <v>272</v>
      </c>
      <c r="B18195">
        <v>29726</v>
      </c>
      <c r="C18195" s="385">
        <v>0.08</v>
      </c>
    </row>
    <row r="18196" spans="1:3" x14ac:dyDescent="0.25">
      <c r="A18196" t="s">
        <v>272</v>
      </c>
      <c r="B18196">
        <v>29727</v>
      </c>
      <c r="C18196" s="385">
        <v>0.08</v>
      </c>
    </row>
    <row r="18197" spans="1:3" x14ac:dyDescent="0.25">
      <c r="A18197" t="s">
        <v>272</v>
      </c>
      <c r="B18197">
        <v>29728</v>
      </c>
      <c r="C18197" s="385">
        <v>0.08</v>
      </c>
    </row>
    <row r="18198" spans="1:3" x14ac:dyDescent="0.25">
      <c r="A18198" t="s">
        <v>272</v>
      </c>
      <c r="B18198">
        <v>29729</v>
      </c>
      <c r="C18198" s="385">
        <v>0.08</v>
      </c>
    </row>
    <row r="18199" spans="1:3" x14ac:dyDescent="0.25">
      <c r="A18199" t="s">
        <v>272</v>
      </c>
      <c r="B18199">
        <v>29730</v>
      </c>
      <c r="C18199" s="385">
        <v>0.08</v>
      </c>
    </row>
    <row r="18200" spans="1:3" x14ac:dyDescent="0.25">
      <c r="A18200" t="s">
        <v>272</v>
      </c>
      <c r="B18200">
        <v>29731</v>
      </c>
      <c r="C18200" s="385">
        <v>7.0000000000000007E-2</v>
      </c>
    </row>
    <row r="18201" spans="1:3" x14ac:dyDescent="0.25">
      <c r="A18201" t="s">
        <v>272</v>
      </c>
      <c r="B18201">
        <v>29732</v>
      </c>
      <c r="C18201" s="385">
        <v>7.0000000000000007E-2</v>
      </c>
    </row>
    <row r="18202" spans="1:3" x14ac:dyDescent="0.25">
      <c r="A18202" t="s">
        <v>272</v>
      </c>
      <c r="B18202">
        <v>29733</v>
      </c>
      <c r="C18202" s="385">
        <v>7.0000000000000007E-2</v>
      </c>
    </row>
    <row r="18203" spans="1:3" x14ac:dyDescent="0.25">
      <c r="A18203" t="s">
        <v>272</v>
      </c>
      <c r="B18203">
        <v>29734</v>
      </c>
      <c r="C18203" s="385">
        <v>7.0000000000000007E-2</v>
      </c>
    </row>
    <row r="18204" spans="1:3" x14ac:dyDescent="0.25">
      <c r="A18204" t="s">
        <v>272</v>
      </c>
      <c r="B18204">
        <v>29741</v>
      </c>
      <c r="C18204" s="385">
        <v>0.08</v>
      </c>
    </row>
    <row r="18205" spans="1:3" x14ac:dyDescent="0.25">
      <c r="A18205" t="s">
        <v>272</v>
      </c>
      <c r="B18205">
        <v>29742</v>
      </c>
      <c r="C18205" s="385">
        <v>0.08</v>
      </c>
    </row>
    <row r="18206" spans="1:3" x14ac:dyDescent="0.25">
      <c r="A18206" t="s">
        <v>272</v>
      </c>
      <c r="B18206">
        <v>29743</v>
      </c>
      <c r="C18206" s="385">
        <v>0.08</v>
      </c>
    </row>
    <row r="18207" spans="1:3" x14ac:dyDescent="0.25">
      <c r="A18207" t="s">
        <v>272</v>
      </c>
      <c r="B18207">
        <v>29744</v>
      </c>
      <c r="C18207" s="385">
        <v>0.08</v>
      </c>
    </row>
    <row r="18208" spans="1:3" x14ac:dyDescent="0.25">
      <c r="A18208" t="s">
        <v>272</v>
      </c>
      <c r="B18208">
        <v>29745</v>
      </c>
      <c r="C18208" s="385">
        <v>7.0000000000000007E-2</v>
      </c>
    </row>
    <row r="18209" spans="1:3" x14ac:dyDescent="0.25">
      <c r="A18209" t="s">
        <v>272</v>
      </c>
      <c r="B18209">
        <v>29801</v>
      </c>
      <c r="C18209" s="385">
        <v>0.08</v>
      </c>
    </row>
    <row r="18210" spans="1:3" x14ac:dyDescent="0.25">
      <c r="A18210" t="s">
        <v>272</v>
      </c>
      <c r="B18210">
        <v>29802</v>
      </c>
      <c r="C18210" s="385">
        <v>0.08</v>
      </c>
    </row>
    <row r="18211" spans="1:3" x14ac:dyDescent="0.25">
      <c r="A18211" t="s">
        <v>272</v>
      </c>
      <c r="B18211">
        <v>29803</v>
      </c>
      <c r="C18211" s="385">
        <v>0.08</v>
      </c>
    </row>
    <row r="18212" spans="1:3" x14ac:dyDescent="0.25">
      <c r="A18212" t="s">
        <v>272</v>
      </c>
      <c r="B18212">
        <v>29804</v>
      </c>
      <c r="C18212" s="385">
        <v>0.08</v>
      </c>
    </row>
    <row r="18213" spans="1:3" x14ac:dyDescent="0.25">
      <c r="A18213" t="s">
        <v>272</v>
      </c>
      <c r="B18213">
        <v>29805</v>
      </c>
      <c r="C18213" s="385">
        <v>0.08</v>
      </c>
    </row>
    <row r="18214" spans="1:3" x14ac:dyDescent="0.25">
      <c r="A18214" t="s">
        <v>272</v>
      </c>
      <c r="B18214">
        <v>29808</v>
      </c>
      <c r="C18214" s="385">
        <v>0.08</v>
      </c>
    </row>
    <row r="18215" spans="1:3" x14ac:dyDescent="0.25">
      <c r="A18215" t="s">
        <v>272</v>
      </c>
      <c r="B18215">
        <v>29809</v>
      </c>
      <c r="C18215" s="385">
        <v>0.08</v>
      </c>
    </row>
    <row r="18216" spans="1:3" x14ac:dyDescent="0.25">
      <c r="A18216" t="s">
        <v>272</v>
      </c>
      <c r="B18216">
        <v>29810</v>
      </c>
      <c r="C18216" s="385">
        <v>0.08</v>
      </c>
    </row>
    <row r="18217" spans="1:3" x14ac:dyDescent="0.25">
      <c r="A18217" t="s">
        <v>272</v>
      </c>
      <c r="B18217">
        <v>29812</v>
      </c>
      <c r="C18217" s="385">
        <v>0.08</v>
      </c>
    </row>
    <row r="18218" spans="1:3" x14ac:dyDescent="0.25">
      <c r="A18218" t="s">
        <v>272</v>
      </c>
      <c r="B18218">
        <v>29813</v>
      </c>
      <c r="C18218" s="385">
        <v>0.08</v>
      </c>
    </row>
    <row r="18219" spans="1:3" x14ac:dyDescent="0.25">
      <c r="A18219" t="s">
        <v>272</v>
      </c>
      <c r="B18219">
        <v>29816</v>
      </c>
      <c r="C18219" s="385">
        <v>0.08</v>
      </c>
    </row>
    <row r="18220" spans="1:3" x14ac:dyDescent="0.25">
      <c r="A18220" t="s">
        <v>272</v>
      </c>
      <c r="B18220">
        <v>29817</v>
      </c>
      <c r="C18220" s="385">
        <v>0.08</v>
      </c>
    </row>
    <row r="18221" spans="1:3" x14ac:dyDescent="0.25">
      <c r="A18221" t="s">
        <v>272</v>
      </c>
      <c r="B18221">
        <v>29819</v>
      </c>
      <c r="C18221" s="385">
        <v>0.08</v>
      </c>
    </row>
    <row r="18222" spans="1:3" x14ac:dyDescent="0.25">
      <c r="A18222" t="s">
        <v>272</v>
      </c>
      <c r="B18222">
        <v>29821</v>
      </c>
      <c r="C18222" s="385">
        <v>0.08</v>
      </c>
    </row>
    <row r="18223" spans="1:3" x14ac:dyDescent="0.25">
      <c r="A18223" t="s">
        <v>272</v>
      </c>
      <c r="B18223">
        <v>29822</v>
      </c>
      <c r="C18223" s="385">
        <v>0.08</v>
      </c>
    </row>
    <row r="18224" spans="1:3" x14ac:dyDescent="0.25">
      <c r="A18224" t="s">
        <v>272</v>
      </c>
      <c r="B18224">
        <v>29824</v>
      </c>
      <c r="C18224" s="385">
        <v>0.08</v>
      </c>
    </row>
    <row r="18225" spans="1:3" x14ac:dyDescent="0.25">
      <c r="A18225" t="s">
        <v>272</v>
      </c>
      <c r="B18225">
        <v>29826</v>
      </c>
      <c r="C18225" s="385">
        <v>0.08</v>
      </c>
    </row>
    <row r="18226" spans="1:3" x14ac:dyDescent="0.25">
      <c r="A18226" t="s">
        <v>272</v>
      </c>
      <c r="B18226">
        <v>29827</v>
      </c>
      <c r="C18226" s="385">
        <v>0.08</v>
      </c>
    </row>
    <row r="18227" spans="1:3" x14ac:dyDescent="0.25">
      <c r="A18227" t="s">
        <v>272</v>
      </c>
      <c r="B18227">
        <v>29828</v>
      </c>
      <c r="C18227" s="385">
        <v>0.08</v>
      </c>
    </row>
    <row r="18228" spans="1:3" x14ac:dyDescent="0.25">
      <c r="A18228" t="s">
        <v>272</v>
      </c>
      <c r="B18228">
        <v>29829</v>
      </c>
      <c r="C18228" s="385">
        <v>0.08</v>
      </c>
    </row>
    <row r="18229" spans="1:3" x14ac:dyDescent="0.25">
      <c r="A18229" t="s">
        <v>272</v>
      </c>
      <c r="B18229">
        <v>29831</v>
      </c>
      <c r="C18229" s="385">
        <v>0.08</v>
      </c>
    </row>
    <row r="18230" spans="1:3" x14ac:dyDescent="0.25">
      <c r="A18230" t="s">
        <v>272</v>
      </c>
      <c r="B18230">
        <v>29832</v>
      </c>
      <c r="C18230" s="385">
        <v>0.08</v>
      </c>
    </row>
    <row r="18231" spans="1:3" x14ac:dyDescent="0.25">
      <c r="A18231" t="s">
        <v>272</v>
      </c>
      <c r="B18231">
        <v>29834</v>
      </c>
      <c r="C18231" s="385">
        <v>0.08</v>
      </c>
    </row>
    <row r="18232" spans="1:3" x14ac:dyDescent="0.25">
      <c r="A18232" t="s">
        <v>272</v>
      </c>
      <c r="B18232">
        <v>29835</v>
      </c>
      <c r="C18232" s="385">
        <v>0.08</v>
      </c>
    </row>
    <row r="18233" spans="1:3" x14ac:dyDescent="0.25">
      <c r="A18233" t="s">
        <v>272</v>
      </c>
      <c r="B18233">
        <v>29836</v>
      </c>
      <c r="C18233" s="385">
        <v>0.08</v>
      </c>
    </row>
    <row r="18234" spans="1:3" x14ac:dyDescent="0.25">
      <c r="A18234" t="s">
        <v>272</v>
      </c>
      <c r="B18234">
        <v>29838</v>
      </c>
      <c r="C18234" s="385">
        <v>0.08</v>
      </c>
    </row>
    <row r="18235" spans="1:3" x14ac:dyDescent="0.25">
      <c r="A18235" t="s">
        <v>272</v>
      </c>
      <c r="B18235">
        <v>29839</v>
      </c>
      <c r="C18235" s="385">
        <v>0.08</v>
      </c>
    </row>
    <row r="18236" spans="1:3" x14ac:dyDescent="0.25">
      <c r="A18236" t="s">
        <v>272</v>
      </c>
      <c r="B18236">
        <v>29840</v>
      </c>
      <c r="C18236" s="385">
        <v>0.08</v>
      </c>
    </row>
    <row r="18237" spans="1:3" x14ac:dyDescent="0.25">
      <c r="A18237" t="s">
        <v>272</v>
      </c>
      <c r="B18237">
        <v>29841</v>
      </c>
      <c r="C18237" s="385">
        <v>0.08</v>
      </c>
    </row>
    <row r="18238" spans="1:3" x14ac:dyDescent="0.25">
      <c r="A18238" t="s">
        <v>272</v>
      </c>
      <c r="B18238">
        <v>29842</v>
      </c>
      <c r="C18238" s="385">
        <v>0.08</v>
      </c>
    </row>
    <row r="18239" spans="1:3" x14ac:dyDescent="0.25">
      <c r="A18239" t="s">
        <v>272</v>
      </c>
      <c r="B18239">
        <v>29843</v>
      </c>
      <c r="C18239" s="385">
        <v>0.08</v>
      </c>
    </row>
    <row r="18240" spans="1:3" x14ac:dyDescent="0.25">
      <c r="A18240" t="s">
        <v>272</v>
      </c>
      <c r="B18240">
        <v>29844</v>
      </c>
      <c r="C18240" s="385">
        <v>0.08</v>
      </c>
    </row>
    <row r="18241" spans="1:3" x14ac:dyDescent="0.25">
      <c r="A18241" t="s">
        <v>272</v>
      </c>
      <c r="B18241">
        <v>29845</v>
      </c>
      <c r="C18241" s="385">
        <v>0.08</v>
      </c>
    </row>
    <row r="18242" spans="1:3" x14ac:dyDescent="0.25">
      <c r="A18242" t="s">
        <v>272</v>
      </c>
      <c r="B18242">
        <v>29846</v>
      </c>
      <c r="C18242" s="385">
        <v>0.08</v>
      </c>
    </row>
    <row r="18243" spans="1:3" x14ac:dyDescent="0.25">
      <c r="A18243" t="s">
        <v>272</v>
      </c>
      <c r="B18243">
        <v>29847</v>
      </c>
      <c r="C18243" s="385">
        <v>0.08</v>
      </c>
    </row>
    <row r="18244" spans="1:3" x14ac:dyDescent="0.25">
      <c r="A18244" t="s">
        <v>272</v>
      </c>
      <c r="B18244">
        <v>29848</v>
      </c>
      <c r="C18244" s="385">
        <v>0.08</v>
      </c>
    </row>
    <row r="18245" spans="1:3" x14ac:dyDescent="0.25">
      <c r="A18245" t="s">
        <v>272</v>
      </c>
      <c r="B18245">
        <v>29849</v>
      </c>
      <c r="C18245" s="385">
        <v>0.08</v>
      </c>
    </row>
    <row r="18246" spans="1:3" x14ac:dyDescent="0.25">
      <c r="A18246" t="s">
        <v>272</v>
      </c>
      <c r="B18246">
        <v>29850</v>
      </c>
      <c r="C18246" s="385">
        <v>0.08</v>
      </c>
    </row>
    <row r="18247" spans="1:3" x14ac:dyDescent="0.25">
      <c r="A18247" t="s">
        <v>272</v>
      </c>
      <c r="B18247">
        <v>29851</v>
      </c>
      <c r="C18247" s="385">
        <v>0.08</v>
      </c>
    </row>
    <row r="18248" spans="1:3" x14ac:dyDescent="0.25">
      <c r="A18248" t="s">
        <v>272</v>
      </c>
      <c r="B18248">
        <v>29853</v>
      </c>
      <c r="C18248" s="385">
        <v>0.08</v>
      </c>
    </row>
    <row r="18249" spans="1:3" x14ac:dyDescent="0.25">
      <c r="A18249" t="s">
        <v>272</v>
      </c>
      <c r="B18249">
        <v>29856</v>
      </c>
      <c r="C18249" s="385">
        <v>0.08</v>
      </c>
    </row>
    <row r="18250" spans="1:3" x14ac:dyDescent="0.25">
      <c r="A18250" t="s">
        <v>272</v>
      </c>
      <c r="B18250">
        <v>29860</v>
      </c>
      <c r="C18250" s="385">
        <v>0.08</v>
      </c>
    </row>
    <row r="18251" spans="1:3" x14ac:dyDescent="0.25">
      <c r="A18251" t="s">
        <v>272</v>
      </c>
      <c r="B18251">
        <v>29861</v>
      </c>
      <c r="C18251" s="385">
        <v>0.08</v>
      </c>
    </row>
    <row r="18252" spans="1:3" x14ac:dyDescent="0.25">
      <c r="A18252" t="s">
        <v>272</v>
      </c>
      <c r="B18252">
        <v>29899</v>
      </c>
      <c r="C18252" s="385">
        <v>0.08</v>
      </c>
    </row>
    <row r="18253" spans="1:3" x14ac:dyDescent="0.25">
      <c r="A18253" t="s">
        <v>272</v>
      </c>
      <c r="B18253">
        <v>29901</v>
      </c>
      <c r="C18253" s="385">
        <v>0.06</v>
      </c>
    </row>
    <row r="18254" spans="1:3" x14ac:dyDescent="0.25">
      <c r="A18254" t="s">
        <v>272</v>
      </c>
      <c r="B18254">
        <v>29902</v>
      </c>
      <c r="C18254" s="385">
        <v>0.06</v>
      </c>
    </row>
    <row r="18255" spans="1:3" x14ac:dyDescent="0.25">
      <c r="A18255" t="s">
        <v>272</v>
      </c>
      <c r="B18255">
        <v>29903</v>
      </c>
      <c r="C18255" s="385">
        <v>0.06</v>
      </c>
    </row>
    <row r="18256" spans="1:3" x14ac:dyDescent="0.25">
      <c r="A18256" t="s">
        <v>272</v>
      </c>
      <c r="B18256">
        <v>29904</v>
      </c>
      <c r="C18256" s="385">
        <v>0.06</v>
      </c>
    </row>
    <row r="18257" spans="1:3" x14ac:dyDescent="0.25">
      <c r="A18257" t="s">
        <v>272</v>
      </c>
      <c r="B18257">
        <v>29905</v>
      </c>
      <c r="C18257" s="385">
        <v>0.06</v>
      </c>
    </row>
    <row r="18258" spans="1:3" x14ac:dyDescent="0.25">
      <c r="A18258" t="s">
        <v>272</v>
      </c>
      <c r="B18258">
        <v>29906</v>
      </c>
      <c r="C18258" s="385">
        <v>0.06</v>
      </c>
    </row>
    <row r="18259" spans="1:3" x14ac:dyDescent="0.25">
      <c r="A18259" t="s">
        <v>272</v>
      </c>
      <c r="B18259">
        <v>29907</v>
      </c>
      <c r="C18259" s="385">
        <v>0.06</v>
      </c>
    </row>
    <row r="18260" spans="1:3" x14ac:dyDescent="0.25">
      <c r="A18260" t="s">
        <v>272</v>
      </c>
      <c r="B18260">
        <v>29909</v>
      </c>
      <c r="C18260" s="385">
        <v>0.09</v>
      </c>
    </row>
    <row r="18261" spans="1:3" x14ac:dyDescent="0.25">
      <c r="A18261" t="s">
        <v>272</v>
      </c>
      <c r="B18261">
        <v>29910</v>
      </c>
      <c r="C18261" s="385">
        <v>0.06</v>
      </c>
    </row>
    <row r="18262" spans="1:3" x14ac:dyDescent="0.25">
      <c r="A18262" t="s">
        <v>272</v>
      </c>
      <c r="B18262">
        <v>29911</v>
      </c>
      <c r="C18262" s="385">
        <v>0.08</v>
      </c>
    </row>
    <row r="18263" spans="1:3" x14ac:dyDescent="0.25">
      <c r="A18263" t="s">
        <v>272</v>
      </c>
      <c r="B18263">
        <v>29912</v>
      </c>
      <c r="C18263" s="385">
        <v>0.09</v>
      </c>
    </row>
    <row r="18264" spans="1:3" x14ac:dyDescent="0.25">
      <c r="A18264" t="s">
        <v>272</v>
      </c>
      <c r="B18264">
        <v>29913</v>
      </c>
      <c r="C18264" s="385">
        <v>7.0000000000000007E-2</v>
      </c>
    </row>
    <row r="18265" spans="1:3" x14ac:dyDescent="0.25">
      <c r="A18265" t="s">
        <v>272</v>
      </c>
      <c r="B18265">
        <v>29914</v>
      </c>
      <c r="C18265" s="385">
        <v>0.06</v>
      </c>
    </row>
    <row r="18266" spans="1:3" x14ac:dyDescent="0.25">
      <c r="A18266" t="s">
        <v>272</v>
      </c>
      <c r="B18266">
        <v>29915</v>
      </c>
      <c r="C18266" s="385">
        <v>0.06</v>
      </c>
    </row>
    <row r="18267" spans="1:3" x14ac:dyDescent="0.25">
      <c r="A18267" t="s">
        <v>272</v>
      </c>
      <c r="B18267">
        <v>29916</v>
      </c>
      <c r="C18267" s="385">
        <v>0.09</v>
      </c>
    </row>
    <row r="18268" spans="1:3" x14ac:dyDescent="0.25">
      <c r="A18268" t="s">
        <v>272</v>
      </c>
      <c r="B18268">
        <v>29918</v>
      </c>
      <c r="C18268" s="385">
        <v>7.0000000000000007E-2</v>
      </c>
    </row>
    <row r="18269" spans="1:3" x14ac:dyDescent="0.25">
      <c r="A18269" t="s">
        <v>272</v>
      </c>
      <c r="B18269">
        <v>29920</v>
      </c>
      <c r="C18269" s="385">
        <v>0.06</v>
      </c>
    </row>
    <row r="18270" spans="1:3" x14ac:dyDescent="0.25">
      <c r="A18270" t="s">
        <v>272</v>
      </c>
      <c r="B18270">
        <v>29921</v>
      </c>
      <c r="C18270" s="385">
        <v>7.0000000000000007E-2</v>
      </c>
    </row>
    <row r="18271" spans="1:3" x14ac:dyDescent="0.25">
      <c r="A18271" t="s">
        <v>272</v>
      </c>
      <c r="B18271">
        <v>29922</v>
      </c>
      <c r="C18271" s="385">
        <v>0.09</v>
      </c>
    </row>
    <row r="18272" spans="1:3" x14ac:dyDescent="0.25">
      <c r="A18272" t="s">
        <v>272</v>
      </c>
      <c r="B18272">
        <v>29923</v>
      </c>
      <c r="C18272" s="385">
        <v>7.0000000000000007E-2</v>
      </c>
    </row>
    <row r="18273" spans="1:3" x14ac:dyDescent="0.25">
      <c r="A18273" t="s">
        <v>272</v>
      </c>
      <c r="B18273">
        <v>29924</v>
      </c>
      <c r="C18273" s="385">
        <v>0.08</v>
      </c>
    </row>
    <row r="18274" spans="1:3" x14ac:dyDescent="0.25">
      <c r="A18274" t="s">
        <v>272</v>
      </c>
      <c r="B18274">
        <v>29925</v>
      </c>
      <c r="C18274" s="385">
        <v>0.06</v>
      </c>
    </row>
    <row r="18275" spans="1:3" x14ac:dyDescent="0.25">
      <c r="A18275" t="s">
        <v>272</v>
      </c>
      <c r="B18275">
        <v>29926</v>
      </c>
      <c r="C18275" s="385">
        <v>0.06</v>
      </c>
    </row>
    <row r="18276" spans="1:3" x14ac:dyDescent="0.25">
      <c r="A18276" t="s">
        <v>272</v>
      </c>
      <c r="B18276">
        <v>29927</v>
      </c>
      <c r="C18276" s="385">
        <v>0.09</v>
      </c>
    </row>
    <row r="18277" spans="1:3" x14ac:dyDescent="0.25">
      <c r="A18277" t="s">
        <v>272</v>
      </c>
      <c r="B18277">
        <v>29928</v>
      </c>
      <c r="C18277" s="385">
        <v>0.06</v>
      </c>
    </row>
    <row r="18278" spans="1:3" x14ac:dyDescent="0.25">
      <c r="A18278" t="s">
        <v>272</v>
      </c>
      <c r="B18278">
        <v>29929</v>
      </c>
      <c r="C18278" s="385">
        <v>0.08</v>
      </c>
    </row>
    <row r="18279" spans="1:3" x14ac:dyDescent="0.25">
      <c r="A18279" t="s">
        <v>272</v>
      </c>
      <c r="B18279">
        <v>29931</v>
      </c>
      <c r="C18279" s="385">
        <v>0.06</v>
      </c>
    </row>
    <row r="18280" spans="1:3" x14ac:dyDescent="0.25">
      <c r="A18280" t="s">
        <v>272</v>
      </c>
      <c r="B18280">
        <v>29932</v>
      </c>
      <c r="C18280" s="385">
        <v>0.08</v>
      </c>
    </row>
    <row r="18281" spans="1:3" x14ac:dyDescent="0.25">
      <c r="A18281" t="s">
        <v>272</v>
      </c>
      <c r="B18281">
        <v>29933</v>
      </c>
      <c r="C18281" s="385">
        <v>7.0000000000000007E-2</v>
      </c>
    </row>
    <row r="18282" spans="1:3" x14ac:dyDescent="0.25">
      <c r="A18282" t="s">
        <v>272</v>
      </c>
      <c r="B18282">
        <v>29934</v>
      </c>
      <c r="C18282" s="385">
        <v>0.09</v>
      </c>
    </row>
    <row r="18283" spans="1:3" x14ac:dyDescent="0.25">
      <c r="A18283" t="s">
        <v>272</v>
      </c>
      <c r="B18283">
        <v>29935</v>
      </c>
      <c r="C18283" s="385">
        <v>0.06</v>
      </c>
    </row>
    <row r="18284" spans="1:3" x14ac:dyDescent="0.25">
      <c r="A18284" t="s">
        <v>272</v>
      </c>
      <c r="B18284">
        <v>29936</v>
      </c>
      <c r="C18284" s="385">
        <v>0.09</v>
      </c>
    </row>
    <row r="18285" spans="1:3" x14ac:dyDescent="0.25">
      <c r="A18285" t="s">
        <v>272</v>
      </c>
      <c r="B18285">
        <v>29938</v>
      </c>
      <c r="C18285" s="385">
        <v>0.06</v>
      </c>
    </row>
    <row r="18286" spans="1:3" x14ac:dyDescent="0.25">
      <c r="A18286" t="s">
        <v>272</v>
      </c>
      <c r="B18286">
        <v>29939</v>
      </c>
      <c r="C18286" s="385">
        <v>7.0000000000000007E-2</v>
      </c>
    </row>
    <row r="18287" spans="1:3" x14ac:dyDescent="0.25">
      <c r="A18287" t="s">
        <v>272</v>
      </c>
      <c r="B18287">
        <v>29940</v>
      </c>
      <c r="C18287" s="385">
        <v>0.06</v>
      </c>
    </row>
    <row r="18288" spans="1:3" x14ac:dyDescent="0.25">
      <c r="A18288" t="s">
        <v>272</v>
      </c>
      <c r="B18288">
        <v>29941</v>
      </c>
      <c r="C18288" s="385">
        <v>0.06</v>
      </c>
    </row>
    <row r="18289" spans="1:3" x14ac:dyDescent="0.25">
      <c r="A18289" t="s">
        <v>272</v>
      </c>
      <c r="B18289">
        <v>29943</v>
      </c>
      <c r="C18289" s="385">
        <v>0.09</v>
      </c>
    </row>
    <row r="18290" spans="1:3" x14ac:dyDescent="0.25">
      <c r="A18290" t="s">
        <v>272</v>
      </c>
      <c r="B18290">
        <v>29944</v>
      </c>
      <c r="C18290" s="385">
        <v>0.09</v>
      </c>
    </row>
    <row r="18291" spans="1:3" x14ac:dyDescent="0.25">
      <c r="A18291" t="s">
        <v>272</v>
      </c>
      <c r="B18291">
        <v>29945</v>
      </c>
      <c r="C18291" s="385">
        <v>0.09</v>
      </c>
    </row>
    <row r="18292" spans="1:3" x14ac:dyDescent="0.25">
      <c r="A18292" t="s">
        <v>273</v>
      </c>
      <c r="B18292">
        <v>37010</v>
      </c>
      <c r="C18292" s="385">
        <v>9.7500000000000003E-2</v>
      </c>
    </row>
    <row r="18293" spans="1:3" x14ac:dyDescent="0.25">
      <c r="A18293" t="s">
        <v>273</v>
      </c>
      <c r="B18293">
        <v>37011</v>
      </c>
      <c r="C18293" s="385">
        <v>9.2499999999999999E-2</v>
      </c>
    </row>
    <row r="18294" spans="1:3" x14ac:dyDescent="0.25">
      <c r="A18294" t="s">
        <v>273</v>
      </c>
      <c r="B18294">
        <v>37012</v>
      </c>
      <c r="C18294" s="385">
        <v>9.7500000000000003E-2</v>
      </c>
    </row>
    <row r="18295" spans="1:3" x14ac:dyDescent="0.25">
      <c r="A18295" t="s">
        <v>273</v>
      </c>
      <c r="B18295">
        <v>37013</v>
      </c>
      <c r="C18295" s="385">
        <v>9.2499999999999999E-2</v>
      </c>
    </row>
    <row r="18296" spans="1:3" x14ac:dyDescent="0.25">
      <c r="A18296" t="s">
        <v>273</v>
      </c>
      <c r="B18296">
        <v>37014</v>
      </c>
      <c r="C18296" s="385">
        <v>9.7500000000000003E-2</v>
      </c>
    </row>
    <row r="18297" spans="1:3" x14ac:dyDescent="0.25">
      <c r="A18297" t="s">
        <v>273</v>
      </c>
      <c r="B18297">
        <v>37015</v>
      </c>
      <c r="C18297" s="385">
        <v>9.7500000000000003E-2</v>
      </c>
    </row>
    <row r="18298" spans="1:3" x14ac:dyDescent="0.25">
      <c r="A18298" t="s">
        <v>273</v>
      </c>
      <c r="B18298">
        <v>37016</v>
      </c>
      <c r="C18298" s="385">
        <v>9.7500000000000003E-2</v>
      </c>
    </row>
    <row r="18299" spans="1:3" x14ac:dyDescent="0.25">
      <c r="A18299" t="s">
        <v>273</v>
      </c>
      <c r="B18299">
        <v>37018</v>
      </c>
      <c r="C18299" s="385">
        <v>9.7500000000000003E-2</v>
      </c>
    </row>
    <row r="18300" spans="1:3" x14ac:dyDescent="0.25">
      <c r="A18300" t="s">
        <v>273</v>
      </c>
      <c r="B18300">
        <v>37019</v>
      </c>
      <c r="C18300" s="385">
        <v>9.2499999999999999E-2</v>
      </c>
    </row>
    <row r="18301" spans="1:3" x14ac:dyDescent="0.25">
      <c r="A18301" t="s">
        <v>273</v>
      </c>
      <c r="B18301">
        <v>37020</v>
      </c>
      <c r="C18301" s="385">
        <v>9.7500000000000003E-2</v>
      </c>
    </row>
    <row r="18302" spans="1:3" x14ac:dyDescent="0.25">
      <c r="A18302" t="s">
        <v>273</v>
      </c>
      <c r="B18302">
        <v>37022</v>
      </c>
      <c r="C18302" s="385">
        <v>9.7500000000000003E-2</v>
      </c>
    </row>
    <row r="18303" spans="1:3" x14ac:dyDescent="0.25">
      <c r="A18303" t="s">
        <v>273</v>
      </c>
      <c r="B18303">
        <v>37023</v>
      </c>
      <c r="C18303" s="385">
        <v>9.2499999999999999E-2</v>
      </c>
    </row>
    <row r="18304" spans="1:3" x14ac:dyDescent="0.25">
      <c r="A18304" t="s">
        <v>273</v>
      </c>
      <c r="B18304">
        <v>37024</v>
      </c>
      <c r="C18304" s="385">
        <v>9.2499999999999999E-2</v>
      </c>
    </row>
    <row r="18305" spans="1:3" x14ac:dyDescent="0.25">
      <c r="A18305" t="s">
        <v>273</v>
      </c>
      <c r="B18305">
        <v>37025</v>
      </c>
      <c r="C18305" s="385">
        <v>9.7500000000000003E-2</v>
      </c>
    </row>
    <row r="18306" spans="1:3" x14ac:dyDescent="0.25">
      <c r="A18306" t="s">
        <v>273</v>
      </c>
      <c r="B18306">
        <v>37026</v>
      </c>
      <c r="C18306" s="385">
        <v>9.7500000000000003E-2</v>
      </c>
    </row>
    <row r="18307" spans="1:3" x14ac:dyDescent="0.25">
      <c r="A18307" t="s">
        <v>273</v>
      </c>
      <c r="B18307">
        <v>37027</v>
      </c>
      <c r="C18307" s="385">
        <v>9.7500000000000003E-2</v>
      </c>
    </row>
    <row r="18308" spans="1:3" x14ac:dyDescent="0.25">
      <c r="A18308" t="s">
        <v>273</v>
      </c>
      <c r="B18308">
        <v>37028</v>
      </c>
      <c r="C18308" s="385">
        <v>9.2499999999999999E-2</v>
      </c>
    </row>
    <row r="18309" spans="1:3" x14ac:dyDescent="0.25">
      <c r="A18309" t="s">
        <v>273</v>
      </c>
      <c r="B18309">
        <v>37029</v>
      </c>
      <c r="C18309" s="385">
        <v>9.7500000000000003E-2</v>
      </c>
    </row>
    <row r="18310" spans="1:3" x14ac:dyDescent="0.25">
      <c r="A18310" t="s">
        <v>273</v>
      </c>
      <c r="B18310">
        <v>37030</v>
      </c>
      <c r="C18310" s="385">
        <v>9.7500000000000003E-2</v>
      </c>
    </row>
    <row r="18311" spans="1:3" x14ac:dyDescent="0.25">
      <c r="A18311" t="s">
        <v>273</v>
      </c>
      <c r="B18311">
        <v>37031</v>
      </c>
      <c r="C18311" s="385">
        <v>9.2499999999999999E-2</v>
      </c>
    </row>
    <row r="18312" spans="1:3" x14ac:dyDescent="0.25">
      <c r="A18312" t="s">
        <v>273</v>
      </c>
      <c r="B18312">
        <v>37032</v>
      </c>
      <c r="C18312" s="385">
        <v>9.7500000000000003E-2</v>
      </c>
    </row>
    <row r="18313" spans="1:3" x14ac:dyDescent="0.25">
      <c r="A18313" t="s">
        <v>273</v>
      </c>
      <c r="B18313">
        <v>37033</v>
      </c>
      <c r="C18313" s="385">
        <v>9.7500000000000003E-2</v>
      </c>
    </row>
    <row r="18314" spans="1:3" x14ac:dyDescent="0.25">
      <c r="A18314" t="s">
        <v>273</v>
      </c>
      <c r="B18314">
        <v>37034</v>
      </c>
      <c r="C18314" s="385">
        <v>9.7500000000000003E-2</v>
      </c>
    </row>
    <row r="18315" spans="1:3" x14ac:dyDescent="0.25">
      <c r="A18315" t="s">
        <v>273</v>
      </c>
      <c r="B18315">
        <v>37035</v>
      </c>
      <c r="C18315" s="385">
        <v>9.7500000000000003E-2</v>
      </c>
    </row>
    <row r="18316" spans="1:3" x14ac:dyDescent="0.25">
      <c r="A18316" t="s">
        <v>273</v>
      </c>
      <c r="B18316">
        <v>37036</v>
      </c>
      <c r="C18316" s="385">
        <v>9.7500000000000003E-2</v>
      </c>
    </row>
    <row r="18317" spans="1:3" x14ac:dyDescent="0.25">
      <c r="A18317" t="s">
        <v>273</v>
      </c>
      <c r="B18317">
        <v>37037</v>
      </c>
      <c r="C18317" s="385">
        <v>9.7500000000000003E-2</v>
      </c>
    </row>
    <row r="18318" spans="1:3" x14ac:dyDescent="0.25">
      <c r="A18318" t="s">
        <v>273</v>
      </c>
      <c r="B18318">
        <v>37040</v>
      </c>
      <c r="C18318" s="385">
        <v>9.5000000000000001E-2</v>
      </c>
    </row>
    <row r="18319" spans="1:3" x14ac:dyDescent="0.25">
      <c r="A18319" t="s">
        <v>273</v>
      </c>
      <c r="B18319">
        <v>37041</v>
      </c>
      <c r="C18319" s="385">
        <v>9.5000000000000001E-2</v>
      </c>
    </row>
    <row r="18320" spans="1:3" x14ac:dyDescent="0.25">
      <c r="A18320" t="s">
        <v>273</v>
      </c>
      <c r="B18320">
        <v>37042</v>
      </c>
      <c r="C18320" s="385">
        <v>9.5000000000000001E-2</v>
      </c>
    </row>
    <row r="18321" spans="1:3" x14ac:dyDescent="0.25">
      <c r="A18321" t="s">
        <v>273</v>
      </c>
      <c r="B18321">
        <v>37043</v>
      </c>
      <c r="C18321" s="385">
        <v>9.7500000000000003E-2</v>
      </c>
    </row>
    <row r="18322" spans="1:3" x14ac:dyDescent="0.25">
      <c r="A18322" t="s">
        <v>273</v>
      </c>
      <c r="B18322">
        <v>37044</v>
      </c>
      <c r="C18322" s="385">
        <v>9.5000000000000001E-2</v>
      </c>
    </row>
    <row r="18323" spans="1:3" x14ac:dyDescent="0.25">
      <c r="A18323" t="s">
        <v>273</v>
      </c>
      <c r="B18323">
        <v>37046</v>
      </c>
      <c r="C18323" s="385">
        <v>9.7500000000000003E-2</v>
      </c>
    </row>
    <row r="18324" spans="1:3" x14ac:dyDescent="0.25">
      <c r="A18324" t="s">
        <v>273</v>
      </c>
      <c r="B18324">
        <v>37047</v>
      </c>
      <c r="C18324" s="385">
        <v>9.5000000000000001E-2</v>
      </c>
    </row>
    <row r="18325" spans="1:3" x14ac:dyDescent="0.25">
      <c r="A18325" t="s">
        <v>273</v>
      </c>
      <c r="B18325">
        <v>37048</v>
      </c>
      <c r="C18325" s="385">
        <v>9.7500000000000003E-2</v>
      </c>
    </row>
    <row r="18326" spans="1:3" x14ac:dyDescent="0.25">
      <c r="A18326" t="s">
        <v>273</v>
      </c>
      <c r="B18326">
        <v>37049</v>
      </c>
      <c r="C18326" s="385">
        <v>9.7500000000000003E-2</v>
      </c>
    </row>
    <row r="18327" spans="1:3" x14ac:dyDescent="0.25">
      <c r="A18327" t="s">
        <v>273</v>
      </c>
      <c r="B18327">
        <v>37050</v>
      </c>
      <c r="C18327" s="385">
        <v>9.7500000000000003E-2</v>
      </c>
    </row>
    <row r="18328" spans="1:3" x14ac:dyDescent="0.25">
      <c r="A18328" t="s">
        <v>273</v>
      </c>
      <c r="B18328">
        <v>37051</v>
      </c>
      <c r="C18328" s="385">
        <v>9.7500000000000003E-2</v>
      </c>
    </row>
    <row r="18329" spans="1:3" x14ac:dyDescent="0.25">
      <c r="A18329" t="s">
        <v>273</v>
      </c>
      <c r="B18329">
        <v>37052</v>
      </c>
      <c r="C18329" s="385">
        <v>9.7500000000000003E-2</v>
      </c>
    </row>
    <row r="18330" spans="1:3" x14ac:dyDescent="0.25">
      <c r="A18330" t="s">
        <v>273</v>
      </c>
      <c r="B18330">
        <v>37055</v>
      </c>
      <c r="C18330" s="385">
        <v>9.7500000000000003E-2</v>
      </c>
    </row>
    <row r="18331" spans="1:3" x14ac:dyDescent="0.25">
      <c r="A18331" t="s">
        <v>273</v>
      </c>
      <c r="B18331">
        <v>37056</v>
      </c>
      <c r="C18331" s="385">
        <v>9.7500000000000003E-2</v>
      </c>
    </row>
    <row r="18332" spans="1:3" x14ac:dyDescent="0.25">
      <c r="A18332" t="s">
        <v>273</v>
      </c>
      <c r="B18332">
        <v>37057</v>
      </c>
      <c r="C18332" s="385">
        <v>9.7500000000000003E-2</v>
      </c>
    </row>
    <row r="18333" spans="1:3" x14ac:dyDescent="0.25">
      <c r="A18333" t="s">
        <v>273</v>
      </c>
      <c r="B18333">
        <v>37058</v>
      </c>
      <c r="C18333" s="385">
        <v>9.7500000000000003E-2</v>
      </c>
    </row>
    <row r="18334" spans="1:3" x14ac:dyDescent="0.25">
      <c r="A18334" t="s">
        <v>273</v>
      </c>
      <c r="B18334">
        <v>37059</v>
      </c>
      <c r="C18334" s="385">
        <v>9.7500000000000003E-2</v>
      </c>
    </row>
    <row r="18335" spans="1:3" x14ac:dyDescent="0.25">
      <c r="A18335" t="s">
        <v>273</v>
      </c>
      <c r="B18335">
        <v>37060</v>
      </c>
      <c r="C18335" s="385">
        <v>9.7500000000000003E-2</v>
      </c>
    </row>
    <row r="18336" spans="1:3" x14ac:dyDescent="0.25">
      <c r="A18336" t="s">
        <v>273</v>
      </c>
      <c r="B18336">
        <v>37061</v>
      </c>
      <c r="C18336" s="385">
        <v>9.7500000000000003E-2</v>
      </c>
    </row>
    <row r="18337" spans="1:3" x14ac:dyDescent="0.25">
      <c r="A18337" t="s">
        <v>273</v>
      </c>
      <c r="B18337">
        <v>37062</v>
      </c>
      <c r="C18337" s="385">
        <v>9.7500000000000003E-2</v>
      </c>
    </row>
    <row r="18338" spans="1:3" x14ac:dyDescent="0.25">
      <c r="A18338" t="s">
        <v>273</v>
      </c>
      <c r="B18338">
        <v>37063</v>
      </c>
      <c r="C18338" s="385">
        <v>9.7500000000000003E-2</v>
      </c>
    </row>
    <row r="18339" spans="1:3" x14ac:dyDescent="0.25">
      <c r="A18339" t="s">
        <v>273</v>
      </c>
      <c r="B18339">
        <v>37064</v>
      </c>
      <c r="C18339" s="385">
        <v>9.7500000000000003E-2</v>
      </c>
    </row>
    <row r="18340" spans="1:3" x14ac:dyDescent="0.25">
      <c r="A18340" t="s">
        <v>273</v>
      </c>
      <c r="B18340">
        <v>37065</v>
      </c>
      <c r="C18340" s="385">
        <v>9.7500000000000003E-2</v>
      </c>
    </row>
    <row r="18341" spans="1:3" x14ac:dyDescent="0.25">
      <c r="A18341" t="s">
        <v>273</v>
      </c>
      <c r="B18341">
        <v>37066</v>
      </c>
      <c r="C18341" s="385">
        <v>9.2499999999999999E-2</v>
      </c>
    </row>
    <row r="18342" spans="1:3" x14ac:dyDescent="0.25">
      <c r="A18342" t="s">
        <v>273</v>
      </c>
      <c r="B18342">
        <v>37067</v>
      </c>
      <c r="C18342" s="385">
        <v>9.7500000000000003E-2</v>
      </c>
    </row>
    <row r="18343" spans="1:3" x14ac:dyDescent="0.25">
      <c r="A18343" t="s">
        <v>273</v>
      </c>
      <c r="B18343">
        <v>37068</v>
      </c>
      <c r="C18343" s="385">
        <v>9.7500000000000003E-2</v>
      </c>
    </row>
    <row r="18344" spans="1:3" x14ac:dyDescent="0.25">
      <c r="A18344" t="s">
        <v>273</v>
      </c>
      <c r="B18344">
        <v>37069</v>
      </c>
      <c r="C18344" s="385">
        <v>9.7500000000000003E-2</v>
      </c>
    </row>
    <row r="18345" spans="1:3" x14ac:dyDescent="0.25">
      <c r="A18345" t="s">
        <v>273</v>
      </c>
      <c r="B18345">
        <v>37070</v>
      </c>
      <c r="C18345" s="385">
        <v>9.2499999999999999E-2</v>
      </c>
    </row>
    <row r="18346" spans="1:3" x14ac:dyDescent="0.25">
      <c r="A18346" t="s">
        <v>273</v>
      </c>
      <c r="B18346">
        <v>37071</v>
      </c>
      <c r="C18346" s="385">
        <v>9.7500000000000003E-2</v>
      </c>
    </row>
    <row r="18347" spans="1:3" x14ac:dyDescent="0.25">
      <c r="A18347" t="s">
        <v>273</v>
      </c>
      <c r="B18347">
        <v>37072</v>
      </c>
      <c r="C18347" s="385">
        <v>9.7500000000000003E-2</v>
      </c>
    </row>
    <row r="18348" spans="1:3" x14ac:dyDescent="0.25">
      <c r="A18348" t="s">
        <v>273</v>
      </c>
      <c r="B18348">
        <v>37073</v>
      </c>
      <c r="C18348" s="385">
        <v>9.7500000000000003E-2</v>
      </c>
    </row>
    <row r="18349" spans="1:3" x14ac:dyDescent="0.25">
      <c r="A18349" t="s">
        <v>273</v>
      </c>
      <c r="B18349">
        <v>37074</v>
      </c>
      <c r="C18349" s="385">
        <v>9.7500000000000003E-2</v>
      </c>
    </row>
    <row r="18350" spans="1:3" x14ac:dyDescent="0.25">
      <c r="A18350" t="s">
        <v>273</v>
      </c>
      <c r="B18350">
        <v>37075</v>
      </c>
      <c r="C18350" s="385">
        <v>9.2499999999999999E-2</v>
      </c>
    </row>
    <row r="18351" spans="1:3" x14ac:dyDescent="0.25">
      <c r="A18351" t="s">
        <v>273</v>
      </c>
      <c r="B18351">
        <v>37076</v>
      </c>
      <c r="C18351" s="385">
        <v>9.7500000000000003E-2</v>
      </c>
    </row>
    <row r="18352" spans="1:3" x14ac:dyDescent="0.25">
      <c r="A18352" t="s">
        <v>273</v>
      </c>
      <c r="B18352">
        <v>37077</v>
      </c>
      <c r="C18352" s="385">
        <v>9.2499999999999999E-2</v>
      </c>
    </row>
    <row r="18353" spans="1:3" x14ac:dyDescent="0.25">
      <c r="A18353" t="s">
        <v>273</v>
      </c>
      <c r="B18353">
        <v>37078</v>
      </c>
      <c r="C18353" s="385">
        <v>9.7500000000000003E-2</v>
      </c>
    </row>
    <row r="18354" spans="1:3" x14ac:dyDescent="0.25">
      <c r="A18354" t="s">
        <v>273</v>
      </c>
      <c r="B18354">
        <v>37079</v>
      </c>
      <c r="C18354" s="385">
        <v>9.5000000000000001E-2</v>
      </c>
    </row>
    <row r="18355" spans="1:3" x14ac:dyDescent="0.25">
      <c r="A18355" t="s">
        <v>273</v>
      </c>
      <c r="B18355">
        <v>37080</v>
      </c>
      <c r="C18355" s="385">
        <v>9.7500000000000003E-2</v>
      </c>
    </row>
    <row r="18356" spans="1:3" x14ac:dyDescent="0.25">
      <c r="A18356" t="s">
        <v>273</v>
      </c>
      <c r="B18356">
        <v>37082</v>
      </c>
      <c r="C18356" s="385">
        <v>9.7500000000000003E-2</v>
      </c>
    </row>
    <row r="18357" spans="1:3" x14ac:dyDescent="0.25">
      <c r="A18357" t="s">
        <v>273</v>
      </c>
      <c r="B18357">
        <v>37083</v>
      </c>
      <c r="C18357" s="385">
        <v>9.7500000000000003E-2</v>
      </c>
    </row>
    <row r="18358" spans="1:3" x14ac:dyDescent="0.25">
      <c r="A18358" t="s">
        <v>273</v>
      </c>
      <c r="B18358">
        <v>37085</v>
      </c>
      <c r="C18358" s="385">
        <v>9.7500000000000003E-2</v>
      </c>
    </row>
    <row r="18359" spans="1:3" x14ac:dyDescent="0.25">
      <c r="A18359" t="s">
        <v>273</v>
      </c>
      <c r="B18359">
        <v>37086</v>
      </c>
      <c r="C18359" s="385">
        <v>9.7500000000000003E-2</v>
      </c>
    </row>
    <row r="18360" spans="1:3" x14ac:dyDescent="0.25">
      <c r="A18360" t="s">
        <v>273</v>
      </c>
      <c r="B18360">
        <v>37087</v>
      </c>
      <c r="C18360" s="385">
        <v>9.7500000000000003E-2</v>
      </c>
    </row>
    <row r="18361" spans="1:3" x14ac:dyDescent="0.25">
      <c r="A18361" t="s">
        <v>273</v>
      </c>
      <c r="B18361">
        <v>37088</v>
      </c>
      <c r="C18361" s="385">
        <v>9.7500000000000003E-2</v>
      </c>
    </row>
    <row r="18362" spans="1:3" x14ac:dyDescent="0.25">
      <c r="A18362" t="s">
        <v>273</v>
      </c>
      <c r="B18362">
        <v>37089</v>
      </c>
      <c r="C18362" s="385">
        <v>9.7500000000000003E-2</v>
      </c>
    </row>
    <row r="18363" spans="1:3" x14ac:dyDescent="0.25">
      <c r="A18363" t="s">
        <v>273</v>
      </c>
      <c r="B18363">
        <v>37090</v>
      </c>
      <c r="C18363" s="385">
        <v>9.7500000000000003E-2</v>
      </c>
    </row>
    <row r="18364" spans="1:3" x14ac:dyDescent="0.25">
      <c r="A18364" t="s">
        <v>273</v>
      </c>
      <c r="B18364">
        <v>37091</v>
      </c>
      <c r="C18364" s="385">
        <v>9.7500000000000003E-2</v>
      </c>
    </row>
    <row r="18365" spans="1:3" x14ac:dyDescent="0.25">
      <c r="A18365" t="s">
        <v>273</v>
      </c>
      <c r="B18365">
        <v>37095</v>
      </c>
      <c r="C18365" s="385">
        <v>9.7500000000000003E-2</v>
      </c>
    </row>
    <row r="18366" spans="1:3" x14ac:dyDescent="0.25">
      <c r="A18366" t="s">
        <v>273</v>
      </c>
      <c r="B18366">
        <v>37096</v>
      </c>
      <c r="C18366" s="385">
        <v>9.7500000000000003E-2</v>
      </c>
    </row>
    <row r="18367" spans="1:3" x14ac:dyDescent="0.25">
      <c r="A18367" t="s">
        <v>273</v>
      </c>
      <c r="B18367">
        <v>37097</v>
      </c>
      <c r="C18367" s="385">
        <v>9.7500000000000003E-2</v>
      </c>
    </row>
    <row r="18368" spans="1:3" x14ac:dyDescent="0.25">
      <c r="A18368" t="s">
        <v>273</v>
      </c>
      <c r="B18368">
        <v>37098</v>
      </c>
      <c r="C18368" s="385">
        <v>9.7500000000000003E-2</v>
      </c>
    </row>
    <row r="18369" spans="1:3" x14ac:dyDescent="0.25">
      <c r="A18369" t="s">
        <v>273</v>
      </c>
      <c r="B18369">
        <v>37101</v>
      </c>
      <c r="C18369" s="385">
        <v>9.7500000000000003E-2</v>
      </c>
    </row>
    <row r="18370" spans="1:3" x14ac:dyDescent="0.25">
      <c r="A18370" t="s">
        <v>273</v>
      </c>
      <c r="B18370">
        <v>37110</v>
      </c>
      <c r="C18370" s="385">
        <v>9.7500000000000003E-2</v>
      </c>
    </row>
    <row r="18371" spans="1:3" x14ac:dyDescent="0.25">
      <c r="A18371" t="s">
        <v>273</v>
      </c>
      <c r="B18371">
        <v>37111</v>
      </c>
      <c r="C18371" s="385">
        <v>9.7500000000000003E-2</v>
      </c>
    </row>
    <row r="18372" spans="1:3" x14ac:dyDescent="0.25">
      <c r="A18372" t="s">
        <v>273</v>
      </c>
      <c r="B18372">
        <v>37115</v>
      </c>
      <c r="C18372" s="385">
        <v>9.2499999999999999E-2</v>
      </c>
    </row>
    <row r="18373" spans="1:3" x14ac:dyDescent="0.25">
      <c r="A18373" t="s">
        <v>273</v>
      </c>
      <c r="B18373">
        <v>37116</v>
      </c>
      <c r="C18373" s="385">
        <v>9.2499999999999999E-2</v>
      </c>
    </row>
    <row r="18374" spans="1:3" x14ac:dyDescent="0.25">
      <c r="A18374" t="s">
        <v>273</v>
      </c>
      <c r="B18374">
        <v>37118</v>
      </c>
      <c r="C18374" s="385">
        <v>9.7500000000000003E-2</v>
      </c>
    </row>
    <row r="18375" spans="1:3" x14ac:dyDescent="0.25">
      <c r="A18375" t="s">
        <v>273</v>
      </c>
      <c r="B18375">
        <v>37119</v>
      </c>
      <c r="C18375" s="385">
        <v>9.2499999999999999E-2</v>
      </c>
    </row>
    <row r="18376" spans="1:3" x14ac:dyDescent="0.25">
      <c r="A18376" t="s">
        <v>273</v>
      </c>
      <c r="B18376">
        <v>37121</v>
      </c>
      <c r="C18376" s="385">
        <v>9.7500000000000003E-2</v>
      </c>
    </row>
    <row r="18377" spans="1:3" x14ac:dyDescent="0.25">
      <c r="A18377" t="s">
        <v>273</v>
      </c>
      <c r="B18377">
        <v>37122</v>
      </c>
      <c r="C18377" s="385">
        <v>9.7500000000000003E-2</v>
      </c>
    </row>
    <row r="18378" spans="1:3" x14ac:dyDescent="0.25">
      <c r="A18378" t="s">
        <v>273</v>
      </c>
      <c r="B18378">
        <v>37127</v>
      </c>
      <c r="C18378" s="385">
        <v>9.7500000000000003E-2</v>
      </c>
    </row>
    <row r="18379" spans="1:3" x14ac:dyDescent="0.25">
      <c r="A18379" t="s">
        <v>273</v>
      </c>
      <c r="B18379">
        <v>37128</v>
      </c>
      <c r="C18379" s="385">
        <v>9.7500000000000003E-2</v>
      </c>
    </row>
    <row r="18380" spans="1:3" x14ac:dyDescent="0.25">
      <c r="A18380" t="s">
        <v>273</v>
      </c>
      <c r="B18380">
        <v>37129</v>
      </c>
      <c r="C18380" s="385">
        <v>9.7500000000000003E-2</v>
      </c>
    </row>
    <row r="18381" spans="1:3" x14ac:dyDescent="0.25">
      <c r="A18381" t="s">
        <v>273</v>
      </c>
      <c r="B18381">
        <v>37130</v>
      </c>
      <c r="C18381" s="385">
        <v>9.7500000000000003E-2</v>
      </c>
    </row>
    <row r="18382" spans="1:3" x14ac:dyDescent="0.25">
      <c r="A18382" t="s">
        <v>273</v>
      </c>
      <c r="B18382">
        <v>37131</v>
      </c>
      <c r="C18382" s="385">
        <v>9.7500000000000003E-2</v>
      </c>
    </row>
    <row r="18383" spans="1:3" x14ac:dyDescent="0.25">
      <c r="A18383" t="s">
        <v>273</v>
      </c>
      <c r="B18383">
        <v>37132</v>
      </c>
      <c r="C18383" s="385">
        <v>9.7500000000000003E-2</v>
      </c>
    </row>
    <row r="18384" spans="1:3" x14ac:dyDescent="0.25">
      <c r="A18384" t="s">
        <v>273</v>
      </c>
      <c r="B18384">
        <v>37133</v>
      </c>
      <c r="C18384" s="385">
        <v>9.7500000000000003E-2</v>
      </c>
    </row>
    <row r="18385" spans="1:3" x14ac:dyDescent="0.25">
      <c r="A18385" t="s">
        <v>273</v>
      </c>
      <c r="B18385">
        <v>37134</v>
      </c>
      <c r="C18385" s="385">
        <v>9.7500000000000003E-2</v>
      </c>
    </row>
    <row r="18386" spans="1:3" x14ac:dyDescent="0.25">
      <c r="A18386" t="s">
        <v>273</v>
      </c>
      <c r="B18386">
        <v>37135</v>
      </c>
      <c r="C18386" s="385">
        <v>9.7500000000000003E-2</v>
      </c>
    </row>
    <row r="18387" spans="1:3" x14ac:dyDescent="0.25">
      <c r="A18387" t="s">
        <v>273</v>
      </c>
      <c r="B18387">
        <v>37136</v>
      </c>
      <c r="C18387" s="385">
        <v>9.7500000000000003E-2</v>
      </c>
    </row>
    <row r="18388" spans="1:3" x14ac:dyDescent="0.25">
      <c r="A18388" t="s">
        <v>273</v>
      </c>
      <c r="B18388">
        <v>37137</v>
      </c>
      <c r="C18388" s="385">
        <v>9.7500000000000003E-2</v>
      </c>
    </row>
    <row r="18389" spans="1:3" x14ac:dyDescent="0.25">
      <c r="A18389" t="s">
        <v>273</v>
      </c>
      <c r="B18389">
        <v>37138</v>
      </c>
      <c r="C18389" s="385">
        <v>9.7500000000000003E-2</v>
      </c>
    </row>
    <row r="18390" spans="1:3" x14ac:dyDescent="0.25">
      <c r="A18390" t="s">
        <v>273</v>
      </c>
      <c r="B18390">
        <v>37140</v>
      </c>
      <c r="C18390" s="385">
        <v>9.7500000000000003E-2</v>
      </c>
    </row>
    <row r="18391" spans="1:3" x14ac:dyDescent="0.25">
      <c r="A18391" t="s">
        <v>273</v>
      </c>
      <c r="B18391">
        <v>37141</v>
      </c>
      <c r="C18391" s="385">
        <v>9.7500000000000003E-2</v>
      </c>
    </row>
    <row r="18392" spans="1:3" x14ac:dyDescent="0.25">
      <c r="A18392" t="s">
        <v>273</v>
      </c>
      <c r="B18392">
        <v>37142</v>
      </c>
      <c r="C18392" s="385">
        <v>9.5000000000000001E-2</v>
      </c>
    </row>
    <row r="18393" spans="1:3" x14ac:dyDescent="0.25">
      <c r="A18393" t="s">
        <v>273</v>
      </c>
      <c r="B18393">
        <v>37143</v>
      </c>
      <c r="C18393" s="385">
        <v>9.7500000000000003E-2</v>
      </c>
    </row>
    <row r="18394" spans="1:3" x14ac:dyDescent="0.25">
      <c r="A18394" t="s">
        <v>273</v>
      </c>
      <c r="B18394">
        <v>37144</v>
      </c>
      <c r="C18394" s="385">
        <v>9.7500000000000003E-2</v>
      </c>
    </row>
    <row r="18395" spans="1:3" x14ac:dyDescent="0.25">
      <c r="A18395" t="s">
        <v>273</v>
      </c>
      <c r="B18395">
        <v>37145</v>
      </c>
      <c r="C18395" s="385">
        <v>9.7500000000000003E-2</v>
      </c>
    </row>
    <row r="18396" spans="1:3" x14ac:dyDescent="0.25">
      <c r="A18396" t="s">
        <v>273</v>
      </c>
      <c r="B18396">
        <v>37146</v>
      </c>
      <c r="C18396" s="385">
        <v>9.7500000000000003E-2</v>
      </c>
    </row>
    <row r="18397" spans="1:3" x14ac:dyDescent="0.25">
      <c r="A18397" t="s">
        <v>273</v>
      </c>
      <c r="B18397">
        <v>37148</v>
      </c>
      <c r="C18397" s="385">
        <v>9.7500000000000003E-2</v>
      </c>
    </row>
    <row r="18398" spans="1:3" x14ac:dyDescent="0.25">
      <c r="A18398" t="s">
        <v>273</v>
      </c>
      <c r="B18398">
        <v>37149</v>
      </c>
      <c r="C18398" s="385">
        <v>9.7500000000000003E-2</v>
      </c>
    </row>
    <row r="18399" spans="1:3" x14ac:dyDescent="0.25">
      <c r="A18399" t="s">
        <v>273</v>
      </c>
      <c r="B18399">
        <v>37150</v>
      </c>
      <c r="C18399" s="385">
        <v>9.7500000000000003E-2</v>
      </c>
    </row>
    <row r="18400" spans="1:3" x14ac:dyDescent="0.25">
      <c r="A18400" t="s">
        <v>273</v>
      </c>
      <c r="B18400">
        <v>37151</v>
      </c>
      <c r="C18400" s="385">
        <v>0.09</v>
      </c>
    </row>
    <row r="18401" spans="1:3" x14ac:dyDescent="0.25">
      <c r="A18401" t="s">
        <v>273</v>
      </c>
      <c r="B18401">
        <v>37152</v>
      </c>
      <c r="C18401" s="385">
        <v>9.7500000000000003E-2</v>
      </c>
    </row>
    <row r="18402" spans="1:3" x14ac:dyDescent="0.25">
      <c r="A18402" t="s">
        <v>273</v>
      </c>
      <c r="B18402">
        <v>37153</v>
      </c>
      <c r="C18402" s="385">
        <v>9.7500000000000003E-2</v>
      </c>
    </row>
    <row r="18403" spans="1:3" x14ac:dyDescent="0.25">
      <c r="A18403" t="s">
        <v>273</v>
      </c>
      <c r="B18403">
        <v>37160</v>
      </c>
      <c r="C18403" s="385">
        <v>9.7500000000000003E-2</v>
      </c>
    </row>
    <row r="18404" spans="1:3" x14ac:dyDescent="0.25">
      <c r="A18404" t="s">
        <v>273</v>
      </c>
      <c r="B18404">
        <v>37161</v>
      </c>
      <c r="C18404" s="385">
        <v>9.7500000000000003E-2</v>
      </c>
    </row>
    <row r="18405" spans="1:3" x14ac:dyDescent="0.25">
      <c r="A18405" t="s">
        <v>273</v>
      </c>
      <c r="B18405">
        <v>37162</v>
      </c>
      <c r="C18405" s="385">
        <v>9.7500000000000003E-2</v>
      </c>
    </row>
    <row r="18406" spans="1:3" x14ac:dyDescent="0.25">
      <c r="A18406" t="s">
        <v>273</v>
      </c>
      <c r="B18406">
        <v>37165</v>
      </c>
      <c r="C18406" s="385">
        <v>9.7500000000000003E-2</v>
      </c>
    </row>
    <row r="18407" spans="1:3" x14ac:dyDescent="0.25">
      <c r="A18407" t="s">
        <v>273</v>
      </c>
      <c r="B18407">
        <v>37166</v>
      </c>
      <c r="C18407" s="385">
        <v>9.7500000000000003E-2</v>
      </c>
    </row>
    <row r="18408" spans="1:3" x14ac:dyDescent="0.25">
      <c r="A18408" t="s">
        <v>273</v>
      </c>
      <c r="B18408">
        <v>37167</v>
      </c>
      <c r="C18408" s="385">
        <v>9.7500000000000003E-2</v>
      </c>
    </row>
    <row r="18409" spans="1:3" x14ac:dyDescent="0.25">
      <c r="A18409" t="s">
        <v>273</v>
      </c>
      <c r="B18409">
        <v>37171</v>
      </c>
      <c r="C18409" s="385">
        <v>9.7500000000000003E-2</v>
      </c>
    </row>
    <row r="18410" spans="1:3" x14ac:dyDescent="0.25">
      <c r="A18410" t="s">
        <v>273</v>
      </c>
      <c r="B18410">
        <v>37172</v>
      </c>
      <c r="C18410" s="385">
        <v>9.7500000000000003E-2</v>
      </c>
    </row>
    <row r="18411" spans="1:3" x14ac:dyDescent="0.25">
      <c r="A18411" t="s">
        <v>273</v>
      </c>
      <c r="B18411">
        <v>37174</v>
      </c>
      <c r="C18411" s="385">
        <v>9.7500000000000003E-2</v>
      </c>
    </row>
    <row r="18412" spans="1:3" x14ac:dyDescent="0.25">
      <c r="A18412" t="s">
        <v>273</v>
      </c>
      <c r="B18412">
        <v>37175</v>
      </c>
      <c r="C18412" s="385">
        <v>9.7500000000000003E-2</v>
      </c>
    </row>
    <row r="18413" spans="1:3" x14ac:dyDescent="0.25">
      <c r="A18413" t="s">
        <v>273</v>
      </c>
      <c r="B18413">
        <v>37178</v>
      </c>
      <c r="C18413" s="385">
        <v>9.7500000000000003E-2</v>
      </c>
    </row>
    <row r="18414" spans="1:3" x14ac:dyDescent="0.25">
      <c r="A18414" t="s">
        <v>273</v>
      </c>
      <c r="B18414">
        <v>37179</v>
      </c>
      <c r="C18414" s="385">
        <v>9.7500000000000003E-2</v>
      </c>
    </row>
    <row r="18415" spans="1:3" x14ac:dyDescent="0.25">
      <c r="A18415" t="s">
        <v>273</v>
      </c>
      <c r="B18415">
        <v>37180</v>
      </c>
      <c r="C18415" s="385">
        <v>9.7500000000000003E-2</v>
      </c>
    </row>
    <row r="18416" spans="1:3" x14ac:dyDescent="0.25">
      <c r="A18416" t="s">
        <v>273</v>
      </c>
      <c r="B18416">
        <v>37181</v>
      </c>
      <c r="C18416" s="385">
        <v>9.7500000000000003E-2</v>
      </c>
    </row>
    <row r="18417" spans="1:3" x14ac:dyDescent="0.25">
      <c r="A18417" t="s">
        <v>273</v>
      </c>
      <c r="B18417">
        <v>37183</v>
      </c>
      <c r="C18417" s="385">
        <v>9.7500000000000003E-2</v>
      </c>
    </row>
    <row r="18418" spans="1:3" x14ac:dyDescent="0.25">
      <c r="A18418" t="s">
        <v>273</v>
      </c>
      <c r="B18418">
        <v>37184</v>
      </c>
      <c r="C18418" s="385">
        <v>9.7500000000000003E-2</v>
      </c>
    </row>
    <row r="18419" spans="1:3" x14ac:dyDescent="0.25">
      <c r="A18419" t="s">
        <v>273</v>
      </c>
      <c r="B18419">
        <v>37185</v>
      </c>
      <c r="C18419" s="385">
        <v>9.7500000000000003E-2</v>
      </c>
    </row>
    <row r="18420" spans="1:3" x14ac:dyDescent="0.25">
      <c r="A18420" t="s">
        <v>273</v>
      </c>
      <c r="B18420">
        <v>37186</v>
      </c>
      <c r="C18420" s="385">
        <v>9.7500000000000003E-2</v>
      </c>
    </row>
    <row r="18421" spans="1:3" x14ac:dyDescent="0.25">
      <c r="A18421" t="s">
        <v>273</v>
      </c>
      <c r="B18421">
        <v>37187</v>
      </c>
      <c r="C18421" s="385">
        <v>9.7500000000000003E-2</v>
      </c>
    </row>
    <row r="18422" spans="1:3" x14ac:dyDescent="0.25">
      <c r="A18422" t="s">
        <v>273</v>
      </c>
      <c r="B18422">
        <v>37188</v>
      </c>
      <c r="C18422" s="385">
        <v>9.7500000000000003E-2</v>
      </c>
    </row>
    <row r="18423" spans="1:3" x14ac:dyDescent="0.25">
      <c r="A18423" t="s">
        <v>273</v>
      </c>
      <c r="B18423">
        <v>37189</v>
      </c>
      <c r="C18423" s="385">
        <v>9.2499999999999999E-2</v>
      </c>
    </row>
    <row r="18424" spans="1:3" x14ac:dyDescent="0.25">
      <c r="A18424" t="s">
        <v>273</v>
      </c>
      <c r="B18424">
        <v>37190</v>
      </c>
      <c r="C18424" s="385">
        <v>9.7500000000000003E-2</v>
      </c>
    </row>
    <row r="18425" spans="1:3" x14ac:dyDescent="0.25">
      <c r="A18425" t="s">
        <v>273</v>
      </c>
      <c r="B18425">
        <v>37191</v>
      </c>
      <c r="C18425" s="385">
        <v>9.5000000000000001E-2</v>
      </c>
    </row>
    <row r="18426" spans="1:3" x14ac:dyDescent="0.25">
      <c r="A18426" t="s">
        <v>273</v>
      </c>
      <c r="B18426">
        <v>37201</v>
      </c>
      <c r="C18426" s="385">
        <v>9.2499999999999999E-2</v>
      </c>
    </row>
    <row r="18427" spans="1:3" x14ac:dyDescent="0.25">
      <c r="A18427" t="s">
        <v>273</v>
      </c>
      <c r="B18427">
        <v>37202</v>
      </c>
      <c r="C18427" s="385">
        <v>9.2499999999999999E-2</v>
      </c>
    </row>
    <row r="18428" spans="1:3" x14ac:dyDescent="0.25">
      <c r="A18428" t="s">
        <v>273</v>
      </c>
      <c r="B18428">
        <v>37203</v>
      </c>
      <c r="C18428" s="385">
        <v>9.2499999999999999E-2</v>
      </c>
    </row>
    <row r="18429" spans="1:3" x14ac:dyDescent="0.25">
      <c r="A18429" t="s">
        <v>273</v>
      </c>
      <c r="B18429">
        <v>37204</v>
      </c>
      <c r="C18429" s="385">
        <v>9.2499999999999999E-2</v>
      </c>
    </row>
    <row r="18430" spans="1:3" x14ac:dyDescent="0.25">
      <c r="A18430" t="s">
        <v>273</v>
      </c>
      <c r="B18430">
        <v>37205</v>
      </c>
      <c r="C18430" s="385">
        <v>9.2499999999999999E-2</v>
      </c>
    </row>
    <row r="18431" spans="1:3" x14ac:dyDescent="0.25">
      <c r="A18431" t="s">
        <v>273</v>
      </c>
      <c r="B18431">
        <v>37206</v>
      </c>
      <c r="C18431" s="385">
        <v>9.2499999999999999E-2</v>
      </c>
    </row>
    <row r="18432" spans="1:3" x14ac:dyDescent="0.25">
      <c r="A18432" t="s">
        <v>273</v>
      </c>
      <c r="B18432">
        <v>37207</v>
      </c>
      <c r="C18432" s="385">
        <v>9.2499999999999999E-2</v>
      </c>
    </row>
    <row r="18433" spans="1:3" x14ac:dyDescent="0.25">
      <c r="A18433" t="s">
        <v>273</v>
      </c>
      <c r="B18433">
        <v>37208</v>
      </c>
      <c r="C18433" s="385">
        <v>9.2499999999999999E-2</v>
      </c>
    </row>
    <row r="18434" spans="1:3" x14ac:dyDescent="0.25">
      <c r="A18434" t="s">
        <v>273</v>
      </c>
      <c r="B18434">
        <v>37209</v>
      </c>
      <c r="C18434" s="385">
        <v>9.2499999999999999E-2</v>
      </c>
    </row>
    <row r="18435" spans="1:3" x14ac:dyDescent="0.25">
      <c r="A18435" t="s">
        <v>273</v>
      </c>
      <c r="B18435">
        <v>37210</v>
      </c>
      <c r="C18435" s="385">
        <v>9.2499999999999999E-2</v>
      </c>
    </row>
    <row r="18436" spans="1:3" x14ac:dyDescent="0.25">
      <c r="A18436" t="s">
        <v>273</v>
      </c>
      <c r="B18436">
        <v>37211</v>
      </c>
      <c r="C18436" s="385">
        <v>9.7500000000000003E-2</v>
      </c>
    </row>
    <row r="18437" spans="1:3" x14ac:dyDescent="0.25">
      <c r="A18437" t="s">
        <v>273</v>
      </c>
      <c r="B18437">
        <v>37212</v>
      </c>
      <c r="C18437" s="385">
        <v>9.2499999999999999E-2</v>
      </c>
    </row>
    <row r="18438" spans="1:3" x14ac:dyDescent="0.25">
      <c r="A18438" t="s">
        <v>273</v>
      </c>
      <c r="B18438">
        <v>37213</v>
      </c>
      <c r="C18438" s="385">
        <v>9.2499999999999999E-2</v>
      </c>
    </row>
    <row r="18439" spans="1:3" x14ac:dyDescent="0.25">
      <c r="A18439" t="s">
        <v>273</v>
      </c>
      <c r="B18439">
        <v>37214</v>
      </c>
      <c r="C18439" s="385">
        <v>9.2499999999999999E-2</v>
      </c>
    </row>
    <row r="18440" spans="1:3" x14ac:dyDescent="0.25">
      <c r="A18440" t="s">
        <v>273</v>
      </c>
      <c r="B18440">
        <v>37215</v>
      </c>
      <c r="C18440" s="385">
        <v>9.2499999999999999E-2</v>
      </c>
    </row>
    <row r="18441" spans="1:3" x14ac:dyDescent="0.25">
      <c r="A18441" t="s">
        <v>273</v>
      </c>
      <c r="B18441">
        <v>37216</v>
      </c>
      <c r="C18441" s="385">
        <v>9.2499999999999999E-2</v>
      </c>
    </row>
    <row r="18442" spans="1:3" x14ac:dyDescent="0.25">
      <c r="A18442" t="s">
        <v>273</v>
      </c>
      <c r="B18442">
        <v>37217</v>
      </c>
      <c r="C18442" s="385">
        <v>9.2499999999999999E-2</v>
      </c>
    </row>
    <row r="18443" spans="1:3" x14ac:dyDescent="0.25">
      <c r="A18443" t="s">
        <v>273</v>
      </c>
      <c r="B18443">
        <v>37218</v>
      </c>
      <c r="C18443" s="385">
        <v>9.2499999999999999E-2</v>
      </c>
    </row>
    <row r="18444" spans="1:3" x14ac:dyDescent="0.25">
      <c r="A18444" t="s">
        <v>273</v>
      </c>
      <c r="B18444">
        <v>37219</v>
      </c>
      <c r="C18444" s="385">
        <v>9.2499999999999999E-2</v>
      </c>
    </row>
    <row r="18445" spans="1:3" x14ac:dyDescent="0.25">
      <c r="A18445" t="s">
        <v>273</v>
      </c>
      <c r="B18445">
        <v>37220</v>
      </c>
      <c r="C18445" s="385">
        <v>9.2499999999999999E-2</v>
      </c>
    </row>
    <row r="18446" spans="1:3" x14ac:dyDescent="0.25">
      <c r="A18446" t="s">
        <v>273</v>
      </c>
      <c r="B18446">
        <v>37221</v>
      </c>
      <c r="C18446" s="385">
        <v>9.7500000000000003E-2</v>
      </c>
    </row>
    <row r="18447" spans="1:3" x14ac:dyDescent="0.25">
      <c r="A18447" t="s">
        <v>273</v>
      </c>
      <c r="B18447">
        <v>37222</v>
      </c>
      <c r="C18447" s="385">
        <v>9.2499999999999999E-2</v>
      </c>
    </row>
    <row r="18448" spans="1:3" x14ac:dyDescent="0.25">
      <c r="A18448" t="s">
        <v>273</v>
      </c>
      <c r="B18448">
        <v>37224</v>
      </c>
      <c r="C18448" s="385">
        <v>9.2499999999999999E-2</v>
      </c>
    </row>
    <row r="18449" spans="1:3" x14ac:dyDescent="0.25">
      <c r="A18449" t="s">
        <v>273</v>
      </c>
      <c r="B18449">
        <v>37227</v>
      </c>
      <c r="C18449" s="385">
        <v>9.2499999999999999E-2</v>
      </c>
    </row>
    <row r="18450" spans="1:3" x14ac:dyDescent="0.25">
      <c r="A18450" t="s">
        <v>273</v>
      </c>
      <c r="B18450">
        <v>37228</v>
      </c>
      <c r="C18450" s="385">
        <v>9.2499999999999999E-2</v>
      </c>
    </row>
    <row r="18451" spans="1:3" x14ac:dyDescent="0.25">
      <c r="A18451" t="s">
        <v>273</v>
      </c>
      <c r="B18451">
        <v>37229</v>
      </c>
      <c r="C18451" s="385">
        <v>9.2499999999999999E-2</v>
      </c>
    </row>
    <row r="18452" spans="1:3" x14ac:dyDescent="0.25">
      <c r="A18452" t="s">
        <v>273</v>
      </c>
      <c r="B18452">
        <v>37230</v>
      </c>
      <c r="C18452" s="385">
        <v>9.2499999999999999E-2</v>
      </c>
    </row>
    <row r="18453" spans="1:3" x14ac:dyDescent="0.25">
      <c r="A18453" t="s">
        <v>273</v>
      </c>
      <c r="B18453">
        <v>37232</v>
      </c>
      <c r="C18453" s="385">
        <v>9.2499999999999999E-2</v>
      </c>
    </row>
    <row r="18454" spans="1:3" x14ac:dyDescent="0.25">
      <c r="A18454" t="s">
        <v>273</v>
      </c>
      <c r="B18454">
        <v>37234</v>
      </c>
      <c r="C18454" s="385">
        <v>9.2499999999999999E-2</v>
      </c>
    </row>
    <row r="18455" spans="1:3" x14ac:dyDescent="0.25">
      <c r="A18455" t="s">
        <v>273</v>
      </c>
      <c r="B18455">
        <v>37235</v>
      </c>
      <c r="C18455" s="385">
        <v>9.2499999999999999E-2</v>
      </c>
    </row>
    <row r="18456" spans="1:3" x14ac:dyDescent="0.25">
      <c r="A18456" t="s">
        <v>273</v>
      </c>
      <c r="B18456">
        <v>37236</v>
      </c>
      <c r="C18456" s="385">
        <v>9.2499999999999999E-2</v>
      </c>
    </row>
    <row r="18457" spans="1:3" x14ac:dyDescent="0.25">
      <c r="A18457" t="s">
        <v>273</v>
      </c>
      <c r="B18457">
        <v>37238</v>
      </c>
      <c r="C18457" s="385">
        <v>9.2499999999999999E-2</v>
      </c>
    </row>
    <row r="18458" spans="1:3" x14ac:dyDescent="0.25">
      <c r="A18458" t="s">
        <v>273</v>
      </c>
      <c r="B18458">
        <v>37240</v>
      </c>
      <c r="C18458" s="385">
        <v>9.2499999999999999E-2</v>
      </c>
    </row>
    <row r="18459" spans="1:3" x14ac:dyDescent="0.25">
      <c r="A18459" t="s">
        <v>273</v>
      </c>
      <c r="B18459">
        <v>37241</v>
      </c>
      <c r="C18459" s="385">
        <v>9.2499999999999999E-2</v>
      </c>
    </row>
    <row r="18460" spans="1:3" x14ac:dyDescent="0.25">
      <c r="A18460" t="s">
        <v>273</v>
      </c>
      <c r="B18460">
        <v>37242</v>
      </c>
      <c r="C18460" s="385">
        <v>9.2499999999999999E-2</v>
      </c>
    </row>
    <row r="18461" spans="1:3" x14ac:dyDescent="0.25">
      <c r="A18461" t="s">
        <v>273</v>
      </c>
      <c r="B18461">
        <v>37243</v>
      </c>
      <c r="C18461" s="385">
        <v>9.2499999999999999E-2</v>
      </c>
    </row>
    <row r="18462" spans="1:3" x14ac:dyDescent="0.25">
      <c r="A18462" t="s">
        <v>273</v>
      </c>
      <c r="B18462">
        <v>37244</v>
      </c>
      <c r="C18462" s="385">
        <v>9.2499999999999999E-2</v>
      </c>
    </row>
    <row r="18463" spans="1:3" x14ac:dyDescent="0.25">
      <c r="A18463" t="s">
        <v>273</v>
      </c>
      <c r="B18463">
        <v>37246</v>
      </c>
      <c r="C18463" s="385">
        <v>9.2499999999999999E-2</v>
      </c>
    </row>
    <row r="18464" spans="1:3" x14ac:dyDescent="0.25">
      <c r="A18464" t="s">
        <v>273</v>
      </c>
      <c r="B18464">
        <v>37250</v>
      </c>
      <c r="C18464" s="385">
        <v>9.2499999999999999E-2</v>
      </c>
    </row>
    <row r="18465" spans="1:3" x14ac:dyDescent="0.25">
      <c r="A18465" t="s">
        <v>273</v>
      </c>
      <c r="B18465">
        <v>37301</v>
      </c>
      <c r="C18465" s="385">
        <v>9.2499999999999999E-2</v>
      </c>
    </row>
    <row r="18466" spans="1:3" x14ac:dyDescent="0.25">
      <c r="A18466" t="s">
        <v>273</v>
      </c>
      <c r="B18466">
        <v>37302</v>
      </c>
      <c r="C18466" s="385">
        <v>9.2499999999999999E-2</v>
      </c>
    </row>
    <row r="18467" spans="1:3" x14ac:dyDescent="0.25">
      <c r="A18467" t="s">
        <v>273</v>
      </c>
      <c r="B18467">
        <v>37303</v>
      </c>
      <c r="C18467" s="385">
        <v>9.7500000000000003E-2</v>
      </c>
    </row>
    <row r="18468" spans="1:3" x14ac:dyDescent="0.25">
      <c r="A18468" t="s">
        <v>273</v>
      </c>
      <c r="B18468">
        <v>37304</v>
      </c>
      <c r="C18468" s="385">
        <v>9.2499999999999999E-2</v>
      </c>
    </row>
    <row r="18469" spans="1:3" x14ac:dyDescent="0.25">
      <c r="A18469" t="s">
        <v>273</v>
      </c>
      <c r="B18469">
        <v>37305</v>
      </c>
      <c r="C18469" s="385">
        <v>9.2499999999999999E-2</v>
      </c>
    </row>
    <row r="18470" spans="1:3" x14ac:dyDescent="0.25">
      <c r="A18470" t="s">
        <v>273</v>
      </c>
      <c r="B18470">
        <v>37306</v>
      </c>
      <c r="C18470" s="385">
        <v>9.5000000000000001E-2</v>
      </c>
    </row>
    <row r="18471" spans="1:3" x14ac:dyDescent="0.25">
      <c r="A18471" t="s">
        <v>273</v>
      </c>
      <c r="B18471">
        <v>37307</v>
      </c>
      <c r="C18471" s="385">
        <v>9.7500000000000003E-2</v>
      </c>
    </row>
    <row r="18472" spans="1:3" x14ac:dyDescent="0.25">
      <c r="A18472" t="s">
        <v>273</v>
      </c>
      <c r="B18472">
        <v>37308</v>
      </c>
      <c r="C18472" s="385">
        <v>9.2499999999999999E-2</v>
      </c>
    </row>
    <row r="18473" spans="1:3" x14ac:dyDescent="0.25">
      <c r="A18473" t="s">
        <v>273</v>
      </c>
      <c r="B18473">
        <v>37309</v>
      </c>
      <c r="C18473" s="385">
        <v>9.7500000000000003E-2</v>
      </c>
    </row>
    <row r="18474" spans="1:3" x14ac:dyDescent="0.25">
      <c r="A18474" t="s">
        <v>273</v>
      </c>
      <c r="B18474">
        <v>37310</v>
      </c>
      <c r="C18474" s="385">
        <v>9.7500000000000003E-2</v>
      </c>
    </row>
    <row r="18475" spans="1:3" x14ac:dyDescent="0.25">
      <c r="A18475" t="s">
        <v>273</v>
      </c>
      <c r="B18475">
        <v>37311</v>
      </c>
      <c r="C18475" s="385">
        <v>9.7500000000000003E-2</v>
      </c>
    </row>
    <row r="18476" spans="1:3" x14ac:dyDescent="0.25">
      <c r="A18476" t="s">
        <v>273</v>
      </c>
      <c r="B18476">
        <v>37312</v>
      </c>
      <c r="C18476" s="385">
        <v>9.7500000000000003E-2</v>
      </c>
    </row>
    <row r="18477" spans="1:3" x14ac:dyDescent="0.25">
      <c r="A18477" t="s">
        <v>273</v>
      </c>
      <c r="B18477">
        <v>37313</v>
      </c>
      <c r="C18477" s="385">
        <v>9.2499999999999999E-2</v>
      </c>
    </row>
    <row r="18478" spans="1:3" x14ac:dyDescent="0.25">
      <c r="A18478" t="s">
        <v>273</v>
      </c>
      <c r="B18478">
        <v>37314</v>
      </c>
      <c r="C18478" s="385">
        <v>9.2499999999999999E-2</v>
      </c>
    </row>
    <row r="18479" spans="1:3" x14ac:dyDescent="0.25">
      <c r="A18479" t="s">
        <v>273</v>
      </c>
      <c r="B18479">
        <v>37315</v>
      </c>
      <c r="C18479" s="385">
        <v>9.2499999999999999E-2</v>
      </c>
    </row>
    <row r="18480" spans="1:3" x14ac:dyDescent="0.25">
      <c r="A18480" t="s">
        <v>273</v>
      </c>
      <c r="B18480">
        <v>37316</v>
      </c>
      <c r="C18480" s="385">
        <v>9.7500000000000003E-2</v>
      </c>
    </row>
    <row r="18481" spans="1:3" x14ac:dyDescent="0.25">
      <c r="A18481" t="s">
        <v>273</v>
      </c>
      <c r="B18481">
        <v>37317</v>
      </c>
      <c r="C18481" s="385">
        <v>9.7500000000000003E-2</v>
      </c>
    </row>
    <row r="18482" spans="1:3" x14ac:dyDescent="0.25">
      <c r="A18482" t="s">
        <v>273</v>
      </c>
      <c r="B18482">
        <v>37318</v>
      </c>
      <c r="C18482" s="385">
        <v>9.2499999999999999E-2</v>
      </c>
    </row>
    <row r="18483" spans="1:3" x14ac:dyDescent="0.25">
      <c r="A18483" t="s">
        <v>273</v>
      </c>
      <c r="B18483">
        <v>37320</v>
      </c>
      <c r="C18483" s="385">
        <v>9.7500000000000003E-2</v>
      </c>
    </row>
    <row r="18484" spans="1:3" x14ac:dyDescent="0.25">
      <c r="A18484" t="s">
        <v>273</v>
      </c>
      <c r="B18484">
        <v>37321</v>
      </c>
      <c r="C18484" s="385">
        <v>9.7500000000000003E-2</v>
      </c>
    </row>
    <row r="18485" spans="1:3" x14ac:dyDescent="0.25">
      <c r="A18485" t="s">
        <v>273</v>
      </c>
      <c r="B18485">
        <v>37322</v>
      </c>
      <c r="C18485" s="385">
        <v>9.7500000000000003E-2</v>
      </c>
    </row>
    <row r="18486" spans="1:3" x14ac:dyDescent="0.25">
      <c r="A18486" t="s">
        <v>273</v>
      </c>
      <c r="B18486">
        <v>37323</v>
      </c>
      <c r="C18486" s="385">
        <v>9.7500000000000003E-2</v>
      </c>
    </row>
    <row r="18487" spans="1:3" x14ac:dyDescent="0.25">
      <c r="A18487" t="s">
        <v>273</v>
      </c>
      <c r="B18487">
        <v>37324</v>
      </c>
      <c r="C18487" s="385">
        <v>9.2499999999999999E-2</v>
      </c>
    </row>
    <row r="18488" spans="1:3" x14ac:dyDescent="0.25">
      <c r="A18488" t="s">
        <v>273</v>
      </c>
      <c r="B18488">
        <v>37325</v>
      </c>
      <c r="C18488" s="385">
        <v>9.7500000000000003E-2</v>
      </c>
    </row>
    <row r="18489" spans="1:3" x14ac:dyDescent="0.25">
      <c r="A18489" t="s">
        <v>273</v>
      </c>
      <c r="B18489">
        <v>37326</v>
      </c>
      <c r="C18489" s="385">
        <v>9.7500000000000003E-2</v>
      </c>
    </row>
    <row r="18490" spans="1:3" x14ac:dyDescent="0.25">
      <c r="A18490" t="s">
        <v>273</v>
      </c>
      <c r="B18490">
        <v>37327</v>
      </c>
      <c r="C18490" s="385">
        <v>9.7500000000000003E-2</v>
      </c>
    </row>
    <row r="18491" spans="1:3" x14ac:dyDescent="0.25">
      <c r="A18491" t="s">
        <v>273</v>
      </c>
      <c r="B18491">
        <v>37328</v>
      </c>
      <c r="C18491" s="385">
        <v>9.5000000000000001E-2</v>
      </c>
    </row>
    <row r="18492" spans="1:3" x14ac:dyDescent="0.25">
      <c r="A18492" t="s">
        <v>273</v>
      </c>
      <c r="B18492">
        <v>37329</v>
      </c>
      <c r="C18492" s="385">
        <v>9.7500000000000003E-2</v>
      </c>
    </row>
    <row r="18493" spans="1:3" x14ac:dyDescent="0.25">
      <c r="A18493" t="s">
        <v>273</v>
      </c>
      <c r="B18493">
        <v>37330</v>
      </c>
      <c r="C18493" s="385">
        <v>9.7500000000000003E-2</v>
      </c>
    </row>
    <row r="18494" spans="1:3" x14ac:dyDescent="0.25">
      <c r="A18494" t="s">
        <v>273</v>
      </c>
      <c r="B18494">
        <v>37331</v>
      </c>
      <c r="C18494" s="385">
        <v>9.7500000000000003E-2</v>
      </c>
    </row>
    <row r="18495" spans="1:3" x14ac:dyDescent="0.25">
      <c r="A18495" t="s">
        <v>273</v>
      </c>
      <c r="B18495">
        <v>37332</v>
      </c>
      <c r="C18495" s="385">
        <v>9.7500000000000003E-2</v>
      </c>
    </row>
    <row r="18496" spans="1:3" x14ac:dyDescent="0.25">
      <c r="A18496" t="s">
        <v>273</v>
      </c>
      <c r="B18496">
        <v>37333</v>
      </c>
      <c r="C18496" s="385">
        <v>9.7500000000000003E-2</v>
      </c>
    </row>
    <row r="18497" spans="1:3" x14ac:dyDescent="0.25">
      <c r="A18497" t="s">
        <v>273</v>
      </c>
      <c r="B18497">
        <v>37334</v>
      </c>
      <c r="C18497" s="385">
        <v>9.7500000000000003E-2</v>
      </c>
    </row>
    <row r="18498" spans="1:3" x14ac:dyDescent="0.25">
      <c r="A18498" t="s">
        <v>273</v>
      </c>
      <c r="B18498">
        <v>37335</v>
      </c>
      <c r="C18498" s="385">
        <v>9.5000000000000001E-2</v>
      </c>
    </row>
    <row r="18499" spans="1:3" x14ac:dyDescent="0.25">
      <c r="A18499" t="s">
        <v>273</v>
      </c>
      <c r="B18499">
        <v>37336</v>
      </c>
      <c r="C18499" s="385">
        <v>9.7500000000000003E-2</v>
      </c>
    </row>
    <row r="18500" spans="1:3" x14ac:dyDescent="0.25">
      <c r="A18500" t="s">
        <v>273</v>
      </c>
      <c r="B18500">
        <v>37337</v>
      </c>
      <c r="C18500" s="385">
        <v>9.7500000000000003E-2</v>
      </c>
    </row>
    <row r="18501" spans="1:3" x14ac:dyDescent="0.25">
      <c r="A18501" t="s">
        <v>273</v>
      </c>
      <c r="B18501">
        <v>37338</v>
      </c>
      <c r="C18501" s="385">
        <v>9.7500000000000003E-2</v>
      </c>
    </row>
    <row r="18502" spans="1:3" x14ac:dyDescent="0.25">
      <c r="A18502" t="s">
        <v>273</v>
      </c>
      <c r="B18502">
        <v>37339</v>
      </c>
      <c r="C18502" s="385">
        <v>9.2499999999999999E-2</v>
      </c>
    </row>
    <row r="18503" spans="1:3" x14ac:dyDescent="0.25">
      <c r="A18503" t="s">
        <v>273</v>
      </c>
      <c r="B18503">
        <v>37340</v>
      </c>
      <c r="C18503" s="385">
        <v>9.7500000000000003E-2</v>
      </c>
    </row>
    <row r="18504" spans="1:3" x14ac:dyDescent="0.25">
      <c r="A18504" t="s">
        <v>273</v>
      </c>
      <c r="B18504">
        <v>37341</v>
      </c>
      <c r="C18504" s="385">
        <v>9.2499999999999999E-2</v>
      </c>
    </row>
    <row r="18505" spans="1:3" x14ac:dyDescent="0.25">
      <c r="A18505" t="s">
        <v>273</v>
      </c>
      <c r="B18505">
        <v>37342</v>
      </c>
      <c r="C18505" s="385">
        <v>9.7500000000000003E-2</v>
      </c>
    </row>
    <row r="18506" spans="1:3" x14ac:dyDescent="0.25">
      <c r="A18506" t="s">
        <v>273</v>
      </c>
      <c r="B18506">
        <v>37343</v>
      </c>
      <c r="C18506" s="385">
        <v>9.2499999999999999E-2</v>
      </c>
    </row>
    <row r="18507" spans="1:3" x14ac:dyDescent="0.25">
      <c r="A18507" t="s">
        <v>273</v>
      </c>
      <c r="B18507">
        <v>37345</v>
      </c>
      <c r="C18507" s="385">
        <v>9.2499999999999999E-2</v>
      </c>
    </row>
    <row r="18508" spans="1:3" x14ac:dyDescent="0.25">
      <c r="A18508" t="s">
        <v>273</v>
      </c>
      <c r="B18508">
        <v>37347</v>
      </c>
      <c r="C18508" s="385">
        <v>9.7500000000000003E-2</v>
      </c>
    </row>
    <row r="18509" spans="1:3" x14ac:dyDescent="0.25">
      <c r="A18509" t="s">
        <v>273</v>
      </c>
      <c r="B18509">
        <v>37348</v>
      </c>
      <c r="C18509" s="385">
        <v>9.5000000000000001E-2</v>
      </c>
    </row>
    <row r="18510" spans="1:3" x14ac:dyDescent="0.25">
      <c r="A18510" t="s">
        <v>273</v>
      </c>
      <c r="B18510">
        <v>37349</v>
      </c>
      <c r="C18510" s="385">
        <v>9.7500000000000003E-2</v>
      </c>
    </row>
    <row r="18511" spans="1:3" x14ac:dyDescent="0.25">
      <c r="A18511" t="s">
        <v>273</v>
      </c>
      <c r="B18511">
        <v>37350</v>
      </c>
      <c r="C18511" s="385">
        <v>9.2499999999999999E-2</v>
      </c>
    </row>
    <row r="18512" spans="1:3" x14ac:dyDescent="0.25">
      <c r="A18512" t="s">
        <v>273</v>
      </c>
      <c r="B18512">
        <v>37351</v>
      </c>
      <c r="C18512" s="385">
        <v>9.2499999999999999E-2</v>
      </c>
    </row>
    <row r="18513" spans="1:3" x14ac:dyDescent="0.25">
      <c r="A18513" t="s">
        <v>273</v>
      </c>
      <c r="B18513">
        <v>37352</v>
      </c>
      <c r="C18513" s="385">
        <v>9.5000000000000001E-2</v>
      </c>
    </row>
    <row r="18514" spans="1:3" x14ac:dyDescent="0.25">
      <c r="A18514" t="s">
        <v>273</v>
      </c>
      <c r="B18514">
        <v>37353</v>
      </c>
      <c r="C18514" s="385">
        <v>9.7500000000000003E-2</v>
      </c>
    </row>
    <row r="18515" spans="1:3" x14ac:dyDescent="0.25">
      <c r="A18515" t="s">
        <v>273</v>
      </c>
      <c r="B18515">
        <v>37354</v>
      </c>
      <c r="C18515" s="385">
        <v>9.7500000000000003E-2</v>
      </c>
    </row>
    <row r="18516" spans="1:3" x14ac:dyDescent="0.25">
      <c r="A18516" t="s">
        <v>273</v>
      </c>
      <c r="B18516">
        <v>37355</v>
      </c>
      <c r="C18516" s="385">
        <v>9.7500000000000003E-2</v>
      </c>
    </row>
    <row r="18517" spans="1:3" x14ac:dyDescent="0.25">
      <c r="A18517" t="s">
        <v>273</v>
      </c>
      <c r="B18517">
        <v>37356</v>
      </c>
      <c r="C18517" s="385">
        <v>9.7500000000000003E-2</v>
      </c>
    </row>
    <row r="18518" spans="1:3" x14ac:dyDescent="0.25">
      <c r="A18518" t="s">
        <v>273</v>
      </c>
      <c r="B18518">
        <v>37357</v>
      </c>
      <c r="C18518" s="385">
        <v>9.7500000000000003E-2</v>
      </c>
    </row>
    <row r="18519" spans="1:3" x14ac:dyDescent="0.25">
      <c r="A18519" t="s">
        <v>273</v>
      </c>
      <c r="B18519">
        <v>37359</v>
      </c>
      <c r="C18519" s="385">
        <v>9.5000000000000001E-2</v>
      </c>
    </row>
    <row r="18520" spans="1:3" x14ac:dyDescent="0.25">
      <c r="A18520" t="s">
        <v>273</v>
      </c>
      <c r="B18520">
        <v>37360</v>
      </c>
      <c r="C18520" s="385">
        <v>9.7500000000000003E-2</v>
      </c>
    </row>
    <row r="18521" spans="1:3" x14ac:dyDescent="0.25">
      <c r="A18521" t="s">
        <v>273</v>
      </c>
      <c r="B18521">
        <v>37361</v>
      </c>
      <c r="C18521" s="385">
        <v>9.7500000000000003E-2</v>
      </c>
    </row>
    <row r="18522" spans="1:3" x14ac:dyDescent="0.25">
      <c r="A18522" t="s">
        <v>273</v>
      </c>
      <c r="B18522">
        <v>37362</v>
      </c>
      <c r="C18522" s="385">
        <v>9.7500000000000003E-2</v>
      </c>
    </row>
    <row r="18523" spans="1:3" x14ac:dyDescent="0.25">
      <c r="A18523" t="s">
        <v>273</v>
      </c>
      <c r="B18523">
        <v>37363</v>
      </c>
      <c r="C18523" s="385">
        <v>9.7500000000000003E-2</v>
      </c>
    </row>
    <row r="18524" spans="1:3" x14ac:dyDescent="0.25">
      <c r="A18524" t="s">
        <v>273</v>
      </c>
      <c r="B18524">
        <v>37364</v>
      </c>
      <c r="C18524" s="385">
        <v>9.7500000000000003E-2</v>
      </c>
    </row>
    <row r="18525" spans="1:3" x14ac:dyDescent="0.25">
      <c r="A18525" t="s">
        <v>273</v>
      </c>
      <c r="B18525">
        <v>37365</v>
      </c>
      <c r="C18525" s="385">
        <v>9.2499999999999999E-2</v>
      </c>
    </row>
    <row r="18526" spans="1:3" x14ac:dyDescent="0.25">
      <c r="A18526" t="s">
        <v>273</v>
      </c>
      <c r="B18526">
        <v>37366</v>
      </c>
      <c r="C18526" s="385">
        <v>9.7500000000000003E-2</v>
      </c>
    </row>
    <row r="18527" spans="1:3" x14ac:dyDescent="0.25">
      <c r="A18527" t="s">
        <v>273</v>
      </c>
      <c r="B18527">
        <v>37367</v>
      </c>
      <c r="C18527" s="385">
        <v>9.7500000000000003E-2</v>
      </c>
    </row>
    <row r="18528" spans="1:3" x14ac:dyDescent="0.25">
      <c r="A18528" t="s">
        <v>273</v>
      </c>
      <c r="B18528">
        <v>37369</v>
      </c>
      <c r="C18528" s="385">
        <v>9.7500000000000003E-2</v>
      </c>
    </row>
    <row r="18529" spans="1:3" x14ac:dyDescent="0.25">
      <c r="A18529" t="s">
        <v>273</v>
      </c>
      <c r="B18529">
        <v>37370</v>
      </c>
      <c r="C18529" s="385">
        <v>9.7500000000000003E-2</v>
      </c>
    </row>
    <row r="18530" spans="1:3" x14ac:dyDescent="0.25">
      <c r="A18530" t="s">
        <v>273</v>
      </c>
      <c r="B18530">
        <v>37371</v>
      </c>
      <c r="C18530" s="385">
        <v>9.7500000000000003E-2</v>
      </c>
    </row>
    <row r="18531" spans="1:3" x14ac:dyDescent="0.25">
      <c r="A18531" t="s">
        <v>273</v>
      </c>
      <c r="B18531">
        <v>37373</v>
      </c>
      <c r="C18531" s="385">
        <v>9.7500000000000003E-2</v>
      </c>
    </row>
    <row r="18532" spans="1:3" x14ac:dyDescent="0.25">
      <c r="A18532" t="s">
        <v>273</v>
      </c>
      <c r="B18532">
        <v>37374</v>
      </c>
      <c r="C18532" s="385">
        <v>9.7500000000000003E-2</v>
      </c>
    </row>
    <row r="18533" spans="1:3" x14ac:dyDescent="0.25">
      <c r="A18533" t="s">
        <v>273</v>
      </c>
      <c r="B18533">
        <v>37375</v>
      </c>
      <c r="C18533" s="385">
        <v>9.7500000000000003E-2</v>
      </c>
    </row>
    <row r="18534" spans="1:3" x14ac:dyDescent="0.25">
      <c r="A18534" t="s">
        <v>273</v>
      </c>
      <c r="B18534">
        <v>37376</v>
      </c>
      <c r="C18534" s="385">
        <v>9.2499999999999999E-2</v>
      </c>
    </row>
    <row r="18535" spans="1:3" x14ac:dyDescent="0.25">
      <c r="A18535" t="s">
        <v>273</v>
      </c>
      <c r="B18535">
        <v>37377</v>
      </c>
      <c r="C18535" s="385">
        <v>9.7500000000000003E-2</v>
      </c>
    </row>
    <row r="18536" spans="1:3" x14ac:dyDescent="0.25">
      <c r="A18536" t="s">
        <v>273</v>
      </c>
      <c r="B18536">
        <v>37378</v>
      </c>
      <c r="C18536" s="385">
        <v>9.7500000000000003E-2</v>
      </c>
    </row>
    <row r="18537" spans="1:3" x14ac:dyDescent="0.25">
      <c r="A18537" t="s">
        <v>273</v>
      </c>
      <c r="B18537">
        <v>37379</v>
      </c>
      <c r="C18537" s="385">
        <v>9.2499999999999999E-2</v>
      </c>
    </row>
    <row r="18538" spans="1:3" x14ac:dyDescent="0.25">
      <c r="A18538" t="s">
        <v>273</v>
      </c>
      <c r="B18538">
        <v>37380</v>
      </c>
      <c r="C18538" s="385">
        <v>9.7500000000000003E-2</v>
      </c>
    </row>
    <row r="18539" spans="1:3" x14ac:dyDescent="0.25">
      <c r="A18539" t="s">
        <v>273</v>
      </c>
      <c r="B18539">
        <v>37381</v>
      </c>
      <c r="C18539" s="385">
        <v>9.7500000000000003E-2</v>
      </c>
    </row>
    <row r="18540" spans="1:3" x14ac:dyDescent="0.25">
      <c r="A18540" t="s">
        <v>273</v>
      </c>
      <c r="B18540">
        <v>37382</v>
      </c>
      <c r="C18540" s="385">
        <v>9.7500000000000003E-2</v>
      </c>
    </row>
    <row r="18541" spans="1:3" x14ac:dyDescent="0.25">
      <c r="A18541" t="s">
        <v>273</v>
      </c>
      <c r="B18541">
        <v>37383</v>
      </c>
      <c r="C18541" s="385">
        <v>9.2499999999999999E-2</v>
      </c>
    </row>
    <row r="18542" spans="1:3" x14ac:dyDescent="0.25">
      <c r="A18542" t="s">
        <v>273</v>
      </c>
      <c r="B18542">
        <v>37384</v>
      </c>
      <c r="C18542" s="385">
        <v>9.2499999999999999E-2</v>
      </c>
    </row>
    <row r="18543" spans="1:3" x14ac:dyDescent="0.25">
      <c r="A18543" t="s">
        <v>273</v>
      </c>
      <c r="B18543">
        <v>37385</v>
      </c>
      <c r="C18543" s="385">
        <v>9.7500000000000003E-2</v>
      </c>
    </row>
    <row r="18544" spans="1:3" x14ac:dyDescent="0.25">
      <c r="A18544" t="s">
        <v>273</v>
      </c>
      <c r="B18544">
        <v>37387</v>
      </c>
      <c r="C18544" s="385">
        <v>9.7500000000000003E-2</v>
      </c>
    </row>
    <row r="18545" spans="1:3" x14ac:dyDescent="0.25">
      <c r="A18545" t="s">
        <v>273</v>
      </c>
      <c r="B18545">
        <v>37388</v>
      </c>
      <c r="C18545" s="385">
        <v>9.7500000000000003E-2</v>
      </c>
    </row>
    <row r="18546" spans="1:3" x14ac:dyDescent="0.25">
      <c r="A18546" t="s">
        <v>273</v>
      </c>
      <c r="B18546">
        <v>37389</v>
      </c>
      <c r="C18546" s="385">
        <v>9.7500000000000003E-2</v>
      </c>
    </row>
    <row r="18547" spans="1:3" x14ac:dyDescent="0.25">
      <c r="A18547" t="s">
        <v>273</v>
      </c>
      <c r="B18547">
        <v>37391</v>
      </c>
      <c r="C18547" s="385">
        <v>9.7500000000000003E-2</v>
      </c>
    </row>
    <row r="18548" spans="1:3" x14ac:dyDescent="0.25">
      <c r="A18548" t="s">
        <v>273</v>
      </c>
      <c r="B18548">
        <v>37394</v>
      </c>
      <c r="C18548" s="385">
        <v>9.7500000000000003E-2</v>
      </c>
    </row>
    <row r="18549" spans="1:3" x14ac:dyDescent="0.25">
      <c r="A18549" t="s">
        <v>273</v>
      </c>
      <c r="B18549">
        <v>37396</v>
      </c>
      <c r="C18549" s="385">
        <v>9.7500000000000003E-2</v>
      </c>
    </row>
    <row r="18550" spans="1:3" x14ac:dyDescent="0.25">
      <c r="A18550" t="s">
        <v>273</v>
      </c>
      <c r="B18550">
        <v>37397</v>
      </c>
      <c r="C18550" s="385">
        <v>9.7500000000000003E-2</v>
      </c>
    </row>
    <row r="18551" spans="1:3" x14ac:dyDescent="0.25">
      <c r="A18551" t="s">
        <v>273</v>
      </c>
      <c r="B18551">
        <v>37398</v>
      </c>
      <c r="C18551" s="385">
        <v>9.5000000000000001E-2</v>
      </c>
    </row>
    <row r="18552" spans="1:3" x14ac:dyDescent="0.25">
      <c r="A18552" t="s">
        <v>273</v>
      </c>
      <c r="B18552">
        <v>37401</v>
      </c>
      <c r="C18552" s="385">
        <v>9.2499999999999999E-2</v>
      </c>
    </row>
    <row r="18553" spans="1:3" x14ac:dyDescent="0.25">
      <c r="A18553" t="s">
        <v>273</v>
      </c>
      <c r="B18553">
        <v>37402</v>
      </c>
      <c r="C18553" s="385">
        <v>9.2499999999999999E-2</v>
      </c>
    </row>
    <row r="18554" spans="1:3" x14ac:dyDescent="0.25">
      <c r="A18554" t="s">
        <v>273</v>
      </c>
      <c r="B18554">
        <v>37403</v>
      </c>
      <c r="C18554" s="385">
        <v>9.2499999999999999E-2</v>
      </c>
    </row>
    <row r="18555" spans="1:3" x14ac:dyDescent="0.25">
      <c r="A18555" t="s">
        <v>273</v>
      </c>
      <c r="B18555">
        <v>37404</v>
      </c>
      <c r="C18555" s="385">
        <v>9.2499999999999999E-2</v>
      </c>
    </row>
    <row r="18556" spans="1:3" x14ac:dyDescent="0.25">
      <c r="A18556" t="s">
        <v>273</v>
      </c>
      <c r="B18556">
        <v>37405</v>
      </c>
      <c r="C18556" s="385">
        <v>9.7500000000000003E-2</v>
      </c>
    </row>
    <row r="18557" spans="1:3" x14ac:dyDescent="0.25">
      <c r="A18557" t="s">
        <v>273</v>
      </c>
      <c r="B18557">
        <v>37406</v>
      </c>
      <c r="C18557" s="385">
        <v>9.2499999999999999E-2</v>
      </c>
    </row>
    <row r="18558" spans="1:3" x14ac:dyDescent="0.25">
      <c r="A18558" t="s">
        <v>273</v>
      </c>
      <c r="B18558">
        <v>37407</v>
      </c>
      <c r="C18558" s="385">
        <v>9.2499999999999999E-2</v>
      </c>
    </row>
    <row r="18559" spans="1:3" x14ac:dyDescent="0.25">
      <c r="A18559" t="s">
        <v>273</v>
      </c>
      <c r="B18559">
        <v>37408</v>
      </c>
      <c r="C18559" s="385">
        <v>9.2499999999999999E-2</v>
      </c>
    </row>
    <row r="18560" spans="1:3" x14ac:dyDescent="0.25">
      <c r="A18560" t="s">
        <v>273</v>
      </c>
      <c r="B18560">
        <v>37409</v>
      </c>
      <c r="C18560" s="385">
        <v>9.2499999999999999E-2</v>
      </c>
    </row>
    <row r="18561" spans="1:3" x14ac:dyDescent="0.25">
      <c r="A18561" t="s">
        <v>273</v>
      </c>
      <c r="B18561">
        <v>37410</v>
      </c>
      <c r="C18561" s="385">
        <v>9.2499999999999999E-2</v>
      </c>
    </row>
    <row r="18562" spans="1:3" x14ac:dyDescent="0.25">
      <c r="A18562" t="s">
        <v>273</v>
      </c>
      <c r="B18562">
        <v>37411</v>
      </c>
      <c r="C18562" s="385">
        <v>9.2499999999999999E-2</v>
      </c>
    </row>
    <row r="18563" spans="1:3" x14ac:dyDescent="0.25">
      <c r="A18563" t="s">
        <v>273</v>
      </c>
      <c r="B18563">
        <v>37412</v>
      </c>
      <c r="C18563" s="385">
        <v>9.2499999999999999E-2</v>
      </c>
    </row>
    <row r="18564" spans="1:3" x14ac:dyDescent="0.25">
      <c r="A18564" t="s">
        <v>273</v>
      </c>
      <c r="B18564">
        <v>37414</v>
      </c>
      <c r="C18564" s="385">
        <v>9.2499999999999999E-2</v>
      </c>
    </row>
    <row r="18565" spans="1:3" x14ac:dyDescent="0.25">
      <c r="A18565" t="s">
        <v>273</v>
      </c>
      <c r="B18565">
        <v>37415</v>
      </c>
      <c r="C18565" s="385">
        <v>9.2499999999999999E-2</v>
      </c>
    </row>
    <row r="18566" spans="1:3" x14ac:dyDescent="0.25">
      <c r="A18566" t="s">
        <v>273</v>
      </c>
      <c r="B18566">
        <v>37416</v>
      </c>
      <c r="C18566" s="385">
        <v>9.2499999999999999E-2</v>
      </c>
    </row>
    <row r="18567" spans="1:3" x14ac:dyDescent="0.25">
      <c r="A18567" t="s">
        <v>273</v>
      </c>
      <c r="B18567">
        <v>37419</v>
      </c>
      <c r="C18567" s="385">
        <v>9.7500000000000003E-2</v>
      </c>
    </row>
    <row r="18568" spans="1:3" x14ac:dyDescent="0.25">
      <c r="A18568" t="s">
        <v>273</v>
      </c>
      <c r="B18568">
        <v>37421</v>
      </c>
      <c r="C18568" s="385">
        <v>9.2499999999999999E-2</v>
      </c>
    </row>
    <row r="18569" spans="1:3" x14ac:dyDescent="0.25">
      <c r="A18569" t="s">
        <v>273</v>
      </c>
      <c r="B18569">
        <v>37422</v>
      </c>
      <c r="C18569" s="385">
        <v>9.2499999999999999E-2</v>
      </c>
    </row>
    <row r="18570" spans="1:3" x14ac:dyDescent="0.25">
      <c r="A18570" t="s">
        <v>273</v>
      </c>
      <c r="B18570">
        <v>37424</v>
      </c>
      <c r="C18570" s="385">
        <v>9.2499999999999999E-2</v>
      </c>
    </row>
    <row r="18571" spans="1:3" x14ac:dyDescent="0.25">
      <c r="A18571" t="s">
        <v>273</v>
      </c>
      <c r="B18571">
        <v>37450</v>
      </c>
      <c r="C18571" s="385">
        <v>9.2499999999999999E-2</v>
      </c>
    </row>
    <row r="18572" spans="1:3" x14ac:dyDescent="0.25">
      <c r="A18572" t="s">
        <v>273</v>
      </c>
      <c r="B18572">
        <v>37501</v>
      </c>
      <c r="C18572" s="385">
        <v>9.7500000000000003E-2</v>
      </c>
    </row>
    <row r="18573" spans="1:3" x14ac:dyDescent="0.25">
      <c r="A18573" t="s">
        <v>273</v>
      </c>
      <c r="B18573">
        <v>37544</v>
      </c>
      <c r="C18573" s="385">
        <v>9.7500000000000003E-2</v>
      </c>
    </row>
    <row r="18574" spans="1:3" x14ac:dyDescent="0.25">
      <c r="A18574" t="s">
        <v>273</v>
      </c>
      <c r="B18574">
        <v>37601</v>
      </c>
      <c r="C18574" s="385">
        <v>9.7500000000000003E-2</v>
      </c>
    </row>
    <row r="18575" spans="1:3" x14ac:dyDescent="0.25">
      <c r="A18575" t="s">
        <v>273</v>
      </c>
      <c r="B18575">
        <v>37602</v>
      </c>
      <c r="C18575" s="385">
        <v>9.5000000000000001E-2</v>
      </c>
    </row>
    <row r="18576" spans="1:3" x14ac:dyDescent="0.25">
      <c r="A18576" t="s">
        <v>273</v>
      </c>
      <c r="B18576">
        <v>37604</v>
      </c>
      <c r="C18576" s="385">
        <v>9.7500000000000003E-2</v>
      </c>
    </row>
    <row r="18577" spans="1:3" x14ac:dyDescent="0.25">
      <c r="A18577" t="s">
        <v>273</v>
      </c>
      <c r="B18577">
        <v>37605</v>
      </c>
      <c r="C18577" s="385">
        <v>9.5000000000000001E-2</v>
      </c>
    </row>
    <row r="18578" spans="1:3" x14ac:dyDescent="0.25">
      <c r="A18578" t="s">
        <v>273</v>
      </c>
      <c r="B18578">
        <v>37614</v>
      </c>
      <c r="C18578" s="385">
        <v>9.5000000000000001E-2</v>
      </c>
    </row>
    <row r="18579" spans="1:3" x14ac:dyDescent="0.25">
      <c r="A18579" t="s">
        <v>273</v>
      </c>
      <c r="B18579">
        <v>37615</v>
      </c>
      <c r="C18579" s="385">
        <v>9.5000000000000001E-2</v>
      </c>
    </row>
    <row r="18580" spans="1:3" x14ac:dyDescent="0.25">
      <c r="A18580" t="s">
        <v>273</v>
      </c>
      <c r="B18580">
        <v>37616</v>
      </c>
      <c r="C18580" s="385">
        <v>9.7500000000000003E-2</v>
      </c>
    </row>
    <row r="18581" spans="1:3" x14ac:dyDescent="0.25">
      <c r="A18581" t="s">
        <v>273</v>
      </c>
      <c r="B18581">
        <v>37617</v>
      </c>
      <c r="C18581" s="385">
        <v>9.5000000000000001E-2</v>
      </c>
    </row>
    <row r="18582" spans="1:3" x14ac:dyDescent="0.25">
      <c r="A18582" t="s">
        <v>273</v>
      </c>
      <c r="B18582">
        <v>37618</v>
      </c>
      <c r="C18582" s="385">
        <v>9.2499999999999999E-2</v>
      </c>
    </row>
    <row r="18583" spans="1:3" x14ac:dyDescent="0.25">
      <c r="A18583" t="s">
        <v>273</v>
      </c>
      <c r="B18583">
        <v>37620</v>
      </c>
      <c r="C18583" s="385">
        <v>9.2499999999999999E-2</v>
      </c>
    </row>
    <row r="18584" spans="1:3" x14ac:dyDescent="0.25">
      <c r="A18584" t="s">
        <v>273</v>
      </c>
      <c r="B18584">
        <v>37621</v>
      </c>
      <c r="C18584" s="385">
        <v>9.2499999999999999E-2</v>
      </c>
    </row>
    <row r="18585" spans="1:3" x14ac:dyDescent="0.25">
      <c r="A18585" t="s">
        <v>273</v>
      </c>
      <c r="B18585">
        <v>37625</v>
      </c>
      <c r="C18585" s="385">
        <v>9.2499999999999999E-2</v>
      </c>
    </row>
    <row r="18586" spans="1:3" x14ac:dyDescent="0.25">
      <c r="A18586" t="s">
        <v>273</v>
      </c>
      <c r="B18586">
        <v>37640</v>
      </c>
      <c r="C18586" s="385">
        <v>9.7500000000000003E-2</v>
      </c>
    </row>
    <row r="18587" spans="1:3" x14ac:dyDescent="0.25">
      <c r="A18587" t="s">
        <v>273</v>
      </c>
      <c r="B18587">
        <v>37641</v>
      </c>
      <c r="C18587" s="385">
        <v>9.7500000000000003E-2</v>
      </c>
    </row>
    <row r="18588" spans="1:3" x14ac:dyDescent="0.25">
      <c r="A18588" t="s">
        <v>273</v>
      </c>
      <c r="B18588">
        <v>37642</v>
      </c>
      <c r="C18588" s="385">
        <v>9.7500000000000003E-2</v>
      </c>
    </row>
    <row r="18589" spans="1:3" x14ac:dyDescent="0.25">
      <c r="A18589" t="s">
        <v>273</v>
      </c>
      <c r="B18589">
        <v>37643</v>
      </c>
      <c r="C18589" s="385">
        <v>9.7500000000000003E-2</v>
      </c>
    </row>
    <row r="18590" spans="1:3" x14ac:dyDescent="0.25">
      <c r="A18590" t="s">
        <v>273</v>
      </c>
      <c r="B18590">
        <v>37644</v>
      </c>
      <c r="C18590" s="385">
        <v>9.7500000000000003E-2</v>
      </c>
    </row>
    <row r="18591" spans="1:3" x14ac:dyDescent="0.25">
      <c r="A18591" t="s">
        <v>273</v>
      </c>
      <c r="B18591">
        <v>37645</v>
      </c>
      <c r="C18591" s="385">
        <v>9.7500000000000003E-2</v>
      </c>
    </row>
    <row r="18592" spans="1:3" x14ac:dyDescent="0.25">
      <c r="A18592" t="s">
        <v>273</v>
      </c>
      <c r="B18592">
        <v>37650</v>
      </c>
      <c r="C18592" s="385">
        <v>9.7500000000000003E-2</v>
      </c>
    </row>
    <row r="18593" spans="1:3" x14ac:dyDescent="0.25">
      <c r="A18593" t="s">
        <v>273</v>
      </c>
      <c r="B18593">
        <v>37656</v>
      </c>
      <c r="C18593" s="385">
        <v>9.7500000000000003E-2</v>
      </c>
    </row>
    <row r="18594" spans="1:3" x14ac:dyDescent="0.25">
      <c r="A18594" t="s">
        <v>273</v>
      </c>
      <c r="B18594">
        <v>37657</v>
      </c>
      <c r="C18594" s="385">
        <v>9.7500000000000003E-2</v>
      </c>
    </row>
    <row r="18595" spans="1:3" x14ac:dyDescent="0.25">
      <c r="A18595" t="s">
        <v>273</v>
      </c>
      <c r="B18595">
        <v>37658</v>
      </c>
      <c r="C18595" s="385">
        <v>9.7500000000000003E-2</v>
      </c>
    </row>
    <row r="18596" spans="1:3" x14ac:dyDescent="0.25">
      <c r="A18596" t="s">
        <v>273</v>
      </c>
      <c r="B18596">
        <v>37659</v>
      </c>
      <c r="C18596" s="385">
        <v>9.5000000000000001E-2</v>
      </c>
    </row>
    <row r="18597" spans="1:3" x14ac:dyDescent="0.25">
      <c r="A18597" t="s">
        <v>273</v>
      </c>
      <c r="B18597">
        <v>37660</v>
      </c>
      <c r="C18597" s="385">
        <v>9.7500000000000003E-2</v>
      </c>
    </row>
    <row r="18598" spans="1:3" x14ac:dyDescent="0.25">
      <c r="A18598" t="s">
        <v>273</v>
      </c>
      <c r="B18598">
        <v>37662</v>
      </c>
      <c r="C18598" s="385">
        <v>9.5000000000000001E-2</v>
      </c>
    </row>
    <row r="18599" spans="1:3" x14ac:dyDescent="0.25">
      <c r="A18599" t="s">
        <v>273</v>
      </c>
      <c r="B18599">
        <v>37663</v>
      </c>
      <c r="C18599" s="385">
        <v>9.5000000000000001E-2</v>
      </c>
    </row>
    <row r="18600" spans="1:3" x14ac:dyDescent="0.25">
      <c r="A18600" t="s">
        <v>273</v>
      </c>
      <c r="B18600">
        <v>37664</v>
      </c>
      <c r="C18600" s="385">
        <v>9.5000000000000001E-2</v>
      </c>
    </row>
    <row r="18601" spans="1:3" x14ac:dyDescent="0.25">
      <c r="A18601" t="s">
        <v>273</v>
      </c>
      <c r="B18601">
        <v>37665</v>
      </c>
      <c r="C18601" s="385">
        <v>9.5000000000000001E-2</v>
      </c>
    </row>
    <row r="18602" spans="1:3" x14ac:dyDescent="0.25">
      <c r="A18602" t="s">
        <v>273</v>
      </c>
      <c r="B18602">
        <v>37669</v>
      </c>
      <c r="C18602" s="385">
        <v>9.5000000000000001E-2</v>
      </c>
    </row>
    <row r="18603" spans="1:3" x14ac:dyDescent="0.25">
      <c r="A18603" t="s">
        <v>273</v>
      </c>
      <c r="B18603">
        <v>37680</v>
      </c>
      <c r="C18603" s="385">
        <v>8.5000000000000006E-2</v>
      </c>
    </row>
    <row r="18604" spans="1:3" x14ac:dyDescent="0.25">
      <c r="A18604" t="s">
        <v>273</v>
      </c>
      <c r="B18604">
        <v>37681</v>
      </c>
      <c r="C18604" s="385">
        <v>9.7500000000000003E-2</v>
      </c>
    </row>
    <row r="18605" spans="1:3" x14ac:dyDescent="0.25">
      <c r="A18605" t="s">
        <v>273</v>
      </c>
      <c r="B18605">
        <v>37682</v>
      </c>
      <c r="C18605" s="385">
        <v>9.7500000000000003E-2</v>
      </c>
    </row>
    <row r="18606" spans="1:3" x14ac:dyDescent="0.25">
      <c r="A18606" t="s">
        <v>273</v>
      </c>
      <c r="B18606">
        <v>37683</v>
      </c>
      <c r="C18606" s="385">
        <v>8.5000000000000006E-2</v>
      </c>
    </row>
    <row r="18607" spans="1:3" x14ac:dyDescent="0.25">
      <c r="A18607" t="s">
        <v>273</v>
      </c>
      <c r="B18607">
        <v>37684</v>
      </c>
      <c r="C18607" s="385">
        <v>9.5000000000000001E-2</v>
      </c>
    </row>
    <row r="18608" spans="1:3" x14ac:dyDescent="0.25">
      <c r="A18608" t="s">
        <v>273</v>
      </c>
      <c r="B18608">
        <v>37686</v>
      </c>
      <c r="C18608" s="385">
        <v>9.5000000000000001E-2</v>
      </c>
    </row>
    <row r="18609" spans="1:3" x14ac:dyDescent="0.25">
      <c r="A18609" t="s">
        <v>273</v>
      </c>
      <c r="B18609">
        <v>37687</v>
      </c>
      <c r="C18609" s="385">
        <v>9.7500000000000003E-2</v>
      </c>
    </row>
    <row r="18610" spans="1:3" x14ac:dyDescent="0.25">
      <c r="A18610" t="s">
        <v>273</v>
      </c>
      <c r="B18610">
        <v>37688</v>
      </c>
      <c r="C18610" s="385">
        <v>9.7500000000000003E-2</v>
      </c>
    </row>
    <row r="18611" spans="1:3" x14ac:dyDescent="0.25">
      <c r="A18611" t="s">
        <v>273</v>
      </c>
      <c r="B18611">
        <v>37690</v>
      </c>
      <c r="C18611" s="385">
        <v>9.5000000000000001E-2</v>
      </c>
    </row>
    <row r="18612" spans="1:3" x14ac:dyDescent="0.25">
      <c r="A18612" t="s">
        <v>273</v>
      </c>
      <c r="B18612">
        <v>37691</v>
      </c>
      <c r="C18612" s="385">
        <v>8.5000000000000006E-2</v>
      </c>
    </row>
    <row r="18613" spans="1:3" x14ac:dyDescent="0.25">
      <c r="A18613" t="s">
        <v>273</v>
      </c>
      <c r="B18613">
        <v>37692</v>
      </c>
      <c r="C18613" s="385">
        <v>9.7500000000000003E-2</v>
      </c>
    </row>
    <row r="18614" spans="1:3" x14ac:dyDescent="0.25">
      <c r="A18614" t="s">
        <v>273</v>
      </c>
      <c r="B18614">
        <v>37694</v>
      </c>
      <c r="C18614" s="385">
        <v>9.7500000000000003E-2</v>
      </c>
    </row>
    <row r="18615" spans="1:3" x14ac:dyDescent="0.25">
      <c r="A18615" t="s">
        <v>273</v>
      </c>
      <c r="B18615">
        <v>37699</v>
      </c>
      <c r="C18615" s="385">
        <v>9.2499999999999999E-2</v>
      </c>
    </row>
    <row r="18616" spans="1:3" x14ac:dyDescent="0.25">
      <c r="A18616" t="s">
        <v>273</v>
      </c>
      <c r="B18616">
        <v>37701</v>
      </c>
      <c r="C18616" s="385">
        <v>9.7500000000000003E-2</v>
      </c>
    </row>
    <row r="18617" spans="1:3" x14ac:dyDescent="0.25">
      <c r="A18617" t="s">
        <v>273</v>
      </c>
      <c r="B18617">
        <v>37705</v>
      </c>
      <c r="C18617" s="385">
        <v>9.7500000000000003E-2</v>
      </c>
    </row>
    <row r="18618" spans="1:3" x14ac:dyDescent="0.25">
      <c r="A18618" t="s">
        <v>273</v>
      </c>
      <c r="B18618">
        <v>37707</v>
      </c>
      <c r="C18618" s="385">
        <v>9.2499999999999999E-2</v>
      </c>
    </row>
    <row r="18619" spans="1:3" x14ac:dyDescent="0.25">
      <c r="A18619" t="s">
        <v>273</v>
      </c>
      <c r="B18619">
        <v>37708</v>
      </c>
      <c r="C18619" s="385">
        <v>9.7500000000000003E-2</v>
      </c>
    </row>
    <row r="18620" spans="1:3" x14ac:dyDescent="0.25">
      <c r="A18620" t="s">
        <v>273</v>
      </c>
      <c r="B18620">
        <v>37709</v>
      </c>
      <c r="C18620" s="385">
        <v>9.7500000000000003E-2</v>
      </c>
    </row>
    <row r="18621" spans="1:3" x14ac:dyDescent="0.25">
      <c r="A18621" t="s">
        <v>273</v>
      </c>
      <c r="B18621">
        <v>37710</v>
      </c>
      <c r="C18621" s="385">
        <v>9.7500000000000003E-2</v>
      </c>
    </row>
    <row r="18622" spans="1:3" x14ac:dyDescent="0.25">
      <c r="A18622" t="s">
        <v>273</v>
      </c>
      <c r="B18622">
        <v>37711</v>
      </c>
      <c r="C18622" s="385">
        <v>9.7500000000000003E-2</v>
      </c>
    </row>
    <row r="18623" spans="1:3" x14ac:dyDescent="0.25">
      <c r="A18623" t="s">
        <v>273</v>
      </c>
      <c r="B18623">
        <v>37713</v>
      </c>
      <c r="C18623" s="385">
        <v>9.7500000000000003E-2</v>
      </c>
    </row>
    <row r="18624" spans="1:3" x14ac:dyDescent="0.25">
      <c r="A18624" t="s">
        <v>273</v>
      </c>
      <c r="B18624">
        <v>37714</v>
      </c>
      <c r="C18624" s="385">
        <v>9.7500000000000003E-2</v>
      </c>
    </row>
    <row r="18625" spans="1:3" x14ac:dyDescent="0.25">
      <c r="A18625" t="s">
        <v>273</v>
      </c>
      <c r="B18625">
        <v>37715</v>
      </c>
      <c r="C18625" s="385">
        <v>9.2499999999999999E-2</v>
      </c>
    </row>
    <row r="18626" spans="1:3" x14ac:dyDescent="0.25">
      <c r="A18626" t="s">
        <v>273</v>
      </c>
      <c r="B18626">
        <v>37716</v>
      </c>
      <c r="C18626" s="385">
        <v>9.7500000000000003E-2</v>
      </c>
    </row>
    <row r="18627" spans="1:3" x14ac:dyDescent="0.25">
      <c r="A18627" t="s">
        <v>273</v>
      </c>
      <c r="B18627">
        <v>37717</v>
      </c>
      <c r="C18627" s="385">
        <v>9.7500000000000003E-2</v>
      </c>
    </row>
    <row r="18628" spans="1:3" x14ac:dyDescent="0.25">
      <c r="A18628" t="s">
        <v>273</v>
      </c>
      <c r="B18628">
        <v>37719</v>
      </c>
      <c r="C18628" s="385">
        <v>0.09</v>
      </c>
    </row>
    <row r="18629" spans="1:3" x14ac:dyDescent="0.25">
      <c r="A18629" t="s">
        <v>273</v>
      </c>
      <c r="B18629">
        <v>37721</v>
      </c>
      <c r="C18629" s="385">
        <v>9.2499999999999999E-2</v>
      </c>
    </row>
    <row r="18630" spans="1:3" x14ac:dyDescent="0.25">
      <c r="A18630" t="s">
        <v>273</v>
      </c>
      <c r="B18630">
        <v>37722</v>
      </c>
      <c r="C18630" s="385">
        <v>9.7500000000000003E-2</v>
      </c>
    </row>
    <row r="18631" spans="1:3" x14ac:dyDescent="0.25">
      <c r="A18631" t="s">
        <v>273</v>
      </c>
      <c r="B18631">
        <v>37723</v>
      </c>
      <c r="C18631" s="385">
        <v>9.7500000000000003E-2</v>
      </c>
    </row>
    <row r="18632" spans="1:3" x14ac:dyDescent="0.25">
      <c r="A18632" t="s">
        <v>273</v>
      </c>
      <c r="B18632">
        <v>37724</v>
      </c>
      <c r="C18632" s="385">
        <v>9.2499999999999999E-2</v>
      </c>
    </row>
    <row r="18633" spans="1:3" x14ac:dyDescent="0.25">
      <c r="A18633" t="s">
        <v>273</v>
      </c>
      <c r="B18633">
        <v>37725</v>
      </c>
      <c r="C18633" s="385">
        <v>9.7500000000000003E-2</v>
      </c>
    </row>
    <row r="18634" spans="1:3" x14ac:dyDescent="0.25">
      <c r="A18634" t="s">
        <v>273</v>
      </c>
      <c r="B18634">
        <v>37726</v>
      </c>
      <c r="C18634" s="385">
        <v>9.5000000000000001E-2</v>
      </c>
    </row>
    <row r="18635" spans="1:3" x14ac:dyDescent="0.25">
      <c r="A18635" t="s">
        <v>273</v>
      </c>
      <c r="B18635">
        <v>37727</v>
      </c>
      <c r="C18635" s="385">
        <v>9.7500000000000003E-2</v>
      </c>
    </row>
    <row r="18636" spans="1:3" x14ac:dyDescent="0.25">
      <c r="A18636" t="s">
        <v>273</v>
      </c>
      <c r="B18636">
        <v>37729</v>
      </c>
      <c r="C18636" s="385">
        <v>9.2499999999999999E-2</v>
      </c>
    </row>
    <row r="18637" spans="1:3" x14ac:dyDescent="0.25">
      <c r="A18637" t="s">
        <v>273</v>
      </c>
      <c r="B18637">
        <v>37730</v>
      </c>
      <c r="C18637" s="385">
        <v>9.2499999999999999E-2</v>
      </c>
    </row>
    <row r="18638" spans="1:3" x14ac:dyDescent="0.25">
      <c r="A18638" t="s">
        <v>273</v>
      </c>
      <c r="B18638">
        <v>37731</v>
      </c>
      <c r="C18638" s="385">
        <v>9.7500000000000003E-2</v>
      </c>
    </row>
    <row r="18639" spans="1:3" x14ac:dyDescent="0.25">
      <c r="A18639" t="s">
        <v>273</v>
      </c>
      <c r="B18639">
        <v>37732</v>
      </c>
      <c r="C18639" s="385">
        <v>0.09</v>
      </c>
    </row>
    <row r="18640" spans="1:3" x14ac:dyDescent="0.25">
      <c r="A18640" t="s">
        <v>273</v>
      </c>
      <c r="B18640">
        <v>37733</v>
      </c>
      <c r="C18640" s="385">
        <v>0.09</v>
      </c>
    </row>
    <row r="18641" spans="1:3" x14ac:dyDescent="0.25">
      <c r="A18641" t="s">
        <v>273</v>
      </c>
      <c r="B18641">
        <v>37737</v>
      </c>
      <c r="C18641" s="385">
        <v>9.7500000000000003E-2</v>
      </c>
    </row>
    <row r="18642" spans="1:3" x14ac:dyDescent="0.25">
      <c r="A18642" t="s">
        <v>273</v>
      </c>
      <c r="B18642">
        <v>37738</v>
      </c>
      <c r="C18642" s="385">
        <v>9.7500000000000003E-2</v>
      </c>
    </row>
    <row r="18643" spans="1:3" x14ac:dyDescent="0.25">
      <c r="A18643" t="s">
        <v>273</v>
      </c>
      <c r="B18643">
        <v>37742</v>
      </c>
      <c r="C18643" s="385">
        <v>9.7500000000000003E-2</v>
      </c>
    </row>
    <row r="18644" spans="1:3" x14ac:dyDescent="0.25">
      <c r="A18644" t="s">
        <v>273</v>
      </c>
      <c r="B18644">
        <v>37743</v>
      </c>
      <c r="C18644" s="385">
        <v>9.7500000000000003E-2</v>
      </c>
    </row>
    <row r="18645" spans="1:3" x14ac:dyDescent="0.25">
      <c r="A18645" t="s">
        <v>273</v>
      </c>
      <c r="B18645">
        <v>37744</v>
      </c>
      <c r="C18645" s="385">
        <v>9.7500000000000003E-2</v>
      </c>
    </row>
    <row r="18646" spans="1:3" x14ac:dyDescent="0.25">
      <c r="A18646" t="s">
        <v>273</v>
      </c>
      <c r="B18646">
        <v>37745</v>
      </c>
      <c r="C18646" s="385">
        <v>9.7500000000000003E-2</v>
      </c>
    </row>
    <row r="18647" spans="1:3" x14ac:dyDescent="0.25">
      <c r="A18647" t="s">
        <v>273</v>
      </c>
      <c r="B18647">
        <v>37748</v>
      </c>
      <c r="C18647" s="385">
        <v>9.7500000000000003E-2</v>
      </c>
    </row>
    <row r="18648" spans="1:3" x14ac:dyDescent="0.25">
      <c r="A18648" t="s">
        <v>273</v>
      </c>
      <c r="B18648">
        <v>37752</v>
      </c>
      <c r="C18648" s="385">
        <v>9.2499999999999999E-2</v>
      </c>
    </row>
    <row r="18649" spans="1:3" x14ac:dyDescent="0.25">
      <c r="A18649" t="s">
        <v>273</v>
      </c>
      <c r="B18649">
        <v>37753</v>
      </c>
      <c r="C18649" s="385">
        <v>9.7500000000000003E-2</v>
      </c>
    </row>
    <row r="18650" spans="1:3" x14ac:dyDescent="0.25">
      <c r="A18650" t="s">
        <v>273</v>
      </c>
      <c r="B18650">
        <v>37754</v>
      </c>
      <c r="C18650" s="385">
        <v>9.7500000000000003E-2</v>
      </c>
    </row>
    <row r="18651" spans="1:3" x14ac:dyDescent="0.25">
      <c r="A18651" t="s">
        <v>273</v>
      </c>
      <c r="B18651">
        <v>37755</v>
      </c>
      <c r="C18651" s="385">
        <v>9.2499999999999999E-2</v>
      </c>
    </row>
    <row r="18652" spans="1:3" x14ac:dyDescent="0.25">
      <c r="A18652" t="s">
        <v>273</v>
      </c>
      <c r="B18652">
        <v>37756</v>
      </c>
      <c r="C18652" s="385">
        <v>9.2499999999999999E-2</v>
      </c>
    </row>
    <row r="18653" spans="1:3" x14ac:dyDescent="0.25">
      <c r="A18653" t="s">
        <v>273</v>
      </c>
      <c r="B18653">
        <v>37757</v>
      </c>
      <c r="C18653" s="385">
        <v>9.2499999999999999E-2</v>
      </c>
    </row>
    <row r="18654" spans="1:3" x14ac:dyDescent="0.25">
      <c r="A18654" t="s">
        <v>273</v>
      </c>
      <c r="B18654">
        <v>37760</v>
      </c>
      <c r="C18654" s="385">
        <v>9.7500000000000003E-2</v>
      </c>
    </row>
    <row r="18655" spans="1:3" x14ac:dyDescent="0.25">
      <c r="A18655" t="s">
        <v>273</v>
      </c>
      <c r="B18655">
        <v>37762</v>
      </c>
      <c r="C18655" s="385">
        <v>9.2499999999999999E-2</v>
      </c>
    </row>
    <row r="18656" spans="1:3" x14ac:dyDescent="0.25">
      <c r="A18656" t="s">
        <v>273</v>
      </c>
      <c r="B18656">
        <v>37763</v>
      </c>
      <c r="C18656" s="385">
        <v>9.7500000000000003E-2</v>
      </c>
    </row>
    <row r="18657" spans="1:3" x14ac:dyDescent="0.25">
      <c r="A18657" t="s">
        <v>273</v>
      </c>
      <c r="B18657">
        <v>37764</v>
      </c>
      <c r="C18657" s="385">
        <v>9.7500000000000003E-2</v>
      </c>
    </row>
    <row r="18658" spans="1:3" x14ac:dyDescent="0.25">
      <c r="A18658" t="s">
        <v>273</v>
      </c>
      <c r="B18658">
        <v>37765</v>
      </c>
      <c r="C18658" s="385">
        <v>0.09</v>
      </c>
    </row>
    <row r="18659" spans="1:3" x14ac:dyDescent="0.25">
      <c r="A18659" t="s">
        <v>273</v>
      </c>
      <c r="B18659">
        <v>37766</v>
      </c>
      <c r="C18659" s="385">
        <v>9.2499999999999999E-2</v>
      </c>
    </row>
    <row r="18660" spans="1:3" x14ac:dyDescent="0.25">
      <c r="A18660" t="s">
        <v>273</v>
      </c>
      <c r="B18660">
        <v>37769</v>
      </c>
      <c r="C18660" s="385">
        <v>9.7500000000000003E-2</v>
      </c>
    </row>
    <row r="18661" spans="1:3" x14ac:dyDescent="0.25">
      <c r="A18661" t="s">
        <v>273</v>
      </c>
      <c r="B18661">
        <v>37770</v>
      </c>
      <c r="C18661" s="385">
        <v>0.09</v>
      </c>
    </row>
    <row r="18662" spans="1:3" x14ac:dyDescent="0.25">
      <c r="A18662" t="s">
        <v>273</v>
      </c>
      <c r="B18662">
        <v>37771</v>
      </c>
      <c r="C18662" s="385">
        <v>9.5000000000000001E-2</v>
      </c>
    </row>
    <row r="18663" spans="1:3" x14ac:dyDescent="0.25">
      <c r="A18663" t="s">
        <v>273</v>
      </c>
      <c r="B18663">
        <v>37772</v>
      </c>
      <c r="C18663" s="385">
        <v>9.7500000000000003E-2</v>
      </c>
    </row>
    <row r="18664" spans="1:3" x14ac:dyDescent="0.25">
      <c r="A18664" t="s">
        <v>273</v>
      </c>
      <c r="B18664">
        <v>37773</v>
      </c>
      <c r="C18664" s="385">
        <v>9.2499999999999999E-2</v>
      </c>
    </row>
    <row r="18665" spans="1:3" x14ac:dyDescent="0.25">
      <c r="A18665" t="s">
        <v>273</v>
      </c>
      <c r="B18665">
        <v>37774</v>
      </c>
      <c r="C18665" s="385">
        <v>9.5000000000000001E-2</v>
      </c>
    </row>
    <row r="18666" spans="1:3" x14ac:dyDescent="0.25">
      <c r="A18666" t="s">
        <v>273</v>
      </c>
      <c r="B18666">
        <v>37777</v>
      </c>
      <c r="C18666" s="385">
        <v>9.7500000000000003E-2</v>
      </c>
    </row>
    <row r="18667" spans="1:3" x14ac:dyDescent="0.25">
      <c r="A18667" t="s">
        <v>273</v>
      </c>
      <c r="B18667">
        <v>37778</v>
      </c>
      <c r="C18667" s="385">
        <v>9.7500000000000003E-2</v>
      </c>
    </row>
    <row r="18668" spans="1:3" x14ac:dyDescent="0.25">
      <c r="A18668" t="s">
        <v>273</v>
      </c>
      <c r="B18668">
        <v>37779</v>
      </c>
      <c r="C18668" s="385">
        <v>9.2499999999999999E-2</v>
      </c>
    </row>
    <row r="18669" spans="1:3" x14ac:dyDescent="0.25">
      <c r="A18669" t="s">
        <v>273</v>
      </c>
      <c r="B18669">
        <v>37801</v>
      </c>
      <c r="C18669" s="385">
        <v>9.7500000000000003E-2</v>
      </c>
    </row>
    <row r="18670" spans="1:3" x14ac:dyDescent="0.25">
      <c r="A18670" t="s">
        <v>273</v>
      </c>
      <c r="B18670">
        <v>37802</v>
      </c>
      <c r="C18670" s="385">
        <v>9.7500000000000003E-2</v>
      </c>
    </row>
    <row r="18671" spans="1:3" x14ac:dyDescent="0.25">
      <c r="A18671" t="s">
        <v>273</v>
      </c>
      <c r="B18671">
        <v>37803</v>
      </c>
      <c r="C18671" s="385">
        <v>9.7500000000000003E-2</v>
      </c>
    </row>
    <row r="18672" spans="1:3" x14ac:dyDescent="0.25">
      <c r="A18672" t="s">
        <v>273</v>
      </c>
      <c r="B18672">
        <v>37804</v>
      </c>
      <c r="C18672" s="385">
        <v>9.7500000000000003E-2</v>
      </c>
    </row>
    <row r="18673" spans="1:3" x14ac:dyDescent="0.25">
      <c r="A18673" t="s">
        <v>273</v>
      </c>
      <c r="B18673">
        <v>37806</v>
      </c>
      <c r="C18673" s="385">
        <v>9.7500000000000003E-2</v>
      </c>
    </row>
    <row r="18674" spans="1:3" x14ac:dyDescent="0.25">
      <c r="A18674" t="s">
        <v>273</v>
      </c>
      <c r="B18674">
        <v>37807</v>
      </c>
      <c r="C18674" s="385">
        <v>9.2499999999999999E-2</v>
      </c>
    </row>
    <row r="18675" spans="1:3" x14ac:dyDescent="0.25">
      <c r="A18675" t="s">
        <v>273</v>
      </c>
      <c r="B18675">
        <v>37809</v>
      </c>
      <c r="C18675" s="385">
        <v>9.7500000000000003E-2</v>
      </c>
    </row>
    <row r="18676" spans="1:3" x14ac:dyDescent="0.25">
      <c r="A18676" t="s">
        <v>273</v>
      </c>
      <c r="B18676">
        <v>37810</v>
      </c>
      <c r="C18676" s="385">
        <v>9.7500000000000003E-2</v>
      </c>
    </row>
    <row r="18677" spans="1:3" x14ac:dyDescent="0.25">
      <c r="A18677" t="s">
        <v>273</v>
      </c>
      <c r="B18677">
        <v>37811</v>
      </c>
      <c r="C18677" s="385">
        <v>9.7500000000000003E-2</v>
      </c>
    </row>
    <row r="18678" spans="1:3" x14ac:dyDescent="0.25">
      <c r="A18678" t="s">
        <v>273</v>
      </c>
      <c r="B18678">
        <v>37813</v>
      </c>
      <c r="C18678" s="385">
        <v>9.7500000000000003E-2</v>
      </c>
    </row>
    <row r="18679" spans="1:3" x14ac:dyDescent="0.25">
      <c r="A18679" t="s">
        <v>273</v>
      </c>
      <c r="B18679">
        <v>37814</v>
      </c>
      <c r="C18679" s="385">
        <v>9.7500000000000003E-2</v>
      </c>
    </row>
    <row r="18680" spans="1:3" x14ac:dyDescent="0.25">
      <c r="A18680" t="s">
        <v>273</v>
      </c>
      <c r="B18680">
        <v>37815</v>
      </c>
      <c r="C18680" s="385">
        <v>9.7500000000000003E-2</v>
      </c>
    </row>
    <row r="18681" spans="1:3" x14ac:dyDescent="0.25">
      <c r="A18681" t="s">
        <v>273</v>
      </c>
      <c r="B18681">
        <v>37816</v>
      </c>
      <c r="C18681" s="385">
        <v>9.7500000000000003E-2</v>
      </c>
    </row>
    <row r="18682" spans="1:3" x14ac:dyDescent="0.25">
      <c r="A18682" t="s">
        <v>273</v>
      </c>
      <c r="B18682">
        <v>37818</v>
      </c>
      <c r="C18682" s="385">
        <v>9.7500000000000003E-2</v>
      </c>
    </row>
    <row r="18683" spans="1:3" x14ac:dyDescent="0.25">
      <c r="A18683" t="s">
        <v>273</v>
      </c>
      <c r="B18683">
        <v>37819</v>
      </c>
      <c r="C18683" s="385">
        <v>9.2499999999999999E-2</v>
      </c>
    </row>
    <row r="18684" spans="1:3" x14ac:dyDescent="0.25">
      <c r="A18684" t="s">
        <v>273</v>
      </c>
      <c r="B18684">
        <v>37820</v>
      </c>
      <c r="C18684" s="385">
        <v>9.7500000000000003E-2</v>
      </c>
    </row>
    <row r="18685" spans="1:3" x14ac:dyDescent="0.25">
      <c r="A18685" t="s">
        <v>273</v>
      </c>
      <c r="B18685">
        <v>37821</v>
      </c>
      <c r="C18685" s="385">
        <v>9.7500000000000003E-2</v>
      </c>
    </row>
    <row r="18686" spans="1:3" x14ac:dyDescent="0.25">
      <c r="A18686" t="s">
        <v>273</v>
      </c>
      <c r="B18686">
        <v>37822</v>
      </c>
      <c r="C18686" s="385">
        <v>9.7500000000000003E-2</v>
      </c>
    </row>
    <row r="18687" spans="1:3" x14ac:dyDescent="0.25">
      <c r="A18687" t="s">
        <v>273</v>
      </c>
      <c r="B18687">
        <v>37824</v>
      </c>
      <c r="C18687" s="385">
        <v>9.2499999999999999E-2</v>
      </c>
    </row>
    <row r="18688" spans="1:3" x14ac:dyDescent="0.25">
      <c r="A18688" t="s">
        <v>273</v>
      </c>
      <c r="B18688">
        <v>37825</v>
      </c>
      <c r="C18688" s="385">
        <v>9.2499999999999999E-2</v>
      </c>
    </row>
    <row r="18689" spans="1:3" x14ac:dyDescent="0.25">
      <c r="A18689" t="s">
        <v>273</v>
      </c>
      <c r="B18689">
        <v>37826</v>
      </c>
      <c r="C18689" s="385">
        <v>9.7500000000000003E-2</v>
      </c>
    </row>
    <row r="18690" spans="1:3" x14ac:dyDescent="0.25">
      <c r="A18690" t="s">
        <v>273</v>
      </c>
      <c r="B18690">
        <v>37828</v>
      </c>
      <c r="C18690" s="385">
        <v>9.7500000000000003E-2</v>
      </c>
    </row>
    <row r="18691" spans="1:3" x14ac:dyDescent="0.25">
      <c r="A18691" t="s">
        <v>273</v>
      </c>
      <c r="B18691">
        <v>37829</v>
      </c>
      <c r="C18691" s="385">
        <v>0.09</v>
      </c>
    </row>
    <row r="18692" spans="1:3" x14ac:dyDescent="0.25">
      <c r="A18692" t="s">
        <v>273</v>
      </c>
      <c r="B18692">
        <v>37830</v>
      </c>
      <c r="C18692" s="385">
        <v>9.7500000000000003E-2</v>
      </c>
    </row>
    <row r="18693" spans="1:3" x14ac:dyDescent="0.25">
      <c r="A18693" t="s">
        <v>273</v>
      </c>
      <c r="B18693">
        <v>37831</v>
      </c>
      <c r="C18693" s="385">
        <v>9.7500000000000003E-2</v>
      </c>
    </row>
    <row r="18694" spans="1:3" x14ac:dyDescent="0.25">
      <c r="A18694" t="s">
        <v>273</v>
      </c>
      <c r="B18694">
        <v>37840</v>
      </c>
      <c r="C18694" s="385">
        <v>9.7500000000000003E-2</v>
      </c>
    </row>
    <row r="18695" spans="1:3" x14ac:dyDescent="0.25">
      <c r="A18695" t="s">
        <v>273</v>
      </c>
      <c r="B18695">
        <v>37841</v>
      </c>
      <c r="C18695" s="385">
        <v>9.2499999999999999E-2</v>
      </c>
    </row>
    <row r="18696" spans="1:3" x14ac:dyDescent="0.25">
      <c r="A18696" t="s">
        <v>273</v>
      </c>
      <c r="B18696">
        <v>37843</v>
      </c>
      <c r="C18696" s="385">
        <v>9.7500000000000003E-2</v>
      </c>
    </row>
    <row r="18697" spans="1:3" x14ac:dyDescent="0.25">
      <c r="A18697" t="s">
        <v>273</v>
      </c>
      <c r="B18697">
        <v>37845</v>
      </c>
      <c r="C18697" s="385">
        <v>0.09</v>
      </c>
    </row>
    <row r="18698" spans="1:3" x14ac:dyDescent="0.25">
      <c r="A18698" t="s">
        <v>273</v>
      </c>
      <c r="B18698">
        <v>37846</v>
      </c>
      <c r="C18698" s="385">
        <v>9.7500000000000003E-2</v>
      </c>
    </row>
    <row r="18699" spans="1:3" x14ac:dyDescent="0.25">
      <c r="A18699" t="s">
        <v>273</v>
      </c>
      <c r="B18699">
        <v>37847</v>
      </c>
      <c r="C18699" s="385">
        <v>9.2499999999999999E-2</v>
      </c>
    </row>
    <row r="18700" spans="1:3" x14ac:dyDescent="0.25">
      <c r="A18700" t="s">
        <v>273</v>
      </c>
      <c r="B18700">
        <v>37848</v>
      </c>
      <c r="C18700" s="385">
        <v>9.7500000000000003E-2</v>
      </c>
    </row>
    <row r="18701" spans="1:3" x14ac:dyDescent="0.25">
      <c r="A18701" t="s">
        <v>273</v>
      </c>
      <c r="B18701">
        <v>37849</v>
      </c>
      <c r="C18701" s="385">
        <v>9.7500000000000003E-2</v>
      </c>
    </row>
    <row r="18702" spans="1:3" x14ac:dyDescent="0.25">
      <c r="A18702" t="s">
        <v>273</v>
      </c>
      <c r="B18702">
        <v>37851</v>
      </c>
      <c r="C18702" s="385">
        <v>9.2499999999999999E-2</v>
      </c>
    </row>
    <row r="18703" spans="1:3" x14ac:dyDescent="0.25">
      <c r="A18703" t="s">
        <v>273</v>
      </c>
      <c r="B18703">
        <v>37852</v>
      </c>
      <c r="C18703" s="385">
        <v>9.2499999999999999E-2</v>
      </c>
    </row>
    <row r="18704" spans="1:3" x14ac:dyDescent="0.25">
      <c r="A18704" t="s">
        <v>273</v>
      </c>
      <c r="B18704">
        <v>37853</v>
      </c>
      <c r="C18704" s="385">
        <v>9.7500000000000003E-2</v>
      </c>
    </row>
    <row r="18705" spans="1:3" x14ac:dyDescent="0.25">
      <c r="A18705" t="s">
        <v>273</v>
      </c>
      <c r="B18705">
        <v>37854</v>
      </c>
      <c r="C18705" s="385">
        <v>9.7500000000000003E-2</v>
      </c>
    </row>
    <row r="18706" spans="1:3" x14ac:dyDescent="0.25">
      <c r="A18706" t="s">
        <v>273</v>
      </c>
      <c r="B18706">
        <v>37857</v>
      </c>
      <c r="C18706" s="385">
        <v>9.7500000000000003E-2</v>
      </c>
    </row>
    <row r="18707" spans="1:3" x14ac:dyDescent="0.25">
      <c r="A18707" t="s">
        <v>273</v>
      </c>
      <c r="B18707">
        <v>37860</v>
      </c>
      <c r="C18707" s="385">
        <v>9.7500000000000003E-2</v>
      </c>
    </row>
    <row r="18708" spans="1:3" x14ac:dyDescent="0.25">
      <c r="A18708" t="s">
        <v>273</v>
      </c>
      <c r="B18708">
        <v>37861</v>
      </c>
      <c r="C18708" s="385">
        <v>9.7500000000000003E-2</v>
      </c>
    </row>
    <row r="18709" spans="1:3" x14ac:dyDescent="0.25">
      <c r="A18709" t="s">
        <v>273</v>
      </c>
      <c r="B18709">
        <v>37862</v>
      </c>
      <c r="C18709" s="385">
        <v>9.7500000000000003E-2</v>
      </c>
    </row>
    <row r="18710" spans="1:3" x14ac:dyDescent="0.25">
      <c r="A18710" t="s">
        <v>273</v>
      </c>
      <c r="B18710">
        <v>37863</v>
      </c>
      <c r="C18710" s="385">
        <v>9.7500000000000003E-2</v>
      </c>
    </row>
    <row r="18711" spans="1:3" x14ac:dyDescent="0.25">
      <c r="A18711" t="s">
        <v>273</v>
      </c>
      <c r="B18711">
        <v>37864</v>
      </c>
      <c r="C18711" s="385">
        <v>9.7500000000000003E-2</v>
      </c>
    </row>
    <row r="18712" spans="1:3" x14ac:dyDescent="0.25">
      <c r="A18712" t="s">
        <v>273</v>
      </c>
      <c r="B18712">
        <v>37865</v>
      </c>
      <c r="C18712" s="385">
        <v>9.7500000000000003E-2</v>
      </c>
    </row>
    <row r="18713" spans="1:3" x14ac:dyDescent="0.25">
      <c r="A18713" t="s">
        <v>273</v>
      </c>
      <c r="B18713">
        <v>37866</v>
      </c>
      <c r="C18713" s="385">
        <v>9.2499999999999999E-2</v>
      </c>
    </row>
    <row r="18714" spans="1:3" x14ac:dyDescent="0.25">
      <c r="A18714" t="s">
        <v>273</v>
      </c>
      <c r="B18714">
        <v>37867</v>
      </c>
      <c r="C18714" s="385">
        <v>9.2499999999999999E-2</v>
      </c>
    </row>
    <row r="18715" spans="1:3" x14ac:dyDescent="0.25">
      <c r="A18715" t="s">
        <v>273</v>
      </c>
      <c r="B18715">
        <v>37868</v>
      </c>
      <c r="C18715" s="385">
        <v>9.7500000000000003E-2</v>
      </c>
    </row>
    <row r="18716" spans="1:3" x14ac:dyDescent="0.25">
      <c r="A18716" t="s">
        <v>273</v>
      </c>
      <c r="B18716">
        <v>37869</v>
      </c>
      <c r="C18716" s="385">
        <v>9.7500000000000003E-2</v>
      </c>
    </row>
    <row r="18717" spans="1:3" x14ac:dyDescent="0.25">
      <c r="A18717" t="s">
        <v>273</v>
      </c>
      <c r="B18717">
        <v>37870</v>
      </c>
      <c r="C18717" s="385">
        <v>9.2499999999999999E-2</v>
      </c>
    </row>
    <row r="18718" spans="1:3" x14ac:dyDescent="0.25">
      <c r="A18718" t="s">
        <v>273</v>
      </c>
      <c r="B18718">
        <v>37871</v>
      </c>
      <c r="C18718" s="385">
        <v>9.7500000000000003E-2</v>
      </c>
    </row>
    <row r="18719" spans="1:3" x14ac:dyDescent="0.25">
      <c r="A18719" t="s">
        <v>273</v>
      </c>
      <c r="B18719">
        <v>37872</v>
      </c>
      <c r="C18719" s="385">
        <v>9.7500000000000003E-2</v>
      </c>
    </row>
    <row r="18720" spans="1:3" x14ac:dyDescent="0.25">
      <c r="A18720" t="s">
        <v>273</v>
      </c>
      <c r="B18720">
        <v>37873</v>
      </c>
      <c r="C18720" s="385">
        <v>9.7500000000000003E-2</v>
      </c>
    </row>
    <row r="18721" spans="1:3" x14ac:dyDescent="0.25">
      <c r="A18721" t="s">
        <v>273</v>
      </c>
      <c r="B18721">
        <v>37874</v>
      </c>
      <c r="C18721" s="385">
        <v>9.7500000000000003E-2</v>
      </c>
    </row>
    <row r="18722" spans="1:3" x14ac:dyDescent="0.25">
      <c r="A18722" t="s">
        <v>273</v>
      </c>
      <c r="B18722">
        <v>37876</v>
      </c>
      <c r="C18722" s="385">
        <v>9.7500000000000003E-2</v>
      </c>
    </row>
    <row r="18723" spans="1:3" x14ac:dyDescent="0.25">
      <c r="A18723" t="s">
        <v>273</v>
      </c>
      <c r="B18723">
        <v>37877</v>
      </c>
      <c r="C18723" s="385">
        <v>9.7500000000000003E-2</v>
      </c>
    </row>
    <row r="18724" spans="1:3" x14ac:dyDescent="0.25">
      <c r="A18724" t="s">
        <v>273</v>
      </c>
      <c r="B18724">
        <v>37878</v>
      </c>
      <c r="C18724" s="385">
        <v>9.7500000000000003E-2</v>
      </c>
    </row>
    <row r="18725" spans="1:3" x14ac:dyDescent="0.25">
      <c r="A18725" t="s">
        <v>273</v>
      </c>
      <c r="B18725">
        <v>37879</v>
      </c>
      <c r="C18725" s="385">
        <v>9.2499999999999999E-2</v>
      </c>
    </row>
    <row r="18726" spans="1:3" x14ac:dyDescent="0.25">
      <c r="A18726" t="s">
        <v>273</v>
      </c>
      <c r="B18726">
        <v>37880</v>
      </c>
      <c r="C18726" s="385">
        <v>9.7500000000000003E-2</v>
      </c>
    </row>
    <row r="18727" spans="1:3" x14ac:dyDescent="0.25">
      <c r="A18727" t="s">
        <v>273</v>
      </c>
      <c r="B18727">
        <v>37881</v>
      </c>
      <c r="C18727" s="385">
        <v>9.7500000000000003E-2</v>
      </c>
    </row>
    <row r="18728" spans="1:3" x14ac:dyDescent="0.25">
      <c r="A18728" t="s">
        <v>273</v>
      </c>
      <c r="B18728">
        <v>37882</v>
      </c>
      <c r="C18728" s="385">
        <v>9.7500000000000003E-2</v>
      </c>
    </row>
    <row r="18729" spans="1:3" x14ac:dyDescent="0.25">
      <c r="A18729" t="s">
        <v>273</v>
      </c>
      <c r="B18729">
        <v>37885</v>
      </c>
      <c r="C18729" s="385">
        <v>9.2499999999999999E-2</v>
      </c>
    </row>
    <row r="18730" spans="1:3" x14ac:dyDescent="0.25">
      <c r="A18730" t="s">
        <v>273</v>
      </c>
      <c r="B18730">
        <v>37886</v>
      </c>
      <c r="C18730" s="385">
        <v>9.7500000000000003E-2</v>
      </c>
    </row>
    <row r="18731" spans="1:3" x14ac:dyDescent="0.25">
      <c r="A18731" t="s">
        <v>273</v>
      </c>
      <c r="B18731">
        <v>37887</v>
      </c>
      <c r="C18731" s="385">
        <v>9.7500000000000003E-2</v>
      </c>
    </row>
    <row r="18732" spans="1:3" x14ac:dyDescent="0.25">
      <c r="A18732" t="s">
        <v>273</v>
      </c>
      <c r="B18732">
        <v>37888</v>
      </c>
      <c r="C18732" s="385">
        <v>9.7500000000000003E-2</v>
      </c>
    </row>
    <row r="18733" spans="1:3" x14ac:dyDescent="0.25">
      <c r="A18733" t="s">
        <v>273</v>
      </c>
      <c r="B18733">
        <v>37890</v>
      </c>
      <c r="C18733" s="385">
        <v>9.7500000000000003E-2</v>
      </c>
    </row>
    <row r="18734" spans="1:3" x14ac:dyDescent="0.25">
      <c r="A18734" t="s">
        <v>273</v>
      </c>
      <c r="B18734">
        <v>37891</v>
      </c>
      <c r="C18734" s="385">
        <v>9.7500000000000003E-2</v>
      </c>
    </row>
    <row r="18735" spans="1:3" x14ac:dyDescent="0.25">
      <c r="A18735" t="s">
        <v>273</v>
      </c>
      <c r="B18735">
        <v>37892</v>
      </c>
      <c r="C18735" s="385">
        <v>9.2499999999999999E-2</v>
      </c>
    </row>
    <row r="18736" spans="1:3" x14ac:dyDescent="0.25">
      <c r="A18736" t="s">
        <v>273</v>
      </c>
      <c r="B18736">
        <v>37901</v>
      </c>
      <c r="C18736" s="385">
        <v>9.2499999999999999E-2</v>
      </c>
    </row>
    <row r="18737" spans="1:3" x14ac:dyDescent="0.25">
      <c r="A18737" t="s">
        <v>273</v>
      </c>
      <c r="B18737">
        <v>37902</v>
      </c>
      <c r="C18737" s="385">
        <v>9.2499999999999999E-2</v>
      </c>
    </row>
    <row r="18738" spans="1:3" x14ac:dyDescent="0.25">
      <c r="A18738" t="s">
        <v>273</v>
      </c>
      <c r="B18738">
        <v>37909</v>
      </c>
      <c r="C18738" s="385">
        <v>9.2499999999999999E-2</v>
      </c>
    </row>
    <row r="18739" spans="1:3" x14ac:dyDescent="0.25">
      <c r="A18739" t="s">
        <v>273</v>
      </c>
      <c r="B18739">
        <v>37912</v>
      </c>
      <c r="C18739" s="385">
        <v>9.2499999999999999E-2</v>
      </c>
    </row>
    <row r="18740" spans="1:3" x14ac:dyDescent="0.25">
      <c r="A18740" t="s">
        <v>273</v>
      </c>
      <c r="B18740">
        <v>37914</v>
      </c>
      <c r="C18740" s="385">
        <v>9.2499999999999999E-2</v>
      </c>
    </row>
    <row r="18741" spans="1:3" x14ac:dyDescent="0.25">
      <c r="A18741" t="s">
        <v>273</v>
      </c>
      <c r="B18741">
        <v>37915</v>
      </c>
      <c r="C18741" s="385">
        <v>9.2499999999999999E-2</v>
      </c>
    </row>
    <row r="18742" spans="1:3" x14ac:dyDescent="0.25">
      <c r="A18742" t="s">
        <v>273</v>
      </c>
      <c r="B18742">
        <v>37916</v>
      </c>
      <c r="C18742" s="385">
        <v>9.2499999999999999E-2</v>
      </c>
    </row>
    <row r="18743" spans="1:3" x14ac:dyDescent="0.25">
      <c r="A18743" t="s">
        <v>273</v>
      </c>
      <c r="B18743">
        <v>37917</v>
      </c>
      <c r="C18743" s="385">
        <v>9.2499999999999999E-2</v>
      </c>
    </row>
    <row r="18744" spans="1:3" x14ac:dyDescent="0.25">
      <c r="A18744" t="s">
        <v>273</v>
      </c>
      <c r="B18744">
        <v>37918</v>
      </c>
      <c r="C18744" s="385">
        <v>9.2499999999999999E-2</v>
      </c>
    </row>
    <row r="18745" spans="1:3" x14ac:dyDescent="0.25">
      <c r="A18745" t="s">
        <v>273</v>
      </c>
      <c r="B18745">
        <v>37919</v>
      </c>
      <c r="C18745" s="385">
        <v>9.2499999999999999E-2</v>
      </c>
    </row>
    <row r="18746" spans="1:3" x14ac:dyDescent="0.25">
      <c r="A18746" t="s">
        <v>273</v>
      </c>
      <c r="B18746">
        <v>37920</v>
      </c>
      <c r="C18746" s="385">
        <v>9.7500000000000003E-2</v>
      </c>
    </row>
    <row r="18747" spans="1:3" x14ac:dyDescent="0.25">
      <c r="A18747" t="s">
        <v>273</v>
      </c>
      <c r="B18747">
        <v>37921</v>
      </c>
      <c r="C18747" s="385">
        <v>9.2499999999999999E-2</v>
      </c>
    </row>
    <row r="18748" spans="1:3" x14ac:dyDescent="0.25">
      <c r="A18748" t="s">
        <v>273</v>
      </c>
      <c r="B18748">
        <v>37922</v>
      </c>
      <c r="C18748" s="385">
        <v>9.2499999999999999E-2</v>
      </c>
    </row>
    <row r="18749" spans="1:3" x14ac:dyDescent="0.25">
      <c r="A18749" t="s">
        <v>273</v>
      </c>
      <c r="B18749">
        <v>37923</v>
      </c>
      <c r="C18749" s="385">
        <v>9.2499999999999999E-2</v>
      </c>
    </row>
    <row r="18750" spans="1:3" x14ac:dyDescent="0.25">
      <c r="A18750" t="s">
        <v>273</v>
      </c>
      <c r="B18750">
        <v>37924</v>
      </c>
      <c r="C18750" s="385">
        <v>9.2499999999999999E-2</v>
      </c>
    </row>
    <row r="18751" spans="1:3" x14ac:dyDescent="0.25">
      <c r="A18751" t="s">
        <v>273</v>
      </c>
      <c r="B18751">
        <v>37927</v>
      </c>
      <c r="C18751" s="385">
        <v>9.2499999999999999E-2</v>
      </c>
    </row>
    <row r="18752" spans="1:3" x14ac:dyDescent="0.25">
      <c r="A18752" t="s">
        <v>273</v>
      </c>
      <c r="B18752">
        <v>37928</v>
      </c>
      <c r="C18752" s="385">
        <v>9.2499999999999999E-2</v>
      </c>
    </row>
    <row r="18753" spans="1:3" x14ac:dyDescent="0.25">
      <c r="A18753" t="s">
        <v>273</v>
      </c>
      <c r="B18753">
        <v>37929</v>
      </c>
      <c r="C18753" s="385">
        <v>9.2499999999999999E-2</v>
      </c>
    </row>
    <row r="18754" spans="1:3" x14ac:dyDescent="0.25">
      <c r="A18754" t="s">
        <v>273</v>
      </c>
      <c r="B18754">
        <v>37930</v>
      </c>
      <c r="C18754" s="385">
        <v>9.2499999999999999E-2</v>
      </c>
    </row>
    <row r="18755" spans="1:3" x14ac:dyDescent="0.25">
      <c r="A18755" t="s">
        <v>273</v>
      </c>
      <c r="B18755">
        <v>37931</v>
      </c>
      <c r="C18755" s="385">
        <v>9.7500000000000003E-2</v>
      </c>
    </row>
    <row r="18756" spans="1:3" x14ac:dyDescent="0.25">
      <c r="A18756" t="s">
        <v>273</v>
      </c>
      <c r="B18756">
        <v>37932</v>
      </c>
      <c r="C18756" s="385">
        <v>9.2499999999999999E-2</v>
      </c>
    </row>
    <row r="18757" spans="1:3" x14ac:dyDescent="0.25">
      <c r="A18757" t="s">
        <v>273</v>
      </c>
      <c r="B18757">
        <v>37933</v>
      </c>
      <c r="C18757" s="385">
        <v>9.2499999999999999E-2</v>
      </c>
    </row>
    <row r="18758" spans="1:3" x14ac:dyDescent="0.25">
      <c r="A18758" t="s">
        <v>273</v>
      </c>
      <c r="B18758">
        <v>37934</v>
      </c>
      <c r="C18758" s="385">
        <v>9.2499999999999999E-2</v>
      </c>
    </row>
    <row r="18759" spans="1:3" x14ac:dyDescent="0.25">
      <c r="A18759" t="s">
        <v>273</v>
      </c>
      <c r="B18759">
        <v>37938</v>
      </c>
      <c r="C18759" s="385">
        <v>9.7500000000000003E-2</v>
      </c>
    </row>
    <row r="18760" spans="1:3" x14ac:dyDescent="0.25">
      <c r="A18760" t="s">
        <v>273</v>
      </c>
      <c r="B18760">
        <v>37939</v>
      </c>
      <c r="C18760" s="385">
        <v>9.2499999999999999E-2</v>
      </c>
    </row>
    <row r="18761" spans="1:3" x14ac:dyDescent="0.25">
      <c r="A18761" t="s">
        <v>273</v>
      </c>
      <c r="B18761">
        <v>37940</v>
      </c>
      <c r="C18761" s="385">
        <v>9.2499999999999999E-2</v>
      </c>
    </row>
    <row r="18762" spans="1:3" x14ac:dyDescent="0.25">
      <c r="A18762" t="s">
        <v>273</v>
      </c>
      <c r="B18762">
        <v>37950</v>
      </c>
      <c r="C18762" s="385">
        <v>9.2499999999999999E-2</v>
      </c>
    </row>
    <row r="18763" spans="1:3" x14ac:dyDescent="0.25">
      <c r="A18763" t="s">
        <v>273</v>
      </c>
      <c r="B18763">
        <v>37995</v>
      </c>
      <c r="C18763" s="385">
        <v>9.2499999999999999E-2</v>
      </c>
    </row>
    <row r="18764" spans="1:3" x14ac:dyDescent="0.25">
      <c r="A18764" t="s">
        <v>273</v>
      </c>
      <c r="B18764">
        <v>37996</v>
      </c>
      <c r="C18764" s="385">
        <v>9.2499999999999999E-2</v>
      </c>
    </row>
    <row r="18765" spans="1:3" x14ac:dyDescent="0.25">
      <c r="A18765" t="s">
        <v>273</v>
      </c>
      <c r="B18765">
        <v>37997</v>
      </c>
      <c r="C18765" s="385">
        <v>9.2499999999999999E-2</v>
      </c>
    </row>
    <row r="18766" spans="1:3" x14ac:dyDescent="0.25">
      <c r="A18766" t="s">
        <v>273</v>
      </c>
      <c r="B18766">
        <v>37998</v>
      </c>
      <c r="C18766" s="385">
        <v>9.2499999999999999E-2</v>
      </c>
    </row>
    <row r="18767" spans="1:3" x14ac:dyDescent="0.25">
      <c r="A18767" t="s">
        <v>273</v>
      </c>
      <c r="B18767">
        <v>38001</v>
      </c>
      <c r="C18767" s="385">
        <v>9.7500000000000003E-2</v>
      </c>
    </row>
    <row r="18768" spans="1:3" x14ac:dyDescent="0.25">
      <c r="A18768" t="s">
        <v>273</v>
      </c>
      <c r="B18768">
        <v>38002</v>
      </c>
      <c r="C18768" s="385">
        <v>9.7500000000000003E-2</v>
      </c>
    </row>
    <row r="18769" spans="1:3" x14ac:dyDescent="0.25">
      <c r="A18769" t="s">
        <v>273</v>
      </c>
      <c r="B18769">
        <v>38004</v>
      </c>
      <c r="C18769" s="385">
        <v>9.7500000000000003E-2</v>
      </c>
    </row>
    <row r="18770" spans="1:3" x14ac:dyDescent="0.25">
      <c r="A18770" t="s">
        <v>273</v>
      </c>
      <c r="B18770">
        <v>38006</v>
      </c>
      <c r="C18770" s="385">
        <v>9.7500000000000003E-2</v>
      </c>
    </row>
    <row r="18771" spans="1:3" x14ac:dyDescent="0.25">
      <c r="A18771" t="s">
        <v>273</v>
      </c>
      <c r="B18771">
        <v>38007</v>
      </c>
      <c r="C18771" s="385">
        <v>9.7500000000000003E-2</v>
      </c>
    </row>
    <row r="18772" spans="1:3" x14ac:dyDescent="0.25">
      <c r="A18772" t="s">
        <v>273</v>
      </c>
      <c r="B18772">
        <v>38008</v>
      </c>
      <c r="C18772" s="385">
        <v>9.7500000000000003E-2</v>
      </c>
    </row>
    <row r="18773" spans="1:3" x14ac:dyDescent="0.25">
      <c r="A18773" t="s">
        <v>273</v>
      </c>
      <c r="B18773">
        <v>38010</v>
      </c>
      <c r="C18773" s="385">
        <v>9.2499999999999999E-2</v>
      </c>
    </row>
    <row r="18774" spans="1:3" x14ac:dyDescent="0.25">
      <c r="A18774" t="s">
        <v>273</v>
      </c>
      <c r="B18774">
        <v>38011</v>
      </c>
      <c r="C18774" s="385">
        <v>9.7500000000000003E-2</v>
      </c>
    </row>
    <row r="18775" spans="1:3" x14ac:dyDescent="0.25">
      <c r="A18775" t="s">
        <v>273</v>
      </c>
      <c r="B18775">
        <v>38012</v>
      </c>
      <c r="C18775" s="385">
        <v>9.7500000000000003E-2</v>
      </c>
    </row>
    <row r="18776" spans="1:3" x14ac:dyDescent="0.25">
      <c r="A18776" t="s">
        <v>273</v>
      </c>
      <c r="B18776">
        <v>38014</v>
      </c>
      <c r="C18776" s="385">
        <v>9.2499999999999999E-2</v>
      </c>
    </row>
    <row r="18777" spans="1:3" x14ac:dyDescent="0.25">
      <c r="A18777" t="s">
        <v>273</v>
      </c>
      <c r="B18777">
        <v>38015</v>
      </c>
      <c r="C18777" s="385">
        <v>9.2499999999999999E-2</v>
      </c>
    </row>
    <row r="18778" spans="1:3" x14ac:dyDescent="0.25">
      <c r="A18778" t="s">
        <v>273</v>
      </c>
      <c r="B18778">
        <v>38016</v>
      </c>
      <c r="C18778" s="385">
        <v>9.7500000000000003E-2</v>
      </c>
    </row>
    <row r="18779" spans="1:3" x14ac:dyDescent="0.25">
      <c r="A18779" t="s">
        <v>273</v>
      </c>
      <c r="B18779">
        <v>38017</v>
      </c>
      <c r="C18779" s="385">
        <v>9.7500000000000003E-2</v>
      </c>
    </row>
    <row r="18780" spans="1:3" x14ac:dyDescent="0.25">
      <c r="A18780" t="s">
        <v>273</v>
      </c>
      <c r="B18780">
        <v>38018</v>
      </c>
      <c r="C18780" s="385">
        <v>9.7500000000000003E-2</v>
      </c>
    </row>
    <row r="18781" spans="1:3" x14ac:dyDescent="0.25">
      <c r="A18781" t="s">
        <v>273</v>
      </c>
      <c r="B18781">
        <v>38019</v>
      </c>
      <c r="C18781" s="385">
        <v>9.7500000000000003E-2</v>
      </c>
    </row>
    <row r="18782" spans="1:3" x14ac:dyDescent="0.25">
      <c r="A18782" t="s">
        <v>273</v>
      </c>
      <c r="B18782">
        <v>38021</v>
      </c>
      <c r="C18782" s="385">
        <v>9.7500000000000003E-2</v>
      </c>
    </row>
    <row r="18783" spans="1:3" x14ac:dyDescent="0.25">
      <c r="A18783" t="s">
        <v>273</v>
      </c>
      <c r="B18783">
        <v>38023</v>
      </c>
      <c r="C18783" s="385">
        <v>9.2499999999999999E-2</v>
      </c>
    </row>
    <row r="18784" spans="1:3" x14ac:dyDescent="0.25">
      <c r="A18784" t="s">
        <v>273</v>
      </c>
      <c r="B18784">
        <v>38024</v>
      </c>
      <c r="C18784" s="385">
        <v>9.7500000000000003E-2</v>
      </c>
    </row>
    <row r="18785" spans="1:3" x14ac:dyDescent="0.25">
      <c r="A18785" t="s">
        <v>273</v>
      </c>
      <c r="B18785">
        <v>38025</v>
      </c>
      <c r="C18785" s="385">
        <v>9.7500000000000003E-2</v>
      </c>
    </row>
    <row r="18786" spans="1:3" x14ac:dyDescent="0.25">
      <c r="A18786" t="s">
        <v>273</v>
      </c>
      <c r="B18786">
        <v>38027</v>
      </c>
      <c r="C18786" s="385">
        <v>9.7500000000000003E-2</v>
      </c>
    </row>
    <row r="18787" spans="1:3" x14ac:dyDescent="0.25">
      <c r="A18787" t="s">
        <v>273</v>
      </c>
      <c r="B18787">
        <v>38028</v>
      </c>
      <c r="C18787" s="385">
        <v>9.7500000000000003E-2</v>
      </c>
    </row>
    <row r="18788" spans="1:3" x14ac:dyDescent="0.25">
      <c r="A18788" t="s">
        <v>273</v>
      </c>
      <c r="B18788">
        <v>38029</v>
      </c>
      <c r="C18788" s="385">
        <v>9.7500000000000003E-2</v>
      </c>
    </row>
    <row r="18789" spans="1:3" x14ac:dyDescent="0.25">
      <c r="A18789" t="s">
        <v>273</v>
      </c>
      <c r="B18789">
        <v>38030</v>
      </c>
      <c r="C18789" s="385">
        <v>9.7500000000000003E-2</v>
      </c>
    </row>
    <row r="18790" spans="1:3" x14ac:dyDescent="0.25">
      <c r="A18790" t="s">
        <v>273</v>
      </c>
      <c r="B18790">
        <v>38034</v>
      </c>
      <c r="C18790" s="385">
        <v>9.7500000000000003E-2</v>
      </c>
    </row>
    <row r="18791" spans="1:3" x14ac:dyDescent="0.25">
      <c r="A18791" t="s">
        <v>273</v>
      </c>
      <c r="B18791">
        <v>38036</v>
      </c>
      <c r="C18791" s="385">
        <v>9.2499999999999999E-2</v>
      </c>
    </row>
    <row r="18792" spans="1:3" x14ac:dyDescent="0.25">
      <c r="A18792" t="s">
        <v>273</v>
      </c>
      <c r="B18792">
        <v>38037</v>
      </c>
      <c r="C18792" s="385">
        <v>9.7500000000000003E-2</v>
      </c>
    </row>
    <row r="18793" spans="1:3" x14ac:dyDescent="0.25">
      <c r="A18793" t="s">
        <v>273</v>
      </c>
      <c r="B18793">
        <v>38039</v>
      </c>
      <c r="C18793" s="385">
        <v>9.7500000000000003E-2</v>
      </c>
    </row>
    <row r="18794" spans="1:3" x14ac:dyDescent="0.25">
      <c r="A18794" t="s">
        <v>273</v>
      </c>
      <c r="B18794">
        <v>38040</v>
      </c>
      <c r="C18794" s="385">
        <v>9.7500000000000003E-2</v>
      </c>
    </row>
    <row r="18795" spans="1:3" x14ac:dyDescent="0.25">
      <c r="A18795" t="s">
        <v>273</v>
      </c>
      <c r="B18795">
        <v>38041</v>
      </c>
      <c r="C18795" s="385">
        <v>9.7500000000000003E-2</v>
      </c>
    </row>
    <row r="18796" spans="1:3" x14ac:dyDescent="0.25">
      <c r="A18796" t="s">
        <v>273</v>
      </c>
      <c r="B18796">
        <v>38042</v>
      </c>
      <c r="C18796" s="385">
        <v>9.7500000000000003E-2</v>
      </c>
    </row>
    <row r="18797" spans="1:3" x14ac:dyDescent="0.25">
      <c r="A18797" t="s">
        <v>273</v>
      </c>
      <c r="B18797">
        <v>38044</v>
      </c>
      <c r="C18797" s="385">
        <v>9.7500000000000003E-2</v>
      </c>
    </row>
    <row r="18798" spans="1:3" x14ac:dyDescent="0.25">
      <c r="A18798" t="s">
        <v>273</v>
      </c>
      <c r="B18798">
        <v>38045</v>
      </c>
      <c r="C18798" s="385">
        <v>9.2499999999999999E-2</v>
      </c>
    </row>
    <row r="18799" spans="1:3" x14ac:dyDescent="0.25">
      <c r="A18799" t="s">
        <v>273</v>
      </c>
      <c r="B18799">
        <v>38046</v>
      </c>
      <c r="C18799" s="385">
        <v>9.2499999999999999E-2</v>
      </c>
    </row>
    <row r="18800" spans="1:3" x14ac:dyDescent="0.25">
      <c r="A18800" t="s">
        <v>273</v>
      </c>
      <c r="B18800">
        <v>38047</v>
      </c>
      <c r="C18800" s="385">
        <v>9.7500000000000003E-2</v>
      </c>
    </row>
    <row r="18801" spans="1:3" x14ac:dyDescent="0.25">
      <c r="A18801" t="s">
        <v>273</v>
      </c>
      <c r="B18801">
        <v>38048</v>
      </c>
      <c r="C18801" s="385">
        <v>9.2499999999999999E-2</v>
      </c>
    </row>
    <row r="18802" spans="1:3" x14ac:dyDescent="0.25">
      <c r="A18802" t="s">
        <v>273</v>
      </c>
      <c r="B18802">
        <v>38049</v>
      </c>
      <c r="C18802" s="385">
        <v>9.2499999999999999E-2</v>
      </c>
    </row>
    <row r="18803" spans="1:3" x14ac:dyDescent="0.25">
      <c r="A18803" t="s">
        <v>273</v>
      </c>
      <c r="B18803">
        <v>38050</v>
      </c>
      <c r="C18803" s="385">
        <v>9.7500000000000003E-2</v>
      </c>
    </row>
    <row r="18804" spans="1:3" x14ac:dyDescent="0.25">
      <c r="A18804" t="s">
        <v>273</v>
      </c>
      <c r="B18804">
        <v>38052</v>
      </c>
      <c r="C18804" s="385">
        <v>9.7500000000000003E-2</v>
      </c>
    </row>
    <row r="18805" spans="1:3" x14ac:dyDescent="0.25">
      <c r="A18805" t="s">
        <v>273</v>
      </c>
      <c r="B18805">
        <v>38053</v>
      </c>
      <c r="C18805" s="385">
        <v>9.7500000000000003E-2</v>
      </c>
    </row>
    <row r="18806" spans="1:3" x14ac:dyDescent="0.25">
      <c r="A18806" t="s">
        <v>273</v>
      </c>
      <c r="B18806">
        <v>38054</v>
      </c>
      <c r="C18806" s="385">
        <v>9.7500000000000003E-2</v>
      </c>
    </row>
    <row r="18807" spans="1:3" x14ac:dyDescent="0.25">
      <c r="A18807" t="s">
        <v>273</v>
      </c>
      <c r="B18807">
        <v>38055</v>
      </c>
      <c r="C18807" s="385">
        <v>9.7500000000000003E-2</v>
      </c>
    </row>
    <row r="18808" spans="1:3" x14ac:dyDescent="0.25">
      <c r="A18808" t="s">
        <v>273</v>
      </c>
      <c r="B18808">
        <v>38057</v>
      </c>
      <c r="C18808" s="385">
        <v>9.2499999999999999E-2</v>
      </c>
    </row>
    <row r="18809" spans="1:3" x14ac:dyDescent="0.25">
      <c r="A18809" t="s">
        <v>273</v>
      </c>
      <c r="B18809">
        <v>38058</v>
      </c>
      <c r="C18809" s="385">
        <v>9.7500000000000003E-2</v>
      </c>
    </row>
    <row r="18810" spans="1:3" x14ac:dyDescent="0.25">
      <c r="A18810" t="s">
        <v>273</v>
      </c>
      <c r="B18810">
        <v>38059</v>
      </c>
      <c r="C18810" s="385">
        <v>9.7500000000000003E-2</v>
      </c>
    </row>
    <row r="18811" spans="1:3" x14ac:dyDescent="0.25">
      <c r="A18811" t="s">
        <v>273</v>
      </c>
      <c r="B18811">
        <v>38060</v>
      </c>
      <c r="C18811" s="385">
        <v>9.7500000000000003E-2</v>
      </c>
    </row>
    <row r="18812" spans="1:3" x14ac:dyDescent="0.25">
      <c r="A18812" t="s">
        <v>273</v>
      </c>
      <c r="B18812">
        <v>38061</v>
      </c>
      <c r="C18812" s="385">
        <v>9.7500000000000003E-2</v>
      </c>
    </row>
    <row r="18813" spans="1:3" x14ac:dyDescent="0.25">
      <c r="A18813" t="s">
        <v>273</v>
      </c>
      <c r="B18813">
        <v>38063</v>
      </c>
      <c r="C18813" s="385">
        <v>9.7500000000000003E-2</v>
      </c>
    </row>
    <row r="18814" spans="1:3" x14ac:dyDescent="0.25">
      <c r="A18814" t="s">
        <v>273</v>
      </c>
      <c r="B18814">
        <v>38066</v>
      </c>
      <c r="C18814" s="385">
        <v>9.7500000000000003E-2</v>
      </c>
    </row>
    <row r="18815" spans="1:3" x14ac:dyDescent="0.25">
      <c r="A18815" t="s">
        <v>273</v>
      </c>
      <c r="B18815">
        <v>38067</v>
      </c>
      <c r="C18815" s="385">
        <v>9.7500000000000003E-2</v>
      </c>
    </row>
    <row r="18816" spans="1:3" x14ac:dyDescent="0.25">
      <c r="A18816" t="s">
        <v>273</v>
      </c>
      <c r="B18816">
        <v>38068</v>
      </c>
      <c r="C18816" s="385">
        <v>9.7500000000000003E-2</v>
      </c>
    </row>
    <row r="18817" spans="1:3" x14ac:dyDescent="0.25">
      <c r="A18817" t="s">
        <v>273</v>
      </c>
      <c r="B18817">
        <v>38069</v>
      </c>
      <c r="C18817" s="385">
        <v>9.7500000000000003E-2</v>
      </c>
    </row>
    <row r="18818" spans="1:3" x14ac:dyDescent="0.25">
      <c r="A18818" t="s">
        <v>273</v>
      </c>
      <c r="B18818">
        <v>38070</v>
      </c>
      <c r="C18818" s="385">
        <v>9.7500000000000003E-2</v>
      </c>
    </row>
    <row r="18819" spans="1:3" x14ac:dyDescent="0.25">
      <c r="A18819" t="s">
        <v>273</v>
      </c>
      <c r="B18819">
        <v>38071</v>
      </c>
      <c r="C18819" s="385">
        <v>9.7500000000000003E-2</v>
      </c>
    </row>
    <row r="18820" spans="1:3" x14ac:dyDescent="0.25">
      <c r="A18820" t="s">
        <v>273</v>
      </c>
      <c r="B18820">
        <v>38075</v>
      </c>
      <c r="C18820" s="385">
        <v>9.7500000000000003E-2</v>
      </c>
    </row>
    <row r="18821" spans="1:3" x14ac:dyDescent="0.25">
      <c r="A18821" t="s">
        <v>273</v>
      </c>
      <c r="B18821">
        <v>38076</v>
      </c>
      <c r="C18821" s="385">
        <v>9.2499999999999999E-2</v>
      </c>
    </row>
    <row r="18822" spans="1:3" x14ac:dyDescent="0.25">
      <c r="A18822" t="s">
        <v>273</v>
      </c>
      <c r="B18822">
        <v>38077</v>
      </c>
      <c r="C18822" s="385">
        <v>9.7500000000000003E-2</v>
      </c>
    </row>
    <row r="18823" spans="1:3" x14ac:dyDescent="0.25">
      <c r="A18823" t="s">
        <v>273</v>
      </c>
      <c r="B18823">
        <v>38079</v>
      </c>
      <c r="C18823" s="385">
        <v>9.7500000000000003E-2</v>
      </c>
    </row>
    <row r="18824" spans="1:3" x14ac:dyDescent="0.25">
      <c r="A18824" t="s">
        <v>273</v>
      </c>
      <c r="B18824">
        <v>38080</v>
      </c>
      <c r="C18824" s="385">
        <v>9.7500000000000003E-2</v>
      </c>
    </row>
    <row r="18825" spans="1:3" x14ac:dyDescent="0.25">
      <c r="A18825" t="s">
        <v>273</v>
      </c>
      <c r="B18825">
        <v>38083</v>
      </c>
      <c r="C18825" s="385">
        <v>9.7500000000000003E-2</v>
      </c>
    </row>
    <row r="18826" spans="1:3" x14ac:dyDescent="0.25">
      <c r="A18826" t="s">
        <v>273</v>
      </c>
      <c r="B18826">
        <v>38088</v>
      </c>
      <c r="C18826" s="385">
        <v>9.7500000000000003E-2</v>
      </c>
    </row>
    <row r="18827" spans="1:3" x14ac:dyDescent="0.25">
      <c r="A18827" t="s">
        <v>273</v>
      </c>
      <c r="B18827">
        <v>38101</v>
      </c>
      <c r="C18827" s="385">
        <v>9.7500000000000003E-2</v>
      </c>
    </row>
    <row r="18828" spans="1:3" x14ac:dyDescent="0.25">
      <c r="A18828" t="s">
        <v>273</v>
      </c>
      <c r="B18828">
        <v>38103</v>
      </c>
      <c r="C18828" s="385">
        <v>9.7500000000000003E-2</v>
      </c>
    </row>
    <row r="18829" spans="1:3" x14ac:dyDescent="0.25">
      <c r="A18829" t="s">
        <v>273</v>
      </c>
      <c r="B18829">
        <v>38104</v>
      </c>
      <c r="C18829" s="385">
        <v>9.7500000000000003E-2</v>
      </c>
    </row>
    <row r="18830" spans="1:3" x14ac:dyDescent="0.25">
      <c r="A18830" t="s">
        <v>273</v>
      </c>
      <c r="B18830">
        <v>38105</v>
      </c>
      <c r="C18830" s="385">
        <v>9.7500000000000003E-2</v>
      </c>
    </row>
    <row r="18831" spans="1:3" x14ac:dyDescent="0.25">
      <c r="A18831" t="s">
        <v>273</v>
      </c>
      <c r="B18831">
        <v>38106</v>
      </c>
      <c r="C18831" s="385">
        <v>9.7500000000000003E-2</v>
      </c>
    </row>
    <row r="18832" spans="1:3" x14ac:dyDescent="0.25">
      <c r="A18832" t="s">
        <v>273</v>
      </c>
      <c r="B18832">
        <v>38107</v>
      </c>
      <c r="C18832" s="385">
        <v>9.7500000000000003E-2</v>
      </c>
    </row>
    <row r="18833" spans="1:3" x14ac:dyDescent="0.25">
      <c r="A18833" t="s">
        <v>273</v>
      </c>
      <c r="B18833">
        <v>38108</v>
      </c>
      <c r="C18833" s="385">
        <v>9.7500000000000003E-2</v>
      </c>
    </row>
    <row r="18834" spans="1:3" x14ac:dyDescent="0.25">
      <c r="A18834" t="s">
        <v>273</v>
      </c>
      <c r="B18834">
        <v>38109</v>
      </c>
      <c r="C18834" s="385">
        <v>9.7500000000000003E-2</v>
      </c>
    </row>
    <row r="18835" spans="1:3" x14ac:dyDescent="0.25">
      <c r="A18835" t="s">
        <v>273</v>
      </c>
      <c r="B18835">
        <v>38111</v>
      </c>
      <c r="C18835" s="385">
        <v>9.7500000000000003E-2</v>
      </c>
    </row>
    <row r="18836" spans="1:3" x14ac:dyDescent="0.25">
      <c r="A18836" t="s">
        <v>273</v>
      </c>
      <c r="B18836">
        <v>38112</v>
      </c>
      <c r="C18836" s="385">
        <v>9.7500000000000003E-2</v>
      </c>
    </row>
    <row r="18837" spans="1:3" x14ac:dyDescent="0.25">
      <c r="A18837" t="s">
        <v>273</v>
      </c>
      <c r="B18837">
        <v>38113</v>
      </c>
      <c r="C18837" s="385">
        <v>9.7500000000000003E-2</v>
      </c>
    </row>
    <row r="18838" spans="1:3" x14ac:dyDescent="0.25">
      <c r="A18838" t="s">
        <v>273</v>
      </c>
      <c r="B18838">
        <v>38114</v>
      </c>
      <c r="C18838" s="385">
        <v>9.7500000000000003E-2</v>
      </c>
    </row>
    <row r="18839" spans="1:3" x14ac:dyDescent="0.25">
      <c r="A18839" t="s">
        <v>273</v>
      </c>
      <c r="B18839">
        <v>38115</v>
      </c>
      <c r="C18839" s="385">
        <v>9.7500000000000003E-2</v>
      </c>
    </row>
    <row r="18840" spans="1:3" x14ac:dyDescent="0.25">
      <c r="A18840" t="s">
        <v>273</v>
      </c>
      <c r="B18840">
        <v>38116</v>
      </c>
      <c r="C18840" s="385">
        <v>9.7500000000000003E-2</v>
      </c>
    </row>
    <row r="18841" spans="1:3" x14ac:dyDescent="0.25">
      <c r="A18841" t="s">
        <v>273</v>
      </c>
      <c r="B18841">
        <v>38117</v>
      </c>
      <c r="C18841" s="385">
        <v>9.7500000000000003E-2</v>
      </c>
    </row>
    <row r="18842" spans="1:3" x14ac:dyDescent="0.25">
      <c r="A18842" t="s">
        <v>273</v>
      </c>
      <c r="B18842">
        <v>38118</v>
      </c>
      <c r="C18842" s="385">
        <v>9.7500000000000003E-2</v>
      </c>
    </row>
    <row r="18843" spans="1:3" x14ac:dyDescent="0.25">
      <c r="A18843" t="s">
        <v>273</v>
      </c>
      <c r="B18843">
        <v>38119</v>
      </c>
      <c r="C18843" s="385">
        <v>9.7500000000000003E-2</v>
      </c>
    </row>
    <row r="18844" spans="1:3" x14ac:dyDescent="0.25">
      <c r="A18844" t="s">
        <v>273</v>
      </c>
      <c r="B18844">
        <v>38120</v>
      </c>
      <c r="C18844" s="385">
        <v>9.7500000000000003E-2</v>
      </c>
    </row>
    <row r="18845" spans="1:3" x14ac:dyDescent="0.25">
      <c r="A18845" t="s">
        <v>273</v>
      </c>
      <c r="B18845">
        <v>38122</v>
      </c>
      <c r="C18845" s="385">
        <v>9.7500000000000003E-2</v>
      </c>
    </row>
    <row r="18846" spans="1:3" x14ac:dyDescent="0.25">
      <c r="A18846" t="s">
        <v>273</v>
      </c>
      <c r="B18846">
        <v>38124</v>
      </c>
      <c r="C18846" s="385">
        <v>9.7500000000000003E-2</v>
      </c>
    </row>
    <row r="18847" spans="1:3" x14ac:dyDescent="0.25">
      <c r="A18847" t="s">
        <v>273</v>
      </c>
      <c r="B18847">
        <v>38125</v>
      </c>
      <c r="C18847" s="385">
        <v>9.7500000000000003E-2</v>
      </c>
    </row>
    <row r="18848" spans="1:3" x14ac:dyDescent="0.25">
      <c r="A18848" t="s">
        <v>273</v>
      </c>
      <c r="B18848">
        <v>38126</v>
      </c>
      <c r="C18848" s="385">
        <v>9.7500000000000003E-2</v>
      </c>
    </row>
    <row r="18849" spans="1:3" x14ac:dyDescent="0.25">
      <c r="A18849" t="s">
        <v>273</v>
      </c>
      <c r="B18849">
        <v>38127</v>
      </c>
      <c r="C18849" s="385">
        <v>9.7500000000000003E-2</v>
      </c>
    </row>
    <row r="18850" spans="1:3" x14ac:dyDescent="0.25">
      <c r="A18850" t="s">
        <v>273</v>
      </c>
      <c r="B18850">
        <v>38128</v>
      </c>
      <c r="C18850" s="385">
        <v>9.7500000000000003E-2</v>
      </c>
    </row>
    <row r="18851" spans="1:3" x14ac:dyDescent="0.25">
      <c r="A18851" t="s">
        <v>273</v>
      </c>
      <c r="B18851">
        <v>38130</v>
      </c>
      <c r="C18851" s="385">
        <v>9.7500000000000003E-2</v>
      </c>
    </row>
    <row r="18852" spans="1:3" x14ac:dyDescent="0.25">
      <c r="A18852" t="s">
        <v>273</v>
      </c>
      <c r="B18852">
        <v>38131</v>
      </c>
      <c r="C18852" s="385">
        <v>9.7500000000000003E-2</v>
      </c>
    </row>
    <row r="18853" spans="1:3" x14ac:dyDescent="0.25">
      <c r="A18853" t="s">
        <v>273</v>
      </c>
      <c r="B18853">
        <v>38132</v>
      </c>
      <c r="C18853" s="385">
        <v>9.7500000000000003E-2</v>
      </c>
    </row>
    <row r="18854" spans="1:3" x14ac:dyDescent="0.25">
      <c r="A18854" t="s">
        <v>273</v>
      </c>
      <c r="B18854">
        <v>38133</v>
      </c>
      <c r="C18854" s="385">
        <v>9.7500000000000003E-2</v>
      </c>
    </row>
    <row r="18855" spans="1:3" x14ac:dyDescent="0.25">
      <c r="A18855" t="s">
        <v>273</v>
      </c>
      <c r="B18855">
        <v>38134</v>
      </c>
      <c r="C18855" s="385">
        <v>9.7500000000000003E-2</v>
      </c>
    </row>
    <row r="18856" spans="1:3" x14ac:dyDescent="0.25">
      <c r="A18856" t="s">
        <v>273</v>
      </c>
      <c r="B18856">
        <v>38135</v>
      </c>
      <c r="C18856" s="385">
        <v>9.7500000000000003E-2</v>
      </c>
    </row>
    <row r="18857" spans="1:3" x14ac:dyDescent="0.25">
      <c r="A18857" t="s">
        <v>273</v>
      </c>
      <c r="B18857">
        <v>38136</v>
      </c>
      <c r="C18857" s="385">
        <v>9.7500000000000003E-2</v>
      </c>
    </row>
    <row r="18858" spans="1:3" x14ac:dyDescent="0.25">
      <c r="A18858" t="s">
        <v>273</v>
      </c>
      <c r="B18858">
        <v>38137</v>
      </c>
      <c r="C18858" s="385">
        <v>9.7500000000000003E-2</v>
      </c>
    </row>
    <row r="18859" spans="1:3" x14ac:dyDescent="0.25">
      <c r="A18859" t="s">
        <v>273</v>
      </c>
      <c r="B18859">
        <v>38138</v>
      </c>
      <c r="C18859" s="385">
        <v>9.7500000000000003E-2</v>
      </c>
    </row>
    <row r="18860" spans="1:3" x14ac:dyDescent="0.25">
      <c r="A18860" t="s">
        <v>273</v>
      </c>
      <c r="B18860">
        <v>38139</v>
      </c>
      <c r="C18860" s="385">
        <v>9.7500000000000003E-2</v>
      </c>
    </row>
    <row r="18861" spans="1:3" x14ac:dyDescent="0.25">
      <c r="A18861" t="s">
        <v>273</v>
      </c>
      <c r="B18861">
        <v>38141</v>
      </c>
      <c r="C18861" s="385">
        <v>9.7500000000000003E-2</v>
      </c>
    </row>
    <row r="18862" spans="1:3" x14ac:dyDescent="0.25">
      <c r="A18862" t="s">
        <v>273</v>
      </c>
      <c r="B18862">
        <v>38145</v>
      </c>
      <c r="C18862" s="385">
        <v>9.7500000000000003E-2</v>
      </c>
    </row>
    <row r="18863" spans="1:3" x14ac:dyDescent="0.25">
      <c r="A18863" t="s">
        <v>273</v>
      </c>
      <c r="B18863">
        <v>38148</v>
      </c>
      <c r="C18863" s="385">
        <v>9.7500000000000003E-2</v>
      </c>
    </row>
    <row r="18864" spans="1:3" x14ac:dyDescent="0.25">
      <c r="A18864" t="s">
        <v>273</v>
      </c>
      <c r="B18864">
        <v>38150</v>
      </c>
      <c r="C18864" s="385">
        <v>9.7500000000000003E-2</v>
      </c>
    </row>
    <row r="18865" spans="1:3" x14ac:dyDescent="0.25">
      <c r="A18865" t="s">
        <v>273</v>
      </c>
      <c r="B18865">
        <v>38151</v>
      </c>
      <c r="C18865" s="385">
        <v>9.7500000000000003E-2</v>
      </c>
    </row>
    <row r="18866" spans="1:3" x14ac:dyDescent="0.25">
      <c r="A18866" t="s">
        <v>273</v>
      </c>
      <c r="B18866">
        <v>38152</v>
      </c>
      <c r="C18866" s="385">
        <v>9.7500000000000003E-2</v>
      </c>
    </row>
    <row r="18867" spans="1:3" x14ac:dyDescent="0.25">
      <c r="A18867" t="s">
        <v>273</v>
      </c>
      <c r="B18867">
        <v>38157</v>
      </c>
      <c r="C18867" s="385">
        <v>9.7500000000000003E-2</v>
      </c>
    </row>
    <row r="18868" spans="1:3" x14ac:dyDescent="0.25">
      <c r="A18868" t="s">
        <v>273</v>
      </c>
      <c r="B18868">
        <v>38159</v>
      </c>
      <c r="C18868" s="385">
        <v>9.7500000000000003E-2</v>
      </c>
    </row>
    <row r="18869" spans="1:3" x14ac:dyDescent="0.25">
      <c r="A18869" t="s">
        <v>273</v>
      </c>
      <c r="B18869">
        <v>38161</v>
      </c>
      <c r="C18869" s="385">
        <v>9.7500000000000003E-2</v>
      </c>
    </row>
    <row r="18870" spans="1:3" x14ac:dyDescent="0.25">
      <c r="A18870" t="s">
        <v>273</v>
      </c>
      <c r="B18870">
        <v>38163</v>
      </c>
      <c r="C18870" s="385">
        <v>9.7500000000000003E-2</v>
      </c>
    </row>
    <row r="18871" spans="1:3" x14ac:dyDescent="0.25">
      <c r="A18871" t="s">
        <v>273</v>
      </c>
      <c r="B18871">
        <v>38166</v>
      </c>
      <c r="C18871" s="385">
        <v>9.7500000000000003E-2</v>
      </c>
    </row>
    <row r="18872" spans="1:3" x14ac:dyDescent="0.25">
      <c r="A18872" t="s">
        <v>273</v>
      </c>
      <c r="B18872">
        <v>38167</v>
      </c>
      <c r="C18872" s="385">
        <v>9.7500000000000003E-2</v>
      </c>
    </row>
    <row r="18873" spans="1:3" x14ac:dyDescent="0.25">
      <c r="A18873" t="s">
        <v>273</v>
      </c>
      <c r="B18873">
        <v>38168</v>
      </c>
      <c r="C18873" s="385">
        <v>9.7500000000000003E-2</v>
      </c>
    </row>
    <row r="18874" spans="1:3" x14ac:dyDescent="0.25">
      <c r="A18874" t="s">
        <v>273</v>
      </c>
      <c r="B18874">
        <v>38173</v>
      </c>
      <c r="C18874" s="385">
        <v>9.7500000000000003E-2</v>
      </c>
    </row>
    <row r="18875" spans="1:3" x14ac:dyDescent="0.25">
      <c r="A18875" t="s">
        <v>273</v>
      </c>
      <c r="B18875">
        <v>38174</v>
      </c>
      <c r="C18875" s="385">
        <v>9.7500000000000003E-2</v>
      </c>
    </row>
    <row r="18876" spans="1:3" x14ac:dyDescent="0.25">
      <c r="A18876" t="s">
        <v>273</v>
      </c>
      <c r="B18876">
        <v>38175</v>
      </c>
      <c r="C18876" s="385">
        <v>9.7500000000000003E-2</v>
      </c>
    </row>
    <row r="18877" spans="1:3" x14ac:dyDescent="0.25">
      <c r="A18877" t="s">
        <v>273</v>
      </c>
      <c r="B18877">
        <v>38177</v>
      </c>
      <c r="C18877" s="385">
        <v>9.7500000000000003E-2</v>
      </c>
    </row>
    <row r="18878" spans="1:3" x14ac:dyDescent="0.25">
      <c r="A18878" t="s">
        <v>273</v>
      </c>
      <c r="B18878">
        <v>38181</v>
      </c>
      <c r="C18878" s="385">
        <v>9.7500000000000003E-2</v>
      </c>
    </row>
    <row r="18879" spans="1:3" x14ac:dyDescent="0.25">
      <c r="A18879" t="s">
        <v>273</v>
      </c>
      <c r="B18879">
        <v>38182</v>
      </c>
      <c r="C18879" s="385">
        <v>9.7500000000000003E-2</v>
      </c>
    </row>
    <row r="18880" spans="1:3" x14ac:dyDescent="0.25">
      <c r="A18880" t="s">
        <v>273</v>
      </c>
      <c r="B18880">
        <v>38183</v>
      </c>
      <c r="C18880" s="385">
        <v>9.7500000000000003E-2</v>
      </c>
    </row>
    <row r="18881" spans="1:3" x14ac:dyDescent="0.25">
      <c r="A18881" t="s">
        <v>273</v>
      </c>
      <c r="B18881">
        <v>38184</v>
      </c>
      <c r="C18881" s="385">
        <v>9.7500000000000003E-2</v>
      </c>
    </row>
    <row r="18882" spans="1:3" x14ac:dyDescent="0.25">
      <c r="A18882" t="s">
        <v>273</v>
      </c>
      <c r="B18882">
        <v>38186</v>
      </c>
      <c r="C18882" s="385">
        <v>9.7500000000000003E-2</v>
      </c>
    </row>
    <row r="18883" spans="1:3" x14ac:dyDescent="0.25">
      <c r="A18883" t="s">
        <v>273</v>
      </c>
      <c r="B18883">
        <v>38187</v>
      </c>
      <c r="C18883" s="385">
        <v>9.7500000000000003E-2</v>
      </c>
    </row>
    <row r="18884" spans="1:3" x14ac:dyDescent="0.25">
      <c r="A18884" t="s">
        <v>273</v>
      </c>
      <c r="B18884">
        <v>38188</v>
      </c>
      <c r="C18884" s="385">
        <v>9.7500000000000003E-2</v>
      </c>
    </row>
    <row r="18885" spans="1:3" x14ac:dyDescent="0.25">
      <c r="A18885" t="s">
        <v>273</v>
      </c>
      <c r="B18885">
        <v>38190</v>
      </c>
      <c r="C18885" s="385">
        <v>9.7500000000000003E-2</v>
      </c>
    </row>
    <row r="18886" spans="1:3" x14ac:dyDescent="0.25">
      <c r="A18886" t="s">
        <v>273</v>
      </c>
      <c r="B18886">
        <v>38193</v>
      </c>
      <c r="C18886" s="385">
        <v>9.7500000000000003E-2</v>
      </c>
    </row>
    <row r="18887" spans="1:3" x14ac:dyDescent="0.25">
      <c r="A18887" t="s">
        <v>273</v>
      </c>
      <c r="B18887">
        <v>38194</v>
      </c>
      <c r="C18887" s="385">
        <v>9.7500000000000003E-2</v>
      </c>
    </row>
    <row r="18888" spans="1:3" x14ac:dyDescent="0.25">
      <c r="A18888" t="s">
        <v>273</v>
      </c>
      <c r="B18888">
        <v>38197</v>
      </c>
      <c r="C18888" s="385">
        <v>9.7500000000000003E-2</v>
      </c>
    </row>
    <row r="18889" spans="1:3" x14ac:dyDescent="0.25">
      <c r="A18889" t="s">
        <v>273</v>
      </c>
      <c r="B18889">
        <v>38201</v>
      </c>
      <c r="C18889" s="385">
        <v>9.7500000000000003E-2</v>
      </c>
    </row>
    <row r="18890" spans="1:3" x14ac:dyDescent="0.25">
      <c r="A18890" t="s">
        <v>273</v>
      </c>
      <c r="B18890">
        <v>38220</v>
      </c>
      <c r="C18890" s="385">
        <v>9.7500000000000003E-2</v>
      </c>
    </row>
    <row r="18891" spans="1:3" x14ac:dyDescent="0.25">
      <c r="A18891" t="s">
        <v>273</v>
      </c>
      <c r="B18891">
        <v>38221</v>
      </c>
      <c r="C18891" s="385">
        <v>9.7500000000000003E-2</v>
      </c>
    </row>
    <row r="18892" spans="1:3" x14ac:dyDescent="0.25">
      <c r="A18892" t="s">
        <v>273</v>
      </c>
      <c r="B18892">
        <v>38222</v>
      </c>
      <c r="C18892" s="385">
        <v>9.7500000000000003E-2</v>
      </c>
    </row>
    <row r="18893" spans="1:3" x14ac:dyDescent="0.25">
      <c r="A18893" t="s">
        <v>273</v>
      </c>
      <c r="B18893">
        <v>38223</v>
      </c>
      <c r="C18893" s="385">
        <v>9.7500000000000003E-2</v>
      </c>
    </row>
    <row r="18894" spans="1:3" x14ac:dyDescent="0.25">
      <c r="A18894" t="s">
        <v>273</v>
      </c>
      <c r="B18894">
        <v>38224</v>
      </c>
      <c r="C18894" s="385">
        <v>9.7500000000000003E-2</v>
      </c>
    </row>
    <row r="18895" spans="1:3" x14ac:dyDescent="0.25">
      <c r="A18895" t="s">
        <v>273</v>
      </c>
      <c r="B18895">
        <v>38225</v>
      </c>
      <c r="C18895" s="385">
        <v>9.7500000000000003E-2</v>
      </c>
    </row>
    <row r="18896" spans="1:3" x14ac:dyDescent="0.25">
      <c r="A18896" t="s">
        <v>273</v>
      </c>
      <c r="B18896">
        <v>38226</v>
      </c>
      <c r="C18896" s="385">
        <v>9.7500000000000003E-2</v>
      </c>
    </row>
    <row r="18897" spans="1:3" x14ac:dyDescent="0.25">
      <c r="A18897" t="s">
        <v>273</v>
      </c>
      <c r="B18897">
        <v>38229</v>
      </c>
      <c r="C18897" s="385">
        <v>9.7500000000000003E-2</v>
      </c>
    </row>
    <row r="18898" spans="1:3" x14ac:dyDescent="0.25">
      <c r="A18898" t="s">
        <v>273</v>
      </c>
      <c r="B18898">
        <v>38230</v>
      </c>
      <c r="C18898" s="385">
        <v>9.7500000000000003E-2</v>
      </c>
    </row>
    <row r="18899" spans="1:3" x14ac:dyDescent="0.25">
      <c r="A18899" t="s">
        <v>273</v>
      </c>
      <c r="B18899">
        <v>38231</v>
      </c>
      <c r="C18899" s="385">
        <v>9.7500000000000003E-2</v>
      </c>
    </row>
    <row r="18900" spans="1:3" x14ac:dyDescent="0.25">
      <c r="A18900" t="s">
        <v>273</v>
      </c>
      <c r="B18900">
        <v>38232</v>
      </c>
      <c r="C18900" s="385">
        <v>9.7500000000000003E-2</v>
      </c>
    </row>
    <row r="18901" spans="1:3" x14ac:dyDescent="0.25">
      <c r="A18901" t="s">
        <v>273</v>
      </c>
      <c r="B18901">
        <v>38233</v>
      </c>
      <c r="C18901" s="385">
        <v>9.7500000000000003E-2</v>
      </c>
    </row>
    <row r="18902" spans="1:3" x14ac:dyDescent="0.25">
      <c r="A18902" t="s">
        <v>273</v>
      </c>
      <c r="B18902">
        <v>38235</v>
      </c>
      <c r="C18902" s="385">
        <v>9.7500000000000003E-2</v>
      </c>
    </row>
    <row r="18903" spans="1:3" x14ac:dyDescent="0.25">
      <c r="A18903" t="s">
        <v>273</v>
      </c>
      <c r="B18903">
        <v>38236</v>
      </c>
      <c r="C18903" s="385">
        <v>9.7500000000000003E-2</v>
      </c>
    </row>
    <row r="18904" spans="1:3" x14ac:dyDescent="0.25">
      <c r="A18904" t="s">
        <v>273</v>
      </c>
      <c r="B18904">
        <v>38237</v>
      </c>
      <c r="C18904" s="385">
        <v>9.7500000000000003E-2</v>
      </c>
    </row>
    <row r="18905" spans="1:3" x14ac:dyDescent="0.25">
      <c r="A18905" t="s">
        <v>273</v>
      </c>
      <c r="B18905">
        <v>38238</v>
      </c>
      <c r="C18905" s="385">
        <v>9.7500000000000003E-2</v>
      </c>
    </row>
    <row r="18906" spans="1:3" x14ac:dyDescent="0.25">
      <c r="A18906" t="s">
        <v>273</v>
      </c>
      <c r="B18906">
        <v>38240</v>
      </c>
      <c r="C18906" s="385">
        <v>9.7500000000000003E-2</v>
      </c>
    </row>
    <row r="18907" spans="1:3" x14ac:dyDescent="0.25">
      <c r="A18907" t="s">
        <v>273</v>
      </c>
      <c r="B18907">
        <v>38241</v>
      </c>
      <c r="C18907" s="385">
        <v>9.7500000000000003E-2</v>
      </c>
    </row>
    <row r="18908" spans="1:3" x14ac:dyDescent="0.25">
      <c r="A18908" t="s">
        <v>273</v>
      </c>
      <c r="B18908">
        <v>38242</v>
      </c>
      <c r="C18908" s="385">
        <v>9.7500000000000003E-2</v>
      </c>
    </row>
    <row r="18909" spans="1:3" x14ac:dyDescent="0.25">
      <c r="A18909" t="s">
        <v>273</v>
      </c>
      <c r="B18909">
        <v>38251</v>
      </c>
      <c r="C18909" s="385">
        <v>9.7500000000000003E-2</v>
      </c>
    </row>
    <row r="18910" spans="1:3" x14ac:dyDescent="0.25">
      <c r="A18910" t="s">
        <v>273</v>
      </c>
      <c r="B18910">
        <v>38253</v>
      </c>
      <c r="C18910" s="385">
        <v>9.7500000000000003E-2</v>
      </c>
    </row>
    <row r="18911" spans="1:3" x14ac:dyDescent="0.25">
      <c r="A18911" t="s">
        <v>273</v>
      </c>
      <c r="B18911">
        <v>38254</v>
      </c>
      <c r="C18911" s="385">
        <v>9.7500000000000003E-2</v>
      </c>
    </row>
    <row r="18912" spans="1:3" x14ac:dyDescent="0.25">
      <c r="A18912" t="s">
        <v>273</v>
      </c>
      <c r="B18912">
        <v>38255</v>
      </c>
      <c r="C18912" s="385">
        <v>9.7500000000000003E-2</v>
      </c>
    </row>
    <row r="18913" spans="1:3" x14ac:dyDescent="0.25">
      <c r="A18913" t="s">
        <v>273</v>
      </c>
      <c r="B18913">
        <v>38256</v>
      </c>
      <c r="C18913" s="385">
        <v>9.7500000000000003E-2</v>
      </c>
    </row>
    <row r="18914" spans="1:3" x14ac:dyDescent="0.25">
      <c r="A18914" t="s">
        <v>273</v>
      </c>
      <c r="B18914">
        <v>38257</v>
      </c>
      <c r="C18914" s="385">
        <v>9.7500000000000003E-2</v>
      </c>
    </row>
    <row r="18915" spans="1:3" x14ac:dyDescent="0.25">
      <c r="A18915" t="s">
        <v>273</v>
      </c>
      <c r="B18915">
        <v>38258</v>
      </c>
      <c r="C18915" s="385">
        <v>9.7500000000000003E-2</v>
      </c>
    </row>
    <row r="18916" spans="1:3" x14ac:dyDescent="0.25">
      <c r="A18916" t="s">
        <v>273</v>
      </c>
      <c r="B18916">
        <v>38259</v>
      </c>
      <c r="C18916" s="385">
        <v>9.7500000000000003E-2</v>
      </c>
    </row>
    <row r="18917" spans="1:3" x14ac:dyDescent="0.25">
      <c r="A18917" t="s">
        <v>273</v>
      </c>
      <c r="B18917">
        <v>38260</v>
      </c>
      <c r="C18917" s="385">
        <v>9.7500000000000003E-2</v>
      </c>
    </row>
    <row r="18918" spans="1:3" x14ac:dyDescent="0.25">
      <c r="A18918" t="s">
        <v>273</v>
      </c>
      <c r="B18918">
        <v>38261</v>
      </c>
      <c r="C18918" s="385">
        <v>9.7500000000000003E-2</v>
      </c>
    </row>
    <row r="18919" spans="1:3" x14ac:dyDescent="0.25">
      <c r="A18919" t="s">
        <v>273</v>
      </c>
      <c r="B18919">
        <v>38271</v>
      </c>
      <c r="C18919" s="385">
        <v>9.7500000000000003E-2</v>
      </c>
    </row>
    <row r="18920" spans="1:3" x14ac:dyDescent="0.25">
      <c r="A18920" t="s">
        <v>273</v>
      </c>
      <c r="B18920">
        <v>38281</v>
      </c>
      <c r="C18920" s="385">
        <v>9.7500000000000003E-2</v>
      </c>
    </row>
    <row r="18921" spans="1:3" x14ac:dyDescent="0.25">
      <c r="A18921" t="s">
        <v>273</v>
      </c>
      <c r="B18921">
        <v>38301</v>
      </c>
      <c r="C18921" s="385">
        <v>9.7500000000000003E-2</v>
      </c>
    </row>
    <row r="18922" spans="1:3" x14ac:dyDescent="0.25">
      <c r="A18922" t="s">
        <v>273</v>
      </c>
      <c r="B18922">
        <v>38302</v>
      </c>
      <c r="C18922" s="385">
        <v>9.7500000000000003E-2</v>
      </c>
    </row>
    <row r="18923" spans="1:3" x14ac:dyDescent="0.25">
      <c r="A18923" t="s">
        <v>273</v>
      </c>
      <c r="B18923">
        <v>38303</v>
      </c>
      <c r="C18923" s="385">
        <v>9.7500000000000003E-2</v>
      </c>
    </row>
    <row r="18924" spans="1:3" x14ac:dyDescent="0.25">
      <c r="A18924" t="s">
        <v>273</v>
      </c>
      <c r="B18924">
        <v>38305</v>
      </c>
      <c r="C18924" s="385">
        <v>9.7500000000000003E-2</v>
      </c>
    </row>
    <row r="18925" spans="1:3" x14ac:dyDescent="0.25">
      <c r="A18925" t="s">
        <v>273</v>
      </c>
      <c r="B18925">
        <v>38308</v>
      </c>
      <c r="C18925" s="385">
        <v>9.7500000000000003E-2</v>
      </c>
    </row>
    <row r="18926" spans="1:3" x14ac:dyDescent="0.25">
      <c r="A18926" t="s">
        <v>273</v>
      </c>
      <c r="B18926">
        <v>38310</v>
      </c>
      <c r="C18926" s="385">
        <v>9.7500000000000003E-2</v>
      </c>
    </row>
    <row r="18927" spans="1:3" x14ac:dyDescent="0.25">
      <c r="A18927" t="s">
        <v>273</v>
      </c>
      <c r="B18927">
        <v>38311</v>
      </c>
      <c r="C18927" s="385">
        <v>9.5000000000000001E-2</v>
      </c>
    </row>
    <row r="18928" spans="1:3" x14ac:dyDescent="0.25">
      <c r="A18928" t="s">
        <v>273</v>
      </c>
      <c r="B18928">
        <v>38313</v>
      </c>
      <c r="C18928" s="385">
        <v>9.7500000000000003E-2</v>
      </c>
    </row>
    <row r="18929" spans="1:3" x14ac:dyDescent="0.25">
      <c r="A18929" t="s">
        <v>273</v>
      </c>
      <c r="B18929">
        <v>38314</v>
      </c>
      <c r="C18929" s="385">
        <v>9.7500000000000003E-2</v>
      </c>
    </row>
    <row r="18930" spans="1:3" x14ac:dyDescent="0.25">
      <c r="A18930" t="s">
        <v>273</v>
      </c>
      <c r="B18930">
        <v>38315</v>
      </c>
      <c r="C18930" s="385">
        <v>9.7500000000000003E-2</v>
      </c>
    </row>
    <row r="18931" spans="1:3" x14ac:dyDescent="0.25">
      <c r="A18931" t="s">
        <v>273</v>
      </c>
      <c r="B18931">
        <v>38316</v>
      </c>
      <c r="C18931" s="385">
        <v>9.7500000000000003E-2</v>
      </c>
    </row>
    <row r="18932" spans="1:3" x14ac:dyDescent="0.25">
      <c r="A18932" t="s">
        <v>273</v>
      </c>
      <c r="B18932">
        <v>38317</v>
      </c>
      <c r="C18932" s="385">
        <v>9.7500000000000003E-2</v>
      </c>
    </row>
    <row r="18933" spans="1:3" x14ac:dyDescent="0.25">
      <c r="A18933" t="s">
        <v>273</v>
      </c>
      <c r="B18933">
        <v>38318</v>
      </c>
      <c r="C18933" s="385">
        <v>9.7500000000000003E-2</v>
      </c>
    </row>
    <row r="18934" spans="1:3" x14ac:dyDescent="0.25">
      <c r="A18934" t="s">
        <v>273</v>
      </c>
      <c r="B18934">
        <v>38320</v>
      </c>
      <c r="C18934" s="385">
        <v>9.7500000000000003E-2</v>
      </c>
    </row>
    <row r="18935" spans="1:3" x14ac:dyDescent="0.25">
      <c r="A18935" t="s">
        <v>273</v>
      </c>
      <c r="B18935">
        <v>38321</v>
      </c>
      <c r="C18935" s="385">
        <v>9.7500000000000003E-2</v>
      </c>
    </row>
    <row r="18936" spans="1:3" x14ac:dyDescent="0.25">
      <c r="A18936" t="s">
        <v>273</v>
      </c>
      <c r="B18936">
        <v>38324</v>
      </c>
      <c r="C18936" s="385">
        <v>9.7500000000000003E-2</v>
      </c>
    </row>
    <row r="18937" spans="1:3" x14ac:dyDescent="0.25">
      <c r="A18937" t="s">
        <v>273</v>
      </c>
      <c r="B18937">
        <v>38326</v>
      </c>
      <c r="C18937" s="385">
        <v>9.7500000000000003E-2</v>
      </c>
    </row>
    <row r="18938" spans="1:3" x14ac:dyDescent="0.25">
      <c r="A18938" t="s">
        <v>273</v>
      </c>
      <c r="B18938">
        <v>38327</v>
      </c>
      <c r="C18938" s="385">
        <v>9.7500000000000003E-2</v>
      </c>
    </row>
    <row r="18939" spans="1:3" x14ac:dyDescent="0.25">
      <c r="A18939" t="s">
        <v>273</v>
      </c>
      <c r="B18939">
        <v>38328</v>
      </c>
      <c r="C18939" s="385">
        <v>9.7500000000000003E-2</v>
      </c>
    </row>
    <row r="18940" spans="1:3" x14ac:dyDescent="0.25">
      <c r="A18940" t="s">
        <v>273</v>
      </c>
      <c r="B18940">
        <v>38329</v>
      </c>
      <c r="C18940" s="385">
        <v>9.7500000000000003E-2</v>
      </c>
    </row>
    <row r="18941" spans="1:3" x14ac:dyDescent="0.25">
      <c r="A18941" t="s">
        <v>273</v>
      </c>
      <c r="B18941">
        <v>38330</v>
      </c>
      <c r="C18941" s="385">
        <v>9.7500000000000003E-2</v>
      </c>
    </row>
    <row r="18942" spans="1:3" x14ac:dyDescent="0.25">
      <c r="A18942" t="s">
        <v>273</v>
      </c>
      <c r="B18942">
        <v>38331</v>
      </c>
      <c r="C18942" s="385">
        <v>9.7500000000000003E-2</v>
      </c>
    </row>
    <row r="18943" spans="1:3" x14ac:dyDescent="0.25">
      <c r="A18943" t="s">
        <v>273</v>
      </c>
      <c r="B18943">
        <v>38332</v>
      </c>
      <c r="C18943" s="385">
        <v>9.7500000000000003E-2</v>
      </c>
    </row>
    <row r="18944" spans="1:3" x14ac:dyDescent="0.25">
      <c r="A18944" t="s">
        <v>273</v>
      </c>
      <c r="B18944">
        <v>38333</v>
      </c>
      <c r="C18944" s="385">
        <v>9.7500000000000003E-2</v>
      </c>
    </row>
    <row r="18945" spans="1:3" x14ac:dyDescent="0.25">
      <c r="A18945" t="s">
        <v>273</v>
      </c>
      <c r="B18945">
        <v>38334</v>
      </c>
      <c r="C18945" s="385">
        <v>9.7500000000000003E-2</v>
      </c>
    </row>
    <row r="18946" spans="1:3" x14ac:dyDescent="0.25">
      <c r="A18946" t="s">
        <v>273</v>
      </c>
      <c r="B18946">
        <v>38336</v>
      </c>
      <c r="C18946" s="385">
        <v>9.7500000000000003E-2</v>
      </c>
    </row>
    <row r="18947" spans="1:3" x14ac:dyDescent="0.25">
      <c r="A18947" t="s">
        <v>273</v>
      </c>
      <c r="B18947">
        <v>38337</v>
      </c>
      <c r="C18947" s="385">
        <v>9.7500000000000003E-2</v>
      </c>
    </row>
    <row r="18948" spans="1:3" x14ac:dyDescent="0.25">
      <c r="A18948" t="s">
        <v>273</v>
      </c>
      <c r="B18948">
        <v>38338</v>
      </c>
      <c r="C18948" s="385">
        <v>9.7500000000000003E-2</v>
      </c>
    </row>
    <row r="18949" spans="1:3" x14ac:dyDescent="0.25">
      <c r="A18949" t="s">
        <v>273</v>
      </c>
      <c r="B18949">
        <v>38339</v>
      </c>
      <c r="C18949" s="385">
        <v>9.2499999999999999E-2</v>
      </c>
    </row>
    <row r="18950" spans="1:3" x14ac:dyDescent="0.25">
      <c r="A18950" t="s">
        <v>273</v>
      </c>
      <c r="B18950">
        <v>38340</v>
      </c>
      <c r="C18950" s="385">
        <v>9.7500000000000003E-2</v>
      </c>
    </row>
    <row r="18951" spans="1:3" x14ac:dyDescent="0.25">
      <c r="A18951" t="s">
        <v>273</v>
      </c>
      <c r="B18951">
        <v>38341</v>
      </c>
      <c r="C18951" s="385">
        <v>9.7500000000000003E-2</v>
      </c>
    </row>
    <row r="18952" spans="1:3" x14ac:dyDescent="0.25">
      <c r="A18952" t="s">
        <v>273</v>
      </c>
      <c r="B18952">
        <v>38342</v>
      </c>
      <c r="C18952" s="385">
        <v>9.7500000000000003E-2</v>
      </c>
    </row>
    <row r="18953" spans="1:3" x14ac:dyDescent="0.25">
      <c r="A18953" t="s">
        <v>273</v>
      </c>
      <c r="B18953">
        <v>38343</v>
      </c>
      <c r="C18953" s="385">
        <v>9.7500000000000003E-2</v>
      </c>
    </row>
    <row r="18954" spans="1:3" x14ac:dyDescent="0.25">
      <c r="A18954" t="s">
        <v>273</v>
      </c>
      <c r="B18954">
        <v>38344</v>
      </c>
      <c r="C18954" s="385">
        <v>9.7500000000000003E-2</v>
      </c>
    </row>
    <row r="18955" spans="1:3" x14ac:dyDescent="0.25">
      <c r="A18955" t="s">
        <v>273</v>
      </c>
      <c r="B18955">
        <v>38345</v>
      </c>
      <c r="C18955" s="385">
        <v>9.7500000000000003E-2</v>
      </c>
    </row>
    <row r="18956" spans="1:3" x14ac:dyDescent="0.25">
      <c r="A18956" t="s">
        <v>273</v>
      </c>
      <c r="B18956">
        <v>38346</v>
      </c>
      <c r="C18956" s="385">
        <v>9.7500000000000003E-2</v>
      </c>
    </row>
    <row r="18957" spans="1:3" x14ac:dyDescent="0.25">
      <c r="A18957" t="s">
        <v>273</v>
      </c>
      <c r="B18957">
        <v>38347</v>
      </c>
      <c r="C18957" s="385">
        <v>9.7500000000000003E-2</v>
      </c>
    </row>
    <row r="18958" spans="1:3" x14ac:dyDescent="0.25">
      <c r="A18958" t="s">
        <v>273</v>
      </c>
      <c r="B18958">
        <v>38348</v>
      </c>
      <c r="C18958" s="385">
        <v>9.7500000000000003E-2</v>
      </c>
    </row>
    <row r="18959" spans="1:3" x14ac:dyDescent="0.25">
      <c r="A18959" t="s">
        <v>273</v>
      </c>
      <c r="B18959">
        <v>38351</v>
      </c>
      <c r="C18959" s="385">
        <v>9.7500000000000003E-2</v>
      </c>
    </row>
    <row r="18960" spans="1:3" x14ac:dyDescent="0.25">
      <c r="A18960" t="s">
        <v>273</v>
      </c>
      <c r="B18960">
        <v>38352</v>
      </c>
      <c r="C18960" s="385">
        <v>9.7500000000000003E-2</v>
      </c>
    </row>
    <row r="18961" spans="1:3" x14ac:dyDescent="0.25">
      <c r="A18961" t="s">
        <v>273</v>
      </c>
      <c r="B18961">
        <v>38355</v>
      </c>
      <c r="C18961" s="385">
        <v>9.7500000000000003E-2</v>
      </c>
    </row>
    <row r="18962" spans="1:3" x14ac:dyDescent="0.25">
      <c r="A18962" t="s">
        <v>273</v>
      </c>
      <c r="B18962">
        <v>38356</v>
      </c>
      <c r="C18962" s="385">
        <v>9.7500000000000003E-2</v>
      </c>
    </row>
    <row r="18963" spans="1:3" x14ac:dyDescent="0.25">
      <c r="A18963" t="s">
        <v>273</v>
      </c>
      <c r="B18963">
        <v>38357</v>
      </c>
      <c r="C18963" s="385">
        <v>9.7500000000000003E-2</v>
      </c>
    </row>
    <row r="18964" spans="1:3" x14ac:dyDescent="0.25">
      <c r="A18964" t="s">
        <v>273</v>
      </c>
      <c r="B18964">
        <v>38358</v>
      </c>
      <c r="C18964" s="385">
        <v>9.7500000000000003E-2</v>
      </c>
    </row>
    <row r="18965" spans="1:3" x14ac:dyDescent="0.25">
      <c r="A18965" t="s">
        <v>273</v>
      </c>
      <c r="B18965">
        <v>38359</v>
      </c>
      <c r="C18965" s="385">
        <v>9.7500000000000003E-2</v>
      </c>
    </row>
    <row r="18966" spans="1:3" x14ac:dyDescent="0.25">
      <c r="A18966" t="s">
        <v>273</v>
      </c>
      <c r="B18966">
        <v>38361</v>
      </c>
      <c r="C18966" s="385">
        <v>9.7500000000000003E-2</v>
      </c>
    </row>
    <row r="18967" spans="1:3" x14ac:dyDescent="0.25">
      <c r="A18967" t="s">
        <v>273</v>
      </c>
      <c r="B18967">
        <v>38362</v>
      </c>
      <c r="C18967" s="385">
        <v>9.7500000000000003E-2</v>
      </c>
    </row>
    <row r="18968" spans="1:3" x14ac:dyDescent="0.25">
      <c r="A18968" t="s">
        <v>273</v>
      </c>
      <c r="B18968">
        <v>38363</v>
      </c>
      <c r="C18968" s="385">
        <v>9.7500000000000003E-2</v>
      </c>
    </row>
    <row r="18969" spans="1:3" x14ac:dyDescent="0.25">
      <c r="A18969" t="s">
        <v>273</v>
      </c>
      <c r="B18969">
        <v>38365</v>
      </c>
      <c r="C18969" s="385">
        <v>9.7500000000000003E-2</v>
      </c>
    </row>
    <row r="18970" spans="1:3" x14ac:dyDescent="0.25">
      <c r="A18970" t="s">
        <v>273</v>
      </c>
      <c r="B18970">
        <v>38366</v>
      </c>
      <c r="C18970" s="385">
        <v>9.7500000000000003E-2</v>
      </c>
    </row>
    <row r="18971" spans="1:3" x14ac:dyDescent="0.25">
      <c r="A18971" t="s">
        <v>273</v>
      </c>
      <c r="B18971">
        <v>38367</v>
      </c>
      <c r="C18971" s="385">
        <v>9.2499999999999999E-2</v>
      </c>
    </row>
    <row r="18972" spans="1:3" x14ac:dyDescent="0.25">
      <c r="A18972" t="s">
        <v>273</v>
      </c>
      <c r="B18972">
        <v>38368</v>
      </c>
      <c r="C18972" s="385">
        <v>9.7500000000000003E-2</v>
      </c>
    </row>
    <row r="18973" spans="1:3" x14ac:dyDescent="0.25">
      <c r="A18973" t="s">
        <v>273</v>
      </c>
      <c r="B18973">
        <v>38369</v>
      </c>
      <c r="C18973" s="385">
        <v>9.7500000000000003E-2</v>
      </c>
    </row>
    <row r="18974" spans="1:3" x14ac:dyDescent="0.25">
      <c r="A18974" t="s">
        <v>273</v>
      </c>
      <c r="B18974">
        <v>38370</v>
      </c>
      <c r="C18974" s="385">
        <v>9.7500000000000003E-2</v>
      </c>
    </row>
    <row r="18975" spans="1:3" x14ac:dyDescent="0.25">
      <c r="A18975" t="s">
        <v>273</v>
      </c>
      <c r="B18975">
        <v>38371</v>
      </c>
      <c r="C18975" s="385">
        <v>9.7500000000000003E-2</v>
      </c>
    </row>
    <row r="18976" spans="1:3" x14ac:dyDescent="0.25">
      <c r="A18976" t="s">
        <v>273</v>
      </c>
      <c r="B18976">
        <v>38372</v>
      </c>
      <c r="C18976" s="385">
        <v>9.7500000000000003E-2</v>
      </c>
    </row>
    <row r="18977" spans="1:3" x14ac:dyDescent="0.25">
      <c r="A18977" t="s">
        <v>273</v>
      </c>
      <c r="B18977">
        <v>38374</v>
      </c>
      <c r="C18977" s="385">
        <v>9.7500000000000003E-2</v>
      </c>
    </row>
    <row r="18978" spans="1:3" x14ac:dyDescent="0.25">
      <c r="A18978" t="s">
        <v>273</v>
      </c>
      <c r="B18978">
        <v>38375</v>
      </c>
      <c r="C18978" s="385">
        <v>9.2499999999999999E-2</v>
      </c>
    </row>
    <row r="18979" spans="1:3" x14ac:dyDescent="0.25">
      <c r="A18979" t="s">
        <v>273</v>
      </c>
      <c r="B18979">
        <v>38376</v>
      </c>
      <c r="C18979" s="385">
        <v>9.7500000000000003E-2</v>
      </c>
    </row>
    <row r="18980" spans="1:3" x14ac:dyDescent="0.25">
      <c r="A18980" t="s">
        <v>273</v>
      </c>
      <c r="B18980">
        <v>38377</v>
      </c>
      <c r="C18980" s="385">
        <v>9.7500000000000003E-2</v>
      </c>
    </row>
    <row r="18981" spans="1:3" x14ac:dyDescent="0.25">
      <c r="A18981" t="s">
        <v>273</v>
      </c>
      <c r="B18981">
        <v>38378</v>
      </c>
      <c r="C18981" s="385">
        <v>9.7500000000000003E-2</v>
      </c>
    </row>
    <row r="18982" spans="1:3" x14ac:dyDescent="0.25">
      <c r="A18982" t="s">
        <v>273</v>
      </c>
      <c r="B18982">
        <v>38379</v>
      </c>
      <c r="C18982" s="385">
        <v>9.7500000000000003E-2</v>
      </c>
    </row>
    <row r="18983" spans="1:3" x14ac:dyDescent="0.25">
      <c r="A18983" t="s">
        <v>273</v>
      </c>
      <c r="B18983">
        <v>38380</v>
      </c>
      <c r="C18983" s="385">
        <v>9.7500000000000003E-2</v>
      </c>
    </row>
    <row r="18984" spans="1:3" x14ac:dyDescent="0.25">
      <c r="A18984" t="s">
        <v>273</v>
      </c>
      <c r="B18984">
        <v>38381</v>
      </c>
      <c r="C18984" s="385">
        <v>9.7500000000000003E-2</v>
      </c>
    </row>
    <row r="18985" spans="1:3" x14ac:dyDescent="0.25">
      <c r="A18985" t="s">
        <v>273</v>
      </c>
      <c r="B18985">
        <v>38382</v>
      </c>
      <c r="C18985" s="385">
        <v>9.7500000000000003E-2</v>
      </c>
    </row>
    <row r="18986" spans="1:3" x14ac:dyDescent="0.25">
      <c r="A18986" t="s">
        <v>273</v>
      </c>
      <c r="B18986">
        <v>38387</v>
      </c>
      <c r="C18986" s="385">
        <v>9.7500000000000003E-2</v>
      </c>
    </row>
    <row r="18987" spans="1:3" x14ac:dyDescent="0.25">
      <c r="A18987" t="s">
        <v>273</v>
      </c>
      <c r="B18987">
        <v>38388</v>
      </c>
      <c r="C18987" s="385">
        <v>9.7500000000000003E-2</v>
      </c>
    </row>
    <row r="18988" spans="1:3" x14ac:dyDescent="0.25">
      <c r="A18988" t="s">
        <v>273</v>
      </c>
      <c r="B18988">
        <v>38389</v>
      </c>
      <c r="C18988" s="385">
        <v>9.7500000000000003E-2</v>
      </c>
    </row>
    <row r="18989" spans="1:3" x14ac:dyDescent="0.25">
      <c r="A18989" t="s">
        <v>273</v>
      </c>
      <c r="B18989">
        <v>38390</v>
      </c>
      <c r="C18989" s="385">
        <v>9.7500000000000003E-2</v>
      </c>
    </row>
    <row r="18990" spans="1:3" x14ac:dyDescent="0.25">
      <c r="A18990" t="s">
        <v>273</v>
      </c>
      <c r="B18990">
        <v>38391</v>
      </c>
      <c r="C18990" s="385">
        <v>9.7500000000000003E-2</v>
      </c>
    </row>
    <row r="18991" spans="1:3" x14ac:dyDescent="0.25">
      <c r="A18991" t="s">
        <v>273</v>
      </c>
      <c r="B18991">
        <v>38392</v>
      </c>
      <c r="C18991" s="385">
        <v>9.7500000000000003E-2</v>
      </c>
    </row>
    <row r="18992" spans="1:3" x14ac:dyDescent="0.25">
      <c r="A18992" t="s">
        <v>273</v>
      </c>
      <c r="B18992">
        <v>38393</v>
      </c>
      <c r="C18992" s="385">
        <v>9.2499999999999999E-2</v>
      </c>
    </row>
    <row r="18993" spans="1:3" x14ac:dyDescent="0.25">
      <c r="A18993" t="s">
        <v>273</v>
      </c>
      <c r="B18993">
        <v>38401</v>
      </c>
      <c r="C18993" s="385">
        <v>9.7500000000000003E-2</v>
      </c>
    </row>
    <row r="18994" spans="1:3" x14ac:dyDescent="0.25">
      <c r="A18994" t="s">
        <v>273</v>
      </c>
      <c r="B18994">
        <v>38402</v>
      </c>
      <c r="C18994" s="385">
        <v>9.7500000000000003E-2</v>
      </c>
    </row>
    <row r="18995" spans="1:3" x14ac:dyDescent="0.25">
      <c r="A18995" t="s">
        <v>273</v>
      </c>
      <c r="B18995">
        <v>38425</v>
      </c>
      <c r="C18995" s="385">
        <v>9.7500000000000003E-2</v>
      </c>
    </row>
    <row r="18996" spans="1:3" x14ac:dyDescent="0.25">
      <c r="A18996" t="s">
        <v>273</v>
      </c>
      <c r="B18996">
        <v>38449</v>
      </c>
      <c r="C18996" s="385">
        <v>9.5000000000000001E-2</v>
      </c>
    </row>
    <row r="18997" spans="1:3" x14ac:dyDescent="0.25">
      <c r="A18997" t="s">
        <v>273</v>
      </c>
      <c r="B18997">
        <v>38450</v>
      </c>
      <c r="C18997" s="385">
        <v>9.7500000000000003E-2</v>
      </c>
    </row>
    <row r="18998" spans="1:3" x14ac:dyDescent="0.25">
      <c r="A18998" t="s">
        <v>273</v>
      </c>
      <c r="B18998">
        <v>38451</v>
      </c>
      <c r="C18998" s="385">
        <v>9.7500000000000003E-2</v>
      </c>
    </row>
    <row r="18999" spans="1:3" x14ac:dyDescent="0.25">
      <c r="A18999" t="s">
        <v>273</v>
      </c>
      <c r="B18999">
        <v>38452</v>
      </c>
      <c r="C18999" s="385">
        <v>9.7500000000000003E-2</v>
      </c>
    </row>
    <row r="19000" spans="1:3" x14ac:dyDescent="0.25">
      <c r="A19000" t="s">
        <v>273</v>
      </c>
      <c r="B19000">
        <v>38453</v>
      </c>
      <c r="C19000" s="385">
        <v>9.5000000000000001E-2</v>
      </c>
    </row>
    <row r="19001" spans="1:3" x14ac:dyDescent="0.25">
      <c r="A19001" t="s">
        <v>273</v>
      </c>
      <c r="B19001">
        <v>38454</v>
      </c>
      <c r="C19001" s="385">
        <v>9.7500000000000003E-2</v>
      </c>
    </row>
    <row r="19002" spans="1:3" x14ac:dyDescent="0.25">
      <c r="A19002" t="s">
        <v>273</v>
      </c>
      <c r="B19002">
        <v>38455</v>
      </c>
      <c r="C19002" s="385">
        <v>9.5000000000000001E-2</v>
      </c>
    </row>
    <row r="19003" spans="1:3" x14ac:dyDescent="0.25">
      <c r="A19003" t="s">
        <v>273</v>
      </c>
      <c r="B19003">
        <v>38456</v>
      </c>
      <c r="C19003" s="385">
        <v>9.7500000000000003E-2</v>
      </c>
    </row>
    <row r="19004" spans="1:3" x14ac:dyDescent="0.25">
      <c r="A19004" t="s">
        <v>273</v>
      </c>
      <c r="B19004">
        <v>38457</v>
      </c>
      <c r="C19004" s="385">
        <v>9.7500000000000003E-2</v>
      </c>
    </row>
    <row r="19005" spans="1:3" x14ac:dyDescent="0.25">
      <c r="A19005" t="s">
        <v>273</v>
      </c>
      <c r="B19005">
        <v>38459</v>
      </c>
      <c r="C19005" s="385">
        <v>9.5000000000000001E-2</v>
      </c>
    </row>
    <row r="19006" spans="1:3" x14ac:dyDescent="0.25">
      <c r="A19006" t="s">
        <v>273</v>
      </c>
      <c r="B19006">
        <v>38460</v>
      </c>
      <c r="C19006" s="385">
        <v>9.7500000000000003E-2</v>
      </c>
    </row>
    <row r="19007" spans="1:3" x14ac:dyDescent="0.25">
      <c r="A19007" t="s">
        <v>273</v>
      </c>
      <c r="B19007">
        <v>38461</v>
      </c>
      <c r="C19007" s="385">
        <v>9.7500000000000003E-2</v>
      </c>
    </row>
    <row r="19008" spans="1:3" x14ac:dyDescent="0.25">
      <c r="A19008" t="s">
        <v>273</v>
      </c>
      <c r="B19008">
        <v>38462</v>
      </c>
      <c r="C19008" s="385">
        <v>9.7500000000000003E-2</v>
      </c>
    </row>
    <row r="19009" spans="1:3" x14ac:dyDescent="0.25">
      <c r="A19009" t="s">
        <v>273</v>
      </c>
      <c r="B19009">
        <v>38463</v>
      </c>
      <c r="C19009" s="385">
        <v>9.7500000000000003E-2</v>
      </c>
    </row>
    <row r="19010" spans="1:3" x14ac:dyDescent="0.25">
      <c r="A19010" t="s">
        <v>273</v>
      </c>
      <c r="B19010">
        <v>38464</v>
      </c>
      <c r="C19010" s="385">
        <v>9.7500000000000003E-2</v>
      </c>
    </row>
    <row r="19011" spans="1:3" x14ac:dyDescent="0.25">
      <c r="A19011" t="s">
        <v>273</v>
      </c>
      <c r="B19011">
        <v>38468</v>
      </c>
      <c r="C19011" s="385">
        <v>9.7500000000000003E-2</v>
      </c>
    </row>
    <row r="19012" spans="1:3" x14ac:dyDescent="0.25">
      <c r="A19012" t="s">
        <v>273</v>
      </c>
      <c r="B19012">
        <v>38469</v>
      </c>
      <c r="C19012" s="385">
        <v>9.7500000000000003E-2</v>
      </c>
    </row>
    <row r="19013" spans="1:3" x14ac:dyDescent="0.25">
      <c r="A19013" t="s">
        <v>273</v>
      </c>
      <c r="B19013">
        <v>38471</v>
      </c>
      <c r="C19013" s="385">
        <v>9.7500000000000003E-2</v>
      </c>
    </row>
    <row r="19014" spans="1:3" x14ac:dyDescent="0.25">
      <c r="A19014" t="s">
        <v>273</v>
      </c>
      <c r="B19014">
        <v>38472</v>
      </c>
      <c r="C19014" s="385">
        <v>9.7500000000000003E-2</v>
      </c>
    </row>
    <row r="19015" spans="1:3" x14ac:dyDescent="0.25">
      <c r="A19015" t="s">
        <v>273</v>
      </c>
      <c r="B19015">
        <v>38473</v>
      </c>
      <c r="C19015" s="385">
        <v>9.7500000000000003E-2</v>
      </c>
    </row>
    <row r="19016" spans="1:3" x14ac:dyDescent="0.25">
      <c r="A19016" t="s">
        <v>273</v>
      </c>
      <c r="B19016">
        <v>38474</v>
      </c>
      <c r="C19016" s="385">
        <v>9.7500000000000003E-2</v>
      </c>
    </row>
    <row r="19017" spans="1:3" x14ac:dyDescent="0.25">
      <c r="A19017" t="s">
        <v>273</v>
      </c>
      <c r="B19017">
        <v>38475</v>
      </c>
      <c r="C19017" s="385">
        <v>9.7500000000000003E-2</v>
      </c>
    </row>
    <row r="19018" spans="1:3" x14ac:dyDescent="0.25">
      <c r="A19018" t="s">
        <v>273</v>
      </c>
      <c r="B19018">
        <v>38476</v>
      </c>
      <c r="C19018" s="385">
        <v>9.7500000000000003E-2</v>
      </c>
    </row>
    <row r="19019" spans="1:3" x14ac:dyDescent="0.25">
      <c r="A19019" t="s">
        <v>273</v>
      </c>
      <c r="B19019">
        <v>38477</v>
      </c>
      <c r="C19019" s="385">
        <v>9.5000000000000001E-2</v>
      </c>
    </row>
    <row r="19020" spans="1:3" x14ac:dyDescent="0.25">
      <c r="A19020" t="s">
        <v>273</v>
      </c>
      <c r="B19020">
        <v>38478</v>
      </c>
      <c r="C19020" s="385">
        <v>9.7500000000000003E-2</v>
      </c>
    </row>
    <row r="19021" spans="1:3" x14ac:dyDescent="0.25">
      <c r="A19021" t="s">
        <v>273</v>
      </c>
      <c r="B19021">
        <v>38481</v>
      </c>
      <c r="C19021" s="385">
        <v>9.7500000000000003E-2</v>
      </c>
    </row>
    <row r="19022" spans="1:3" x14ac:dyDescent="0.25">
      <c r="A19022" t="s">
        <v>273</v>
      </c>
      <c r="B19022">
        <v>38482</v>
      </c>
      <c r="C19022" s="385">
        <v>9.7500000000000003E-2</v>
      </c>
    </row>
    <row r="19023" spans="1:3" x14ac:dyDescent="0.25">
      <c r="A19023" t="s">
        <v>273</v>
      </c>
      <c r="B19023">
        <v>38483</v>
      </c>
      <c r="C19023" s="385">
        <v>9.7500000000000003E-2</v>
      </c>
    </row>
    <row r="19024" spans="1:3" x14ac:dyDescent="0.25">
      <c r="A19024" t="s">
        <v>273</v>
      </c>
      <c r="B19024">
        <v>38485</v>
      </c>
      <c r="C19024" s="385">
        <v>9.7500000000000003E-2</v>
      </c>
    </row>
    <row r="19025" spans="1:3" x14ac:dyDescent="0.25">
      <c r="A19025" t="s">
        <v>273</v>
      </c>
      <c r="B19025">
        <v>38486</v>
      </c>
      <c r="C19025" s="385">
        <v>9.7500000000000003E-2</v>
      </c>
    </row>
    <row r="19026" spans="1:3" x14ac:dyDescent="0.25">
      <c r="A19026" t="s">
        <v>273</v>
      </c>
      <c r="B19026">
        <v>38487</v>
      </c>
      <c r="C19026" s="385">
        <v>9.7500000000000003E-2</v>
      </c>
    </row>
    <row r="19027" spans="1:3" x14ac:dyDescent="0.25">
      <c r="A19027" t="s">
        <v>273</v>
      </c>
      <c r="B19027">
        <v>38488</v>
      </c>
      <c r="C19027" s="385">
        <v>9.5000000000000001E-2</v>
      </c>
    </row>
    <row r="19028" spans="1:3" x14ac:dyDescent="0.25">
      <c r="A19028" t="s">
        <v>273</v>
      </c>
      <c r="B19028">
        <v>38501</v>
      </c>
      <c r="C19028" s="385">
        <v>9.7500000000000003E-2</v>
      </c>
    </row>
    <row r="19029" spans="1:3" x14ac:dyDescent="0.25">
      <c r="A19029" t="s">
        <v>273</v>
      </c>
      <c r="B19029">
        <v>38502</v>
      </c>
      <c r="C19029" s="385">
        <v>9.7500000000000003E-2</v>
      </c>
    </row>
    <row r="19030" spans="1:3" x14ac:dyDescent="0.25">
      <c r="A19030" t="s">
        <v>273</v>
      </c>
      <c r="B19030">
        <v>38503</v>
      </c>
      <c r="C19030" s="385">
        <v>9.7500000000000003E-2</v>
      </c>
    </row>
    <row r="19031" spans="1:3" x14ac:dyDescent="0.25">
      <c r="A19031" t="s">
        <v>273</v>
      </c>
      <c r="B19031">
        <v>38504</v>
      </c>
      <c r="C19031" s="385">
        <v>9.5000000000000001E-2</v>
      </c>
    </row>
    <row r="19032" spans="1:3" x14ac:dyDescent="0.25">
      <c r="A19032" t="s">
        <v>273</v>
      </c>
      <c r="B19032">
        <v>38505</v>
      </c>
      <c r="C19032" s="385">
        <v>9.7500000000000003E-2</v>
      </c>
    </row>
    <row r="19033" spans="1:3" x14ac:dyDescent="0.25">
      <c r="A19033" t="s">
        <v>273</v>
      </c>
      <c r="B19033">
        <v>38506</v>
      </c>
      <c r="C19033" s="385">
        <v>9.7500000000000003E-2</v>
      </c>
    </row>
    <row r="19034" spans="1:3" x14ac:dyDescent="0.25">
      <c r="A19034" t="s">
        <v>273</v>
      </c>
      <c r="B19034">
        <v>38541</v>
      </c>
      <c r="C19034" s="385">
        <v>9.7500000000000003E-2</v>
      </c>
    </row>
    <row r="19035" spans="1:3" x14ac:dyDescent="0.25">
      <c r="A19035" t="s">
        <v>273</v>
      </c>
      <c r="B19035">
        <v>38542</v>
      </c>
      <c r="C19035" s="385">
        <v>9.5000000000000001E-2</v>
      </c>
    </row>
    <row r="19036" spans="1:3" x14ac:dyDescent="0.25">
      <c r="A19036" t="s">
        <v>273</v>
      </c>
      <c r="B19036">
        <v>38543</v>
      </c>
      <c r="C19036" s="385">
        <v>9.7500000000000003E-2</v>
      </c>
    </row>
    <row r="19037" spans="1:3" x14ac:dyDescent="0.25">
      <c r="A19037" t="s">
        <v>273</v>
      </c>
      <c r="B19037">
        <v>38544</v>
      </c>
      <c r="C19037" s="385">
        <v>9.7500000000000003E-2</v>
      </c>
    </row>
    <row r="19038" spans="1:3" x14ac:dyDescent="0.25">
      <c r="A19038" t="s">
        <v>273</v>
      </c>
      <c r="B19038">
        <v>38545</v>
      </c>
      <c r="C19038" s="385">
        <v>9.7500000000000003E-2</v>
      </c>
    </row>
    <row r="19039" spans="1:3" x14ac:dyDescent="0.25">
      <c r="A19039" t="s">
        <v>273</v>
      </c>
      <c r="B19039">
        <v>38547</v>
      </c>
      <c r="C19039" s="385">
        <v>9.7500000000000003E-2</v>
      </c>
    </row>
    <row r="19040" spans="1:3" x14ac:dyDescent="0.25">
      <c r="A19040" t="s">
        <v>273</v>
      </c>
      <c r="B19040">
        <v>38548</v>
      </c>
      <c r="C19040" s="385">
        <v>9.7500000000000003E-2</v>
      </c>
    </row>
    <row r="19041" spans="1:3" x14ac:dyDescent="0.25">
      <c r="A19041" t="s">
        <v>273</v>
      </c>
      <c r="B19041">
        <v>38549</v>
      </c>
      <c r="C19041" s="385">
        <v>9.7500000000000003E-2</v>
      </c>
    </row>
    <row r="19042" spans="1:3" x14ac:dyDescent="0.25">
      <c r="A19042" t="s">
        <v>273</v>
      </c>
      <c r="B19042">
        <v>38550</v>
      </c>
      <c r="C19042" s="385">
        <v>9.7500000000000003E-2</v>
      </c>
    </row>
    <row r="19043" spans="1:3" x14ac:dyDescent="0.25">
      <c r="A19043" t="s">
        <v>273</v>
      </c>
      <c r="B19043">
        <v>38551</v>
      </c>
      <c r="C19043" s="385">
        <v>9.7500000000000003E-2</v>
      </c>
    </row>
    <row r="19044" spans="1:3" x14ac:dyDescent="0.25">
      <c r="A19044" t="s">
        <v>273</v>
      </c>
      <c r="B19044">
        <v>38552</v>
      </c>
      <c r="C19044" s="385">
        <v>0.09</v>
      </c>
    </row>
    <row r="19045" spans="1:3" x14ac:dyDescent="0.25">
      <c r="A19045" t="s">
        <v>273</v>
      </c>
      <c r="B19045">
        <v>38553</v>
      </c>
      <c r="C19045" s="385">
        <v>9.5000000000000001E-2</v>
      </c>
    </row>
    <row r="19046" spans="1:3" x14ac:dyDescent="0.25">
      <c r="A19046" t="s">
        <v>273</v>
      </c>
      <c r="B19046">
        <v>38554</v>
      </c>
      <c r="C19046" s="385">
        <v>9.5000000000000001E-2</v>
      </c>
    </row>
    <row r="19047" spans="1:3" x14ac:dyDescent="0.25">
      <c r="A19047" t="s">
        <v>273</v>
      </c>
      <c r="B19047">
        <v>38555</v>
      </c>
      <c r="C19047" s="385">
        <v>9.7500000000000003E-2</v>
      </c>
    </row>
    <row r="19048" spans="1:3" x14ac:dyDescent="0.25">
      <c r="A19048" t="s">
        <v>273</v>
      </c>
      <c r="B19048">
        <v>38556</v>
      </c>
      <c r="C19048" s="385">
        <v>9.7500000000000003E-2</v>
      </c>
    </row>
    <row r="19049" spans="1:3" x14ac:dyDescent="0.25">
      <c r="A19049" t="s">
        <v>273</v>
      </c>
      <c r="B19049">
        <v>38557</v>
      </c>
      <c r="C19049" s="385">
        <v>9.7500000000000003E-2</v>
      </c>
    </row>
    <row r="19050" spans="1:3" x14ac:dyDescent="0.25">
      <c r="A19050" t="s">
        <v>273</v>
      </c>
      <c r="B19050">
        <v>38558</v>
      </c>
      <c r="C19050" s="385">
        <v>9.7500000000000003E-2</v>
      </c>
    </row>
    <row r="19051" spans="1:3" x14ac:dyDescent="0.25">
      <c r="A19051" t="s">
        <v>273</v>
      </c>
      <c r="B19051">
        <v>38559</v>
      </c>
      <c r="C19051" s="385">
        <v>9.7500000000000003E-2</v>
      </c>
    </row>
    <row r="19052" spans="1:3" x14ac:dyDescent="0.25">
      <c r="A19052" t="s">
        <v>273</v>
      </c>
      <c r="B19052">
        <v>38560</v>
      </c>
      <c r="C19052" s="385">
        <v>0.09</v>
      </c>
    </row>
    <row r="19053" spans="1:3" x14ac:dyDescent="0.25">
      <c r="A19053" t="s">
        <v>273</v>
      </c>
      <c r="B19053">
        <v>38562</v>
      </c>
      <c r="C19053" s="385">
        <v>9.7500000000000003E-2</v>
      </c>
    </row>
    <row r="19054" spans="1:3" x14ac:dyDescent="0.25">
      <c r="A19054" t="s">
        <v>273</v>
      </c>
      <c r="B19054">
        <v>38563</v>
      </c>
      <c r="C19054" s="385">
        <v>9.7500000000000003E-2</v>
      </c>
    </row>
    <row r="19055" spans="1:3" x14ac:dyDescent="0.25">
      <c r="A19055" t="s">
        <v>273</v>
      </c>
      <c r="B19055">
        <v>38564</v>
      </c>
      <c r="C19055" s="385">
        <v>9.7500000000000003E-2</v>
      </c>
    </row>
    <row r="19056" spans="1:3" x14ac:dyDescent="0.25">
      <c r="A19056" t="s">
        <v>273</v>
      </c>
      <c r="B19056">
        <v>38565</v>
      </c>
      <c r="C19056" s="385">
        <v>9.5000000000000001E-2</v>
      </c>
    </row>
    <row r="19057" spans="1:3" x14ac:dyDescent="0.25">
      <c r="A19057" t="s">
        <v>273</v>
      </c>
      <c r="B19057">
        <v>38567</v>
      </c>
      <c r="C19057" s="385">
        <v>9.7500000000000003E-2</v>
      </c>
    </row>
    <row r="19058" spans="1:3" x14ac:dyDescent="0.25">
      <c r="A19058" t="s">
        <v>273</v>
      </c>
      <c r="B19058">
        <v>38568</v>
      </c>
      <c r="C19058" s="385">
        <v>9.7500000000000003E-2</v>
      </c>
    </row>
    <row r="19059" spans="1:3" x14ac:dyDescent="0.25">
      <c r="A19059" t="s">
        <v>273</v>
      </c>
      <c r="B19059">
        <v>38569</v>
      </c>
      <c r="C19059" s="385">
        <v>9.7500000000000003E-2</v>
      </c>
    </row>
    <row r="19060" spans="1:3" x14ac:dyDescent="0.25">
      <c r="A19060" t="s">
        <v>273</v>
      </c>
      <c r="B19060">
        <v>38570</v>
      </c>
      <c r="C19060" s="385">
        <v>9.5000000000000001E-2</v>
      </c>
    </row>
    <row r="19061" spans="1:3" x14ac:dyDescent="0.25">
      <c r="A19061" t="s">
        <v>273</v>
      </c>
      <c r="B19061">
        <v>38571</v>
      </c>
      <c r="C19061" s="385">
        <v>9.7500000000000003E-2</v>
      </c>
    </row>
    <row r="19062" spans="1:3" x14ac:dyDescent="0.25">
      <c r="A19062" t="s">
        <v>273</v>
      </c>
      <c r="B19062">
        <v>38572</v>
      </c>
      <c r="C19062" s="385">
        <v>9.7500000000000003E-2</v>
      </c>
    </row>
    <row r="19063" spans="1:3" x14ac:dyDescent="0.25">
      <c r="A19063" t="s">
        <v>273</v>
      </c>
      <c r="B19063">
        <v>38573</v>
      </c>
      <c r="C19063" s="385">
        <v>9.7500000000000003E-2</v>
      </c>
    </row>
    <row r="19064" spans="1:3" x14ac:dyDescent="0.25">
      <c r="A19064" t="s">
        <v>273</v>
      </c>
      <c r="B19064">
        <v>38574</v>
      </c>
      <c r="C19064" s="385">
        <v>9.7500000000000003E-2</v>
      </c>
    </row>
    <row r="19065" spans="1:3" x14ac:dyDescent="0.25">
      <c r="A19065" t="s">
        <v>273</v>
      </c>
      <c r="B19065">
        <v>38575</v>
      </c>
      <c r="C19065" s="385">
        <v>9.7500000000000003E-2</v>
      </c>
    </row>
    <row r="19066" spans="1:3" x14ac:dyDescent="0.25">
      <c r="A19066" t="s">
        <v>273</v>
      </c>
      <c r="B19066">
        <v>38577</v>
      </c>
      <c r="C19066" s="385">
        <v>9.7500000000000003E-2</v>
      </c>
    </row>
    <row r="19067" spans="1:3" x14ac:dyDescent="0.25">
      <c r="A19067" t="s">
        <v>273</v>
      </c>
      <c r="B19067">
        <v>38578</v>
      </c>
      <c r="C19067" s="385">
        <v>9.7500000000000003E-2</v>
      </c>
    </row>
    <row r="19068" spans="1:3" x14ac:dyDescent="0.25">
      <c r="A19068" t="s">
        <v>273</v>
      </c>
      <c r="B19068">
        <v>38579</v>
      </c>
      <c r="C19068" s="385">
        <v>9.7500000000000003E-2</v>
      </c>
    </row>
    <row r="19069" spans="1:3" x14ac:dyDescent="0.25">
      <c r="A19069" t="s">
        <v>273</v>
      </c>
      <c r="B19069">
        <v>38580</v>
      </c>
      <c r="C19069" s="385">
        <v>9.5000000000000001E-2</v>
      </c>
    </row>
    <row r="19070" spans="1:3" x14ac:dyDescent="0.25">
      <c r="A19070" t="s">
        <v>273</v>
      </c>
      <c r="B19070">
        <v>38581</v>
      </c>
      <c r="C19070" s="385">
        <v>9.7500000000000003E-2</v>
      </c>
    </row>
    <row r="19071" spans="1:3" x14ac:dyDescent="0.25">
      <c r="A19071" t="s">
        <v>273</v>
      </c>
      <c r="B19071">
        <v>38582</v>
      </c>
      <c r="C19071" s="385">
        <v>9.7500000000000003E-2</v>
      </c>
    </row>
    <row r="19072" spans="1:3" x14ac:dyDescent="0.25">
      <c r="A19072" t="s">
        <v>273</v>
      </c>
      <c r="B19072">
        <v>38583</v>
      </c>
      <c r="C19072" s="385">
        <v>9.7500000000000003E-2</v>
      </c>
    </row>
    <row r="19073" spans="1:3" x14ac:dyDescent="0.25">
      <c r="A19073" t="s">
        <v>273</v>
      </c>
      <c r="B19073">
        <v>38585</v>
      </c>
      <c r="C19073" s="385">
        <v>9.7500000000000003E-2</v>
      </c>
    </row>
    <row r="19074" spans="1:3" x14ac:dyDescent="0.25">
      <c r="A19074" t="s">
        <v>273</v>
      </c>
      <c r="B19074">
        <v>38587</v>
      </c>
      <c r="C19074" s="385">
        <v>9.2499999999999999E-2</v>
      </c>
    </row>
    <row r="19075" spans="1:3" x14ac:dyDescent="0.25">
      <c r="A19075" t="s">
        <v>273</v>
      </c>
      <c r="B19075">
        <v>38588</v>
      </c>
      <c r="C19075" s="385">
        <v>9.7500000000000003E-2</v>
      </c>
    </row>
    <row r="19076" spans="1:3" x14ac:dyDescent="0.25">
      <c r="A19076" t="s">
        <v>273</v>
      </c>
      <c r="B19076">
        <v>38589</v>
      </c>
      <c r="C19076" s="385">
        <v>9.5000000000000001E-2</v>
      </c>
    </row>
    <row r="19077" spans="1:3" x14ac:dyDescent="0.25">
      <c r="A19077" t="s">
        <v>273</v>
      </c>
      <c r="B19077">
        <v>40965</v>
      </c>
      <c r="C19077" s="385">
        <v>9.2499999999999999E-2</v>
      </c>
    </row>
    <row r="19078" spans="1:3" x14ac:dyDescent="0.25">
      <c r="A19078" t="s">
        <v>273</v>
      </c>
      <c r="B19078">
        <v>42223</v>
      </c>
      <c r="C19078" s="385">
        <v>9.5000000000000001E-2</v>
      </c>
    </row>
    <row r="19079" spans="1:3" x14ac:dyDescent="0.25">
      <c r="A19079" t="s">
        <v>273</v>
      </c>
      <c r="B19079">
        <v>42602</v>
      </c>
      <c r="C19079" s="385">
        <v>9.7500000000000003E-2</v>
      </c>
    </row>
    <row r="19080" spans="1:3" x14ac:dyDescent="0.25">
      <c r="A19080" t="s">
        <v>273</v>
      </c>
      <c r="B19080">
        <v>72338</v>
      </c>
      <c r="C19080" s="385">
        <v>9.2499999999999999E-2</v>
      </c>
    </row>
    <row r="19081" spans="1:3" x14ac:dyDescent="0.25">
      <c r="A19081" t="s">
        <v>274</v>
      </c>
      <c r="B19081">
        <v>73301</v>
      </c>
      <c r="C19081" s="385">
        <v>8.2500000000000004E-2</v>
      </c>
    </row>
    <row r="19082" spans="1:3" x14ac:dyDescent="0.25">
      <c r="A19082" t="s">
        <v>274</v>
      </c>
      <c r="B19082">
        <v>73344</v>
      </c>
      <c r="C19082" s="385">
        <v>8.2500000000000004E-2</v>
      </c>
    </row>
    <row r="19083" spans="1:3" x14ac:dyDescent="0.25">
      <c r="A19083" t="s">
        <v>274</v>
      </c>
      <c r="B19083">
        <v>73960</v>
      </c>
      <c r="C19083" s="385">
        <v>6.25E-2</v>
      </c>
    </row>
    <row r="19084" spans="1:3" x14ac:dyDescent="0.25">
      <c r="A19084" t="s">
        <v>274</v>
      </c>
      <c r="B19084">
        <v>75001</v>
      </c>
      <c r="C19084" s="385">
        <v>8.2500000000000004E-2</v>
      </c>
    </row>
    <row r="19085" spans="1:3" x14ac:dyDescent="0.25">
      <c r="A19085" t="s">
        <v>274</v>
      </c>
      <c r="B19085">
        <v>75002</v>
      </c>
      <c r="C19085" s="385">
        <v>8.2500000000000004E-2</v>
      </c>
    </row>
    <row r="19086" spans="1:3" x14ac:dyDescent="0.25">
      <c r="A19086" t="s">
        <v>274</v>
      </c>
      <c r="B19086">
        <v>75006</v>
      </c>
      <c r="C19086" s="385">
        <v>8.2500000000000004E-2</v>
      </c>
    </row>
    <row r="19087" spans="1:3" x14ac:dyDescent="0.25">
      <c r="A19087" t="s">
        <v>274</v>
      </c>
      <c r="B19087">
        <v>75007</v>
      </c>
      <c r="C19087" s="385">
        <v>8.2500000000000004E-2</v>
      </c>
    </row>
    <row r="19088" spans="1:3" x14ac:dyDescent="0.25">
      <c r="A19088" t="s">
        <v>274</v>
      </c>
      <c r="B19088">
        <v>75009</v>
      </c>
      <c r="C19088" s="385">
        <v>8.2500000000000004E-2</v>
      </c>
    </row>
    <row r="19089" spans="1:3" x14ac:dyDescent="0.25">
      <c r="A19089" t="s">
        <v>274</v>
      </c>
      <c r="B19089">
        <v>75010</v>
      </c>
      <c r="C19089" s="385">
        <v>8.2500000000000004E-2</v>
      </c>
    </row>
    <row r="19090" spans="1:3" x14ac:dyDescent="0.25">
      <c r="A19090" t="s">
        <v>274</v>
      </c>
      <c r="B19090">
        <v>75011</v>
      </c>
      <c r="C19090" s="385">
        <v>8.2500000000000004E-2</v>
      </c>
    </row>
    <row r="19091" spans="1:3" x14ac:dyDescent="0.25">
      <c r="A19091" t="s">
        <v>274</v>
      </c>
      <c r="B19091">
        <v>75013</v>
      </c>
      <c r="C19091" s="385">
        <v>8.2500000000000004E-2</v>
      </c>
    </row>
    <row r="19092" spans="1:3" x14ac:dyDescent="0.25">
      <c r="A19092" t="s">
        <v>274</v>
      </c>
      <c r="B19092">
        <v>75014</v>
      </c>
      <c r="C19092" s="385">
        <v>8.2500000000000004E-2</v>
      </c>
    </row>
    <row r="19093" spans="1:3" x14ac:dyDescent="0.25">
      <c r="A19093" t="s">
        <v>274</v>
      </c>
      <c r="B19093">
        <v>75015</v>
      </c>
      <c r="C19093" s="385">
        <v>8.2500000000000004E-2</v>
      </c>
    </row>
    <row r="19094" spans="1:3" x14ac:dyDescent="0.25">
      <c r="A19094" t="s">
        <v>274</v>
      </c>
      <c r="B19094">
        <v>75016</v>
      </c>
      <c r="C19094" s="385">
        <v>8.2500000000000004E-2</v>
      </c>
    </row>
    <row r="19095" spans="1:3" x14ac:dyDescent="0.25">
      <c r="A19095" t="s">
        <v>274</v>
      </c>
      <c r="B19095">
        <v>75017</v>
      </c>
      <c r="C19095" s="385">
        <v>8.2500000000000004E-2</v>
      </c>
    </row>
    <row r="19096" spans="1:3" x14ac:dyDescent="0.25">
      <c r="A19096" t="s">
        <v>274</v>
      </c>
      <c r="B19096">
        <v>75019</v>
      </c>
      <c r="C19096" s="385">
        <v>8.2500000000000004E-2</v>
      </c>
    </row>
    <row r="19097" spans="1:3" x14ac:dyDescent="0.25">
      <c r="A19097" t="s">
        <v>274</v>
      </c>
      <c r="B19097">
        <v>75020</v>
      </c>
      <c r="C19097" s="385">
        <v>8.2500000000000004E-2</v>
      </c>
    </row>
    <row r="19098" spans="1:3" x14ac:dyDescent="0.25">
      <c r="A19098" t="s">
        <v>274</v>
      </c>
      <c r="B19098">
        <v>75021</v>
      </c>
      <c r="C19098" s="385">
        <v>8.2500000000000004E-2</v>
      </c>
    </row>
    <row r="19099" spans="1:3" x14ac:dyDescent="0.25">
      <c r="A19099" t="s">
        <v>274</v>
      </c>
      <c r="B19099">
        <v>75022</v>
      </c>
      <c r="C19099" s="385">
        <v>8.2500000000000004E-2</v>
      </c>
    </row>
    <row r="19100" spans="1:3" x14ac:dyDescent="0.25">
      <c r="A19100" t="s">
        <v>274</v>
      </c>
      <c r="B19100">
        <v>75023</v>
      </c>
      <c r="C19100" s="385">
        <v>8.2500000000000004E-2</v>
      </c>
    </row>
    <row r="19101" spans="1:3" x14ac:dyDescent="0.25">
      <c r="A19101" t="s">
        <v>274</v>
      </c>
      <c r="B19101">
        <v>75024</v>
      </c>
      <c r="C19101" s="385">
        <v>8.2500000000000004E-2</v>
      </c>
    </row>
    <row r="19102" spans="1:3" x14ac:dyDescent="0.25">
      <c r="A19102" t="s">
        <v>274</v>
      </c>
      <c r="B19102">
        <v>75025</v>
      </c>
      <c r="C19102" s="385">
        <v>8.2500000000000004E-2</v>
      </c>
    </row>
    <row r="19103" spans="1:3" x14ac:dyDescent="0.25">
      <c r="A19103" t="s">
        <v>274</v>
      </c>
      <c r="B19103">
        <v>75026</v>
      </c>
      <c r="C19103" s="385">
        <v>8.2500000000000004E-2</v>
      </c>
    </row>
    <row r="19104" spans="1:3" x14ac:dyDescent="0.25">
      <c r="A19104" t="s">
        <v>274</v>
      </c>
      <c r="B19104">
        <v>75027</v>
      </c>
      <c r="C19104" s="385">
        <v>8.2500000000000004E-2</v>
      </c>
    </row>
    <row r="19105" spans="1:3" x14ac:dyDescent="0.25">
      <c r="A19105" t="s">
        <v>274</v>
      </c>
      <c r="B19105">
        <v>75028</v>
      </c>
      <c r="C19105" s="385">
        <v>8.2500000000000004E-2</v>
      </c>
    </row>
    <row r="19106" spans="1:3" x14ac:dyDescent="0.25">
      <c r="A19106" t="s">
        <v>274</v>
      </c>
      <c r="B19106">
        <v>75029</v>
      </c>
      <c r="C19106" s="385">
        <v>8.2500000000000004E-2</v>
      </c>
    </row>
    <row r="19107" spans="1:3" x14ac:dyDescent="0.25">
      <c r="A19107" t="s">
        <v>274</v>
      </c>
      <c r="B19107">
        <v>75030</v>
      </c>
      <c r="C19107" s="385">
        <v>8.2500000000000004E-2</v>
      </c>
    </row>
    <row r="19108" spans="1:3" x14ac:dyDescent="0.25">
      <c r="A19108" t="s">
        <v>274</v>
      </c>
      <c r="B19108">
        <v>75032</v>
      </c>
      <c r="C19108" s="385">
        <v>8.2500000000000004E-2</v>
      </c>
    </row>
    <row r="19109" spans="1:3" x14ac:dyDescent="0.25">
      <c r="A19109" t="s">
        <v>274</v>
      </c>
      <c r="B19109">
        <v>75033</v>
      </c>
      <c r="C19109" s="385">
        <v>8.2500000000000004E-2</v>
      </c>
    </row>
    <row r="19110" spans="1:3" x14ac:dyDescent="0.25">
      <c r="A19110" t="s">
        <v>274</v>
      </c>
      <c r="B19110">
        <v>75034</v>
      </c>
      <c r="C19110" s="385">
        <v>8.2500000000000004E-2</v>
      </c>
    </row>
    <row r="19111" spans="1:3" x14ac:dyDescent="0.25">
      <c r="A19111" t="s">
        <v>274</v>
      </c>
      <c r="B19111">
        <v>75035</v>
      </c>
      <c r="C19111" s="385">
        <v>8.2500000000000004E-2</v>
      </c>
    </row>
    <row r="19112" spans="1:3" x14ac:dyDescent="0.25">
      <c r="A19112" t="s">
        <v>274</v>
      </c>
      <c r="B19112">
        <v>75036</v>
      </c>
      <c r="C19112" s="385">
        <v>8.2500000000000004E-2</v>
      </c>
    </row>
    <row r="19113" spans="1:3" x14ac:dyDescent="0.25">
      <c r="A19113" t="s">
        <v>274</v>
      </c>
      <c r="B19113">
        <v>75038</v>
      </c>
      <c r="C19113" s="385">
        <v>8.2500000000000004E-2</v>
      </c>
    </row>
    <row r="19114" spans="1:3" x14ac:dyDescent="0.25">
      <c r="A19114" t="s">
        <v>274</v>
      </c>
      <c r="B19114">
        <v>75039</v>
      </c>
      <c r="C19114" s="385">
        <v>8.2500000000000004E-2</v>
      </c>
    </row>
    <row r="19115" spans="1:3" x14ac:dyDescent="0.25">
      <c r="A19115" t="s">
        <v>274</v>
      </c>
      <c r="B19115">
        <v>75040</v>
      </c>
      <c r="C19115" s="385">
        <v>8.2500000000000004E-2</v>
      </c>
    </row>
    <row r="19116" spans="1:3" x14ac:dyDescent="0.25">
      <c r="A19116" t="s">
        <v>274</v>
      </c>
      <c r="B19116">
        <v>75041</v>
      </c>
      <c r="C19116" s="385">
        <v>8.2500000000000004E-2</v>
      </c>
    </row>
    <row r="19117" spans="1:3" x14ac:dyDescent="0.25">
      <c r="A19117" t="s">
        <v>274</v>
      </c>
      <c r="B19117">
        <v>75042</v>
      </c>
      <c r="C19117" s="385">
        <v>8.2500000000000004E-2</v>
      </c>
    </row>
    <row r="19118" spans="1:3" x14ac:dyDescent="0.25">
      <c r="A19118" t="s">
        <v>274</v>
      </c>
      <c r="B19118">
        <v>75043</v>
      </c>
      <c r="C19118" s="385">
        <v>8.2500000000000004E-2</v>
      </c>
    </row>
    <row r="19119" spans="1:3" x14ac:dyDescent="0.25">
      <c r="A19119" t="s">
        <v>274</v>
      </c>
      <c r="B19119">
        <v>75044</v>
      </c>
      <c r="C19119" s="385">
        <v>8.2500000000000004E-2</v>
      </c>
    </row>
    <row r="19120" spans="1:3" x14ac:dyDescent="0.25">
      <c r="A19120" t="s">
        <v>274</v>
      </c>
      <c r="B19120">
        <v>75045</v>
      </c>
      <c r="C19120" s="385">
        <v>8.2500000000000004E-2</v>
      </c>
    </row>
    <row r="19121" spans="1:3" x14ac:dyDescent="0.25">
      <c r="A19121" t="s">
        <v>274</v>
      </c>
      <c r="B19121">
        <v>75046</v>
      </c>
      <c r="C19121" s="385">
        <v>8.2500000000000004E-2</v>
      </c>
    </row>
    <row r="19122" spans="1:3" x14ac:dyDescent="0.25">
      <c r="A19122" t="s">
        <v>274</v>
      </c>
      <c r="B19122">
        <v>75047</v>
      </c>
      <c r="C19122" s="385">
        <v>8.2500000000000004E-2</v>
      </c>
    </row>
    <row r="19123" spans="1:3" x14ac:dyDescent="0.25">
      <c r="A19123" t="s">
        <v>274</v>
      </c>
      <c r="B19123">
        <v>75048</v>
      </c>
      <c r="C19123" s="385">
        <v>8.2500000000000004E-2</v>
      </c>
    </row>
    <row r="19124" spans="1:3" x14ac:dyDescent="0.25">
      <c r="A19124" t="s">
        <v>274</v>
      </c>
      <c r="B19124">
        <v>75049</v>
      </c>
      <c r="C19124" s="385">
        <v>8.2500000000000004E-2</v>
      </c>
    </row>
    <row r="19125" spans="1:3" x14ac:dyDescent="0.25">
      <c r="A19125" t="s">
        <v>274</v>
      </c>
      <c r="B19125">
        <v>75050</v>
      </c>
      <c r="C19125" s="385">
        <v>8.2500000000000004E-2</v>
      </c>
    </row>
    <row r="19126" spans="1:3" x14ac:dyDescent="0.25">
      <c r="A19126" t="s">
        <v>274</v>
      </c>
      <c r="B19126">
        <v>75051</v>
      </c>
      <c r="C19126" s="385">
        <v>8.2500000000000004E-2</v>
      </c>
    </row>
    <row r="19127" spans="1:3" x14ac:dyDescent="0.25">
      <c r="A19127" t="s">
        <v>274</v>
      </c>
      <c r="B19127">
        <v>75052</v>
      </c>
      <c r="C19127" s="385">
        <v>8.2500000000000004E-2</v>
      </c>
    </row>
    <row r="19128" spans="1:3" x14ac:dyDescent="0.25">
      <c r="A19128" t="s">
        <v>274</v>
      </c>
      <c r="B19128">
        <v>75053</v>
      </c>
      <c r="C19128" s="385">
        <v>8.2500000000000004E-2</v>
      </c>
    </row>
    <row r="19129" spans="1:3" x14ac:dyDescent="0.25">
      <c r="A19129" t="s">
        <v>274</v>
      </c>
      <c r="B19129">
        <v>75054</v>
      </c>
      <c r="C19129" s="385">
        <v>8.2500000000000004E-2</v>
      </c>
    </row>
    <row r="19130" spans="1:3" x14ac:dyDescent="0.25">
      <c r="A19130" t="s">
        <v>274</v>
      </c>
      <c r="B19130">
        <v>75056</v>
      </c>
      <c r="C19130" s="385">
        <v>8.2500000000000004E-2</v>
      </c>
    </row>
    <row r="19131" spans="1:3" x14ac:dyDescent="0.25">
      <c r="A19131" t="s">
        <v>274</v>
      </c>
      <c r="B19131">
        <v>75057</v>
      </c>
      <c r="C19131" s="385">
        <v>8.2500000000000004E-2</v>
      </c>
    </row>
    <row r="19132" spans="1:3" x14ac:dyDescent="0.25">
      <c r="A19132" t="s">
        <v>274</v>
      </c>
      <c r="B19132">
        <v>75058</v>
      </c>
      <c r="C19132" s="385">
        <v>8.2500000000000004E-2</v>
      </c>
    </row>
    <row r="19133" spans="1:3" x14ac:dyDescent="0.25">
      <c r="A19133" t="s">
        <v>274</v>
      </c>
      <c r="B19133">
        <v>75059</v>
      </c>
      <c r="C19133" s="385">
        <v>8.2500000000000004E-2</v>
      </c>
    </row>
    <row r="19134" spans="1:3" x14ac:dyDescent="0.25">
      <c r="A19134" t="s">
        <v>274</v>
      </c>
      <c r="B19134">
        <v>75060</v>
      </c>
      <c r="C19134" s="385">
        <v>8.2500000000000004E-2</v>
      </c>
    </row>
    <row r="19135" spans="1:3" x14ac:dyDescent="0.25">
      <c r="A19135" t="s">
        <v>274</v>
      </c>
      <c r="B19135">
        <v>75061</v>
      </c>
      <c r="C19135" s="385">
        <v>8.2500000000000004E-2</v>
      </c>
    </row>
    <row r="19136" spans="1:3" x14ac:dyDescent="0.25">
      <c r="A19136" t="s">
        <v>274</v>
      </c>
      <c r="B19136">
        <v>75062</v>
      </c>
      <c r="C19136" s="385">
        <v>8.2500000000000004E-2</v>
      </c>
    </row>
    <row r="19137" spans="1:3" x14ac:dyDescent="0.25">
      <c r="A19137" t="s">
        <v>274</v>
      </c>
      <c r="B19137">
        <v>75063</v>
      </c>
      <c r="C19137" s="385">
        <v>8.2500000000000004E-2</v>
      </c>
    </row>
    <row r="19138" spans="1:3" x14ac:dyDescent="0.25">
      <c r="A19138" t="s">
        <v>274</v>
      </c>
      <c r="B19138">
        <v>75064</v>
      </c>
      <c r="C19138" s="385">
        <v>8.2500000000000004E-2</v>
      </c>
    </row>
    <row r="19139" spans="1:3" x14ac:dyDescent="0.25">
      <c r="A19139" t="s">
        <v>274</v>
      </c>
      <c r="B19139">
        <v>75065</v>
      </c>
      <c r="C19139" s="385">
        <v>8.2500000000000004E-2</v>
      </c>
    </row>
    <row r="19140" spans="1:3" x14ac:dyDescent="0.25">
      <c r="A19140" t="s">
        <v>274</v>
      </c>
      <c r="B19140">
        <v>75067</v>
      </c>
      <c r="C19140" s="385">
        <v>8.2500000000000004E-2</v>
      </c>
    </row>
    <row r="19141" spans="1:3" x14ac:dyDescent="0.25">
      <c r="A19141" t="s">
        <v>274</v>
      </c>
      <c r="B19141">
        <v>75068</v>
      </c>
      <c r="C19141" s="385">
        <v>8.2500000000000004E-2</v>
      </c>
    </row>
    <row r="19142" spans="1:3" x14ac:dyDescent="0.25">
      <c r="A19142" t="s">
        <v>274</v>
      </c>
      <c r="B19142">
        <v>75069</v>
      </c>
      <c r="C19142" s="385">
        <v>8.2500000000000004E-2</v>
      </c>
    </row>
    <row r="19143" spans="1:3" x14ac:dyDescent="0.25">
      <c r="A19143" t="s">
        <v>274</v>
      </c>
      <c r="B19143">
        <v>75070</v>
      </c>
      <c r="C19143" s="385">
        <v>8.2500000000000004E-2</v>
      </c>
    </row>
    <row r="19144" spans="1:3" x14ac:dyDescent="0.25">
      <c r="A19144" t="s">
        <v>274</v>
      </c>
      <c r="B19144">
        <v>75071</v>
      </c>
      <c r="C19144" s="385">
        <v>8.2500000000000004E-2</v>
      </c>
    </row>
    <row r="19145" spans="1:3" x14ac:dyDescent="0.25">
      <c r="A19145" t="s">
        <v>274</v>
      </c>
      <c r="B19145">
        <v>75072</v>
      </c>
      <c r="C19145" s="385">
        <v>8.2500000000000004E-2</v>
      </c>
    </row>
    <row r="19146" spans="1:3" x14ac:dyDescent="0.25">
      <c r="A19146" t="s">
        <v>274</v>
      </c>
      <c r="B19146">
        <v>75074</v>
      </c>
      <c r="C19146" s="385">
        <v>8.2500000000000004E-2</v>
      </c>
    </row>
    <row r="19147" spans="1:3" x14ac:dyDescent="0.25">
      <c r="A19147" t="s">
        <v>274</v>
      </c>
      <c r="B19147">
        <v>75075</v>
      </c>
      <c r="C19147" s="385">
        <v>8.2500000000000004E-2</v>
      </c>
    </row>
    <row r="19148" spans="1:3" x14ac:dyDescent="0.25">
      <c r="A19148" t="s">
        <v>274</v>
      </c>
      <c r="B19148">
        <v>75076</v>
      </c>
      <c r="C19148" s="385">
        <v>8.2500000000000004E-2</v>
      </c>
    </row>
    <row r="19149" spans="1:3" x14ac:dyDescent="0.25">
      <c r="A19149" t="s">
        <v>274</v>
      </c>
      <c r="B19149">
        <v>75077</v>
      </c>
      <c r="C19149" s="385">
        <v>8.2500000000000004E-2</v>
      </c>
    </row>
    <row r="19150" spans="1:3" x14ac:dyDescent="0.25">
      <c r="A19150" t="s">
        <v>274</v>
      </c>
      <c r="B19150">
        <v>75078</v>
      </c>
      <c r="C19150" s="385">
        <v>8.2500000000000004E-2</v>
      </c>
    </row>
    <row r="19151" spans="1:3" x14ac:dyDescent="0.25">
      <c r="A19151" t="s">
        <v>274</v>
      </c>
      <c r="B19151">
        <v>75080</v>
      </c>
      <c r="C19151" s="385">
        <v>8.2500000000000004E-2</v>
      </c>
    </row>
    <row r="19152" spans="1:3" x14ac:dyDescent="0.25">
      <c r="A19152" t="s">
        <v>274</v>
      </c>
      <c r="B19152">
        <v>75081</v>
      </c>
      <c r="C19152" s="385">
        <v>8.2500000000000004E-2</v>
      </c>
    </row>
    <row r="19153" spans="1:3" x14ac:dyDescent="0.25">
      <c r="A19153" t="s">
        <v>274</v>
      </c>
      <c r="B19153">
        <v>75082</v>
      </c>
      <c r="C19153" s="385">
        <v>8.2500000000000004E-2</v>
      </c>
    </row>
    <row r="19154" spans="1:3" x14ac:dyDescent="0.25">
      <c r="A19154" t="s">
        <v>274</v>
      </c>
      <c r="B19154">
        <v>75083</v>
      </c>
      <c r="C19154" s="385">
        <v>8.2500000000000004E-2</v>
      </c>
    </row>
    <row r="19155" spans="1:3" x14ac:dyDescent="0.25">
      <c r="A19155" t="s">
        <v>274</v>
      </c>
      <c r="B19155">
        <v>75085</v>
      </c>
      <c r="C19155" s="385">
        <v>8.2500000000000004E-2</v>
      </c>
    </row>
    <row r="19156" spans="1:3" x14ac:dyDescent="0.25">
      <c r="A19156" t="s">
        <v>274</v>
      </c>
      <c r="B19156">
        <v>75086</v>
      </c>
      <c r="C19156" s="385">
        <v>8.2500000000000004E-2</v>
      </c>
    </row>
    <row r="19157" spans="1:3" x14ac:dyDescent="0.25">
      <c r="A19157" t="s">
        <v>274</v>
      </c>
      <c r="B19157">
        <v>75087</v>
      </c>
      <c r="C19157" s="385">
        <v>8.2500000000000004E-2</v>
      </c>
    </row>
    <row r="19158" spans="1:3" x14ac:dyDescent="0.25">
      <c r="A19158" t="s">
        <v>274</v>
      </c>
      <c r="B19158">
        <v>75088</v>
      </c>
      <c r="C19158" s="385">
        <v>8.2500000000000004E-2</v>
      </c>
    </row>
    <row r="19159" spans="1:3" x14ac:dyDescent="0.25">
      <c r="A19159" t="s">
        <v>274</v>
      </c>
      <c r="B19159">
        <v>75089</v>
      </c>
      <c r="C19159" s="385">
        <v>8.2500000000000004E-2</v>
      </c>
    </row>
    <row r="19160" spans="1:3" x14ac:dyDescent="0.25">
      <c r="A19160" t="s">
        <v>274</v>
      </c>
      <c r="B19160">
        <v>75090</v>
      </c>
      <c r="C19160" s="385">
        <v>8.2500000000000004E-2</v>
      </c>
    </row>
    <row r="19161" spans="1:3" x14ac:dyDescent="0.25">
      <c r="A19161" t="s">
        <v>274</v>
      </c>
      <c r="B19161">
        <v>75091</v>
      </c>
      <c r="C19161" s="385">
        <v>8.2500000000000004E-2</v>
      </c>
    </row>
    <row r="19162" spans="1:3" x14ac:dyDescent="0.25">
      <c r="A19162" t="s">
        <v>274</v>
      </c>
      <c r="B19162">
        <v>75092</v>
      </c>
      <c r="C19162" s="385">
        <v>8.2500000000000004E-2</v>
      </c>
    </row>
    <row r="19163" spans="1:3" x14ac:dyDescent="0.25">
      <c r="A19163" t="s">
        <v>274</v>
      </c>
      <c r="B19163">
        <v>75093</v>
      </c>
      <c r="C19163" s="385">
        <v>8.2500000000000004E-2</v>
      </c>
    </row>
    <row r="19164" spans="1:3" x14ac:dyDescent="0.25">
      <c r="A19164" t="s">
        <v>274</v>
      </c>
      <c r="B19164">
        <v>75094</v>
      </c>
      <c r="C19164" s="385">
        <v>8.2500000000000004E-2</v>
      </c>
    </row>
    <row r="19165" spans="1:3" x14ac:dyDescent="0.25">
      <c r="A19165" t="s">
        <v>274</v>
      </c>
      <c r="B19165">
        <v>75097</v>
      </c>
      <c r="C19165" s="385">
        <v>7.2499999999999995E-2</v>
      </c>
    </row>
    <row r="19166" spans="1:3" x14ac:dyDescent="0.25">
      <c r="A19166" t="s">
        <v>274</v>
      </c>
      <c r="B19166">
        <v>75098</v>
      </c>
      <c r="C19166" s="385">
        <v>8.2500000000000004E-2</v>
      </c>
    </row>
    <row r="19167" spans="1:3" x14ac:dyDescent="0.25">
      <c r="A19167" t="s">
        <v>274</v>
      </c>
      <c r="B19167">
        <v>75099</v>
      </c>
      <c r="C19167" s="385">
        <v>8.2500000000000004E-2</v>
      </c>
    </row>
    <row r="19168" spans="1:3" x14ac:dyDescent="0.25">
      <c r="A19168" t="s">
        <v>274</v>
      </c>
      <c r="B19168">
        <v>75101</v>
      </c>
      <c r="C19168" s="385">
        <v>7.2499999999999995E-2</v>
      </c>
    </row>
    <row r="19169" spans="1:3" x14ac:dyDescent="0.25">
      <c r="A19169" t="s">
        <v>274</v>
      </c>
      <c r="B19169">
        <v>75102</v>
      </c>
      <c r="C19169" s="385">
        <v>6.7500000000000004E-2</v>
      </c>
    </row>
    <row r="19170" spans="1:3" x14ac:dyDescent="0.25">
      <c r="A19170" t="s">
        <v>274</v>
      </c>
      <c r="B19170">
        <v>75103</v>
      </c>
      <c r="C19170" s="385">
        <v>8.2500000000000004E-2</v>
      </c>
    </row>
    <row r="19171" spans="1:3" x14ac:dyDescent="0.25">
      <c r="A19171" t="s">
        <v>274</v>
      </c>
      <c r="B19171">
        <v>75104</v>
      </c>
      <c r="C19171" s="385">
        <v>8.2500000000000004E-2</v>
      </c>
    </row>
    <row r="19172" spans="1:3" x14ac:dyDescent="0.25">
      <c r="A19172" t="s">
        <v>274</v>
      </c>
      <c r="B19172">
        <v>75105</v>
      </c>
      <c r="C19172" s="385">
        <v>6.7500000000000004E-2</v>
      </c>
    </row>
    <row r="19173" spans="1:3" x14ac:dyDescent="0.25">
      <c r="A19173" t="s">
        <v>274</v>
      </c>
      <c r="B19173">
        <v>75106</v>
      </c>
      <c r="C19173" s="385">
        <v>8.2500000000000004E-2</v>
      </c>
    </row>
    <row r="19174" spans="1:3" x14ac:dyDescent="0.25">
      <c r="A19174" t="s">
        <v>274</v>
      </c>
      <c r="B19174">
        <v>75109</v>
      </c>
      <c r="C19174" s="385">
        <v>8.2500000000000004E-2</v>
      </c>
    </row>
    <row r="19175" spans="1:3" x14ac:dyDescent="0.25">
      <c r="A19175" t="s">
        <v>274</v>
      </c>
      <c r="B19175">
        <v>75110</v>
      </c>
      <c r="C19175" s="385">
        <v>8.2500000000000004E-2</v>
      </c>
    </row>
    <row r="19176" spans="1:3" x14ac:dyDescent="0.25">
      <c r="A19176" t="s">
        <v>274</v>
      </c>
      <c r="B19176">
        <v>75114</v>
      </c>
      <c r="C19176" s="385">
        <v>8.2500000000000004E-2</v>
      </c>
    </row>
    <row r="19177" spans="1:3" x14ac:dyDescent="0.25">
      <c r="A19177" t="s">
        <v>274</v>
      </c>
      <c r="B19177">
        <v>75115</v>
      </c>
      <c r="C19177" s="385">
        <v>8.2500000000000004E-2</v>
      </c>
    </row>
    <row r="19178" spans="1:3" x14ac:dyDescent="0.25">
      <c r="A19178" t="s">
        <v>274</v>
      </c>
      <c r="B19178">
        <v>75116</v>
      </c>
      <c r="C19178" s="385">
        <v>8.2500000000000004E-2</v>
      </c>
    </row>
    <row r="19179" spans="1:3" x14ac:dyDescent="0.25">
      <c r="A19179" t="s">
        <v>274</v>
      </c>
      <c r="B19179">
        <v>75117</v>
      </c>
      <c r="C19179" s="385">
        <v>8.2500000000000004E-2</v>
      </c>
    </row>
    <row r="19180" spans="1:3" x14ac:dyDescent="0.25">
      <c r="A19180" t="s">
        <v>274</v>
      </c>
      <c r="B19180">
        <v>75118</v>
      </c>
      <c r="C19180" s="385">
        <v>6.25E-2</v>
      </c>
    </row>
    <row r="19181" spans="1:3" x14ac:dyDescent="0.25">
      <c r="A19181" t="s">
        <v>274</v>
      </c>
      <c r="B19181">
        <v>75119</v>
      </c>
      <c r="C19181" s="385">
        <v>8.2500000000000004E-2</v>
      </c>
    </row>
    <row r="19182" spans="1:3" x14ac:dyDescent="0.25">
      <c r="A19182" t="s">
        <v>274</v>
      </c>
      <c r="B19182">
        <v>75120</v>
      </c>
      <c r="C19182" s="385">
        <v>8.2500000000000004E-2</v>
      </c>
    </row>
    <row r="19183" spans="1:3" x14ac:dyDescent="0.25">
      <c r="A19183" t="s">
        <v>274</v>
      </c>
      <c r="B19183">
        <v>75121</v>
      </c>
      <c r="C19183" s="385">
        <v>6.25E-2</v>
      </c>
    </row>
    <row r="19184" spans="1:3" x14ac:dyDescent="0.25">
      <c r="A19184" t="s">
        <v>274</v>
      </c>
      <c r="B19184">
        <v>75123</v>
      </c>
      <c r="C19184" s="385">
        <v>8.2500000000000004E-2</v>
      </c>
    </row>
    <row r="19185" spans="1:3" x14ac:dyDescent="0.25">
      <c r="A19185" t="s">
        <v>274</v>
      </c>
      <c r="B19185">
        <v>75124</v>
      </c>
      <c r="C19185" s="385">
        <v>8.2500000000000004E-2</v>
      </c>
    </row>
    <row r="19186" spans="1:3" x14ac:dyDescent="0.25">
      <c r="A19186" t="s">
        <v>274</v>
      </c>
      <c r="B19186">
        <v>75125</v>
      </c>
      <c r="C19186" s="385">
        <v>8.2500000000000004E-2</v>
      </c>
    </row>
    <row r="19187" spans="1:3" x14ac:dyDescent="0.25">
      <c r="A19187" t="s">
        <v>274</v>
      </c>
      <c r="B19187">
        <v>75126</v>
      </c>
      <c r="C19187" s="385">
        <v>8.2500000000000004E-2</v>
      </c>
    </row>
    <row r="19188" spans="1:3" x14ac:dyDescent="0.25">
      <c r="A19188" t="s">
        <v>274</v>
      </c>
      <c r="B19188">
        <v>75127</v>
      </c>
      <c r="C19188" s="385">
        <v>8.2500000000000004E-2</v>
      </c>
    </row>
    <row r="19189" spans="1:3" x14ac:dyDescent="0.25">
      <c r="A19189" t="s">
        <v>274</v>
      </c>
      <c r="B19189">
        <v>75132</v>
      </c>
      <c r="C19189" s="385">
        <v>8.2500000000000004E-2</v>
      </c>
    </row>
    <row r="19190" spans="1:3" x14ac:dyDescent="0.25">
      <c r="A19190" t="s">
        <v>274</v>
      </c>
      <c r="B19190">
        <v>75134</v>
      </c>
      <c r="C19190" s="385">
        <v>8.2500000000000004E-2</v>
      </c>
    </row>
    <row r="19191" spans="1:3" x14ac:dyDescent="0.25">
      <c r="A19191" t="s">
        <v>274</v>
      </c>
      <c r="B19191">
        <v>75135</v>
      </c>
      <c r="C19191" s="385">
        <v>8.2500000000000004E-2</v>
      </c>
    </row>
    <row r="19192" spans="1:3" x14ac:dyDescent="0.25">
      <c r="A19192" t="s">
        <v>274</v>
      </c>
      <c r="B19192">
        <v>75137</v>
      </c>
      <c r="C19192" s="385">
        <v>8.2500000000000004E-2</v>
      </c>
    </row>
    <row r="19193" spans="1:3" x14ac:dyDescent="0.25">
      <c r="A19193" t="s">
        <v>274</v>
      </c>
      <c r="B19193">
        <v>75138</v>
      </c>
      <c r="C19193" s="385">
        <v>8.2500000000000004E-2</v>
      </c>
    </row>
    <row r="19194" spans="1:3" x14ac:dyDescent="0.25">
      <c r="A19194" t="s">
        <v>274</v>
      </c>
      <c r="B19194">
        <v>75140</v>
      </c>
      <c r="C19194" s="385">
        <v>8.2500000000000004E-2</v>
      </c>
    </row>
    <row r="19195" spans="1:3" x14ac:dyDescent="0.25">
      <c r="A19195" t="s">
        <v>274</v>
      </c>
      <c r="B19195">
        <v>75141</v>
      </c>
      <c r="C19195" s="385">
        <v>8.2500000000000004E-2</v>
      </c>
    </row>
    <row r="19196" spans="1:3" x14ac:dyDescent="0.25">
      <c r="A19196" t="s">
        <v>274</v>
      </c>
      <c r="B19196">
        <v>75142</v>
      </c>
      <c r="C19196" s="385">
        <v>8.2500000000000004E-2</v>
      </c>
    </row>
    <row r="19197" spans="1:3" x14ac:dyDescent="0.25">
      <c r="A19197" t="s">
        <v>274</v>
      </c>
      <c r="B19197">
        <v>75143</v>
      </c>
      <c r="C19197" s="385">
        <v>8.2500000000000004E-2</v>
      </c>
    </row>
    <row r="19198" spans="1:3" x14ac:dyDescent="0.25">
      <c r="A19198" t="s">
        <v>274</v>
      </c>
      <c r="B19198">
        <v>75144</v>
      </c>
      <c r="C19198" s="385">
        <v>8.2500000000000004E-2</v>
      </c>
    </row>
    <row r="19199" spans="1:3" x14ac:dyDescent="0.25">
      <c r="A19199" t="s">
        <v>274</v>
      </c>
      <c r="B19199">
        <v>75146</v>
      </c>
      <c r="C19199" s="385">
        <v>8.2500000000000004E-2</v>
      </c>
    </row>
    <row r="19200" spans="1:3" x14ac:dyDescent="0.25">
      <c r="A19200" t="s">
        <v>274</v>
      </c>
      <c r="B19200">
        <v>75147</v>
      </c>
      <c r="C19200" s="385">
        <v>8.2500000000000004E-2</v>
      </c>
    </row>
    <row r="19201" spans="1:3" x14ac:dyDescent="0.25">
      <c r="A19201" t="s">
        <v>274</v>
      </c>
      <c r="B19201">
        <v>75148</v>
      </c>
      <c r="C19201" s="385">
        <v>8.2500000000000004E-2</v>
      </c>
    </row>
    <row r="19202" spans="1:3" x14ac:dyDescent="0.25">
      <c r="A19202" t="s">
        <v>274</v>
      </c>
      <c r="B19202">
        <v>75149</v>
      </c>
      <c r="C19202" s="385">
        <v>8.2500000000000004E-2</v>
      </c>
    </row>
    <row r="19203" spans="1:3" x14ac:dyDescent="0.25">
      <c r="A19203" t="s">
        <v>274</v>
      </c>
      <c r="B19203">
        <v>75150</v>
      </c>
      <c r="C19203" s="385">
        <v>8.2500000000000004E-2</v>
      </c>
    </row>
    <row r="19204" spans="1:3" x14ac:dyDescent="0.25">
      <c r="A19204" t="s">
        <v>274</v>
      </c>
      <c r="B19204">
        <v>75151</v>
      </c>
      <c r="C19204" s="385">
        <v>8.2500000000000004E-2</v>
      </c>
    </row>
    <row r="19205" spans="1:3" x14ac:dyDescent="0.25">
      <c r="A19205" t="s">
        <v>274</v>
      </c>
      <c r="B19205">
        <v>75152</v>
      </c>
      <c r="C19205" s="385">
        <v>8.2500000000000004E-2</v>
      </c>
    </row>
    <row r="19206" spans="1:3" x14ac:dyDescent="0.25">
      <c r="A19206" t="s">
        <v>274</v>
      </c>
      <c r="B19206">
        <v>75153</v>
      </c>
      <c r="C19206" s="385">
        <v>6.7500000000000004E-2</v>
      </c>
    </row>
    <row r="19207" spans="1:3" x14ac:dyDescent="0.25">
      <c r="A19207" t="s">
        <v>274</v>
      </c>
      <c r="B19207">
        <v>75154</v>
      </c>
      <c r="C19207" s="385">
        <v>8.2500000000000004E-2</v>
      </c>
    </row>
    <row r="19208" spans="1:3" x14ac:dyDescent="0.25">
      <c r="A19208" t="s">
        <v>274</v>
      </c>
      <c r="B19208">
        <v>75155</v>
      </c>
      <c r="C19208" s="385">
        <v>8.2500000000000004E-2</v>
      </c>
    </row>
    <row r="19209" spans="1:3" x14ac:dyDescent="0.25">
      <c r="A19209" t="s">
        <v>274</v>
      </c>
      <c r="B19209">
        <v>75156</v>
      </c>
      <c r="C19209" s="385">
        <v>8.2500000000000004E-2</v>
      </c>
    </row>
    <row r="19210" spans="1:3" x14ac:dyDescent="0.25">
      <c r="A19210" t="s">
        <v>274</v>
      </c>
      <c r="B19210">
        <v>75157</v>
      </c>
      <c r="C19210" s="385">
        <v>7.2499999999999995E-2</v>
      </c>
    </row>
    <row r="19211" spans="1:3" x14ac:dyDescent="0.25">
      <c r="A19211" t="s">
        <v>274</v>
      </c>
      <c r="B19211">
        <v>75158</v>
      </c>
      <c r="C19211" s="385">
        <v>8.2500000000000004E-2</v>
      </c>
    </row>
    <row r="19212" spans="1:3" x14ac:dyDescent="0.25">
      <c r="A19212" t="s">
        <v>274</v>
      </c>
      <c r="B19212">
        <v>75159</v>
      </c>
      <c r="C19212" s="385">
        <v>8.2500000000000004E-2</v>
      </c>
    </row>
    <row r="19213" spans="1:3" x14ac:dyDescent="0.25">
      <c r="A19213" t="s">
        <v>274</v>
      </c>
      <c r="B19213">
        <v>75160</v>
      </c>
      <c r="C19213" s="385">
        <v>8.2500000000000004E-2</v>
      </c>
    </row>
    <row r="19214" spans="1:3" x14ac:dyDescent="0.25">
      <c r="A19214" t="s">
        <v>274</v>
      </c>
      <c r="B19214">
        <v>75161</v>
      </c>
      <c r="C19214" s="385">
        <v>8.2500000000000004E-2</v>
      </c>
    </row>
    <row r="19215" spans="1:3" x14ac:dyDescent="0.25">
      <c r="A19215" t="s">
        <v>274</v>
      </c>
      <c r="B19215">
        <v>75163</v>
      </c>
      <c r="C19215" s="385">
        <v>0.08</v>
      </c>
    </row>
    <row r="19216" spans="1:3" x14ac:dyDescent="0.25">
      <c r="A19216" t="s">
        <v>274</v>
      </c>
      <c r="B19216">
        <v>75164</v>
      </c>
      <c r="C19216" s="385">
        <v>7.7499999999999999E-2</v>
      </c>
    </row>
    <row r="19217" spans="1:3" x14ac:dyDescent="0.25">
      <c r="A19217" t="s">
        <v>274</v>
      </c>
      <c r="B19217">
        <v>75165</v>
      </c>
      <c r="C19217" s="385">
        <v>8.2500000000000004E-2</v>
      </c>
    </row>
    <row r="19218" spans="1:3" x14ac:dyDescent="0.25">
      <c r="A19218" t="s">
        <v>274</v>
      </c>
      <c r="B19218">
        <v>75166</v>
      </c>
      <c r="C19218" s="385">
        <v>8.2500000000000004E-2</v>
      </c>
    </row>
    <row r="19219" spans="1:3" x14ac:dyDescent="0.25">
      <c r="A19219" t="s">
        <v>274</v>
      </c>
      <c r="B19219">
        <v>75167</v>
      </c>
      <c r="C19219" s="385">
        <v>8.2500000000000004E-2</v>
      </c>
    </row>
    <row r="19220" spans="1:3" x14ac:dyDescent="0.25">
      <c r="A19220" t="s">
        <v>274</v>
      </c>
      <c r="B19220">
        <v>75168</v>
      </c>
      <c r="C19220" s="385">
        <v>8.2500000000000004E-2</v>
      </c>
    </row>
    <row r="19221" spans="1:3" x14ac:dyDescent="0.25">
      <c r="A19221" t="s">
        <v>274</v>
      </c>
      <c r="B19221">
        <v>75169</v>
      </c>
      <c r="C19221" s="385">
        <v>8.2500000000000004E-2</v>
      </c>
    </row>
    <row r="19222" spans="1:3" x14ac:dyDescent="0.25">
      <c r="A19222" t="s">
        <v>274</v>
      </c>
      <c r="B19222">
        <v>75172</v>
      </c>
      <c r="C19222" s="385">
        <v>8.2500000000000004E-2</v>
      </c>
    </row>
    <row r="19223" spans="1:3" x14ac:dyDescent="0.25">
      <c r="A19223" t="s">
        <v>274</v>
      </c>
      <c r="B19223">
        <v>75173</v>
      </c>
      <c r="C19223" s="385">
        <v>8.2500000000000004E-2</v>
      </c>
    </row>
    <row r="19224" spans="1:3" x14ac:dyDescent="0.25">
      <c r="A19224" t="s">
        <v>274</v>
      </c>
      <c r="B19224">
        <v>75180</v>
      </c>
      <c r="C19224" s="385">
        <v>8.2500000000000004E-2</v>
      </c>
    </row>
    <row r="19225" spans="1:3" x14ac:dyDescent="0.25">
      <c r="A19225" t="s">
        <v>274</v>
      </c>
      <c r="B19225">
        <v>75181</v>
      </c>
      <c r="C19225" s="385">
        <v>8.2500000000000004E-2</v>
      </c>
    </row>
    <row r="19226" spans="1:3" x14ac:dyDescent="0.25">
      <c r="A19226" t="s">
        <v>274</v>
      </c>
      <c r="B19226">
        <v>75182</v>
      </c>
      <c r="C19226" s="385">
        <v>8.2500000000000004E-2</v>
      </c>
    </row>
    <row r="19227" spans="1:3" x14ac:dyDescent="0.25">
      <c r="A19227" t="s">
        <v>274</v>
      </c>
      <c r="B19227">
        <v>75185</v>
      </c>
      <c r="C19227" s="385">
        <v>8.2500000000000004E-2</v>
      </c>
    </row>
    <row r="19228" spans="1:3" x14ac:dyDescent="0.25">
      <c r="A19228" t="s">
        <v>274</v>
      </c>
      <c r="B19228">
        <v>75187</v>
      </c>
      <c r="C19228" s="385">
        <v>8.2500000000000004E-2</v>
      </c>
    </row>
    <row r="19229" spans="1:3" x14ac:dyDescent="0.25">
      <c r="A19229" t="s">
        <v>274</v>
      </c>
      <c r="B19229">
        <v>75189</v>
      </c>
      <c r="C19229" s="385">
        <v>8.2500000000000004E-2</v>
      </c>
    </row>
    <row r="19230" spans="1:3" x14ac:dyDescent="0.25">
      <c r="A19230" t="s">
        <v>274</v>
      </c>
      <c r="B19230">
        <v>75201</v>
      </c>
      <c r="C19230" s="385">
        <v>8.2500000000000004E-2</v>
      </c>
    </row>
    <row r="19231" spans="1:3" x14ac:dyDescent="0.25">
      <c r="A19231" t="s">
        <v>274</v>
      </c>
      <c r="B19231">
        <v>75202</v>
      </c>
      <c r="C19231" s="385">
        <v>8.2500000000000004E-2</v>
      </c>
    </row>
    <row r="19232" spans="1:3" x14ac:dyDescent="0.25">
      <c r="A19232" t="s">
        <v>274</v>
      </c>
      <c r="B19232">
        <v>75203</v>
      </c>
      <c r="C19232" s="385">
        <v>8.2500000000000004E-2</v>
      </c>
    </row>
    <row r="19233" spans="1:3" x14ac:dyDescent="0.25">
      <c r="A19233" t="s">
        <v>274</v>
      </c>
      <c r="B19233">
        <v>75204</v>
      </c>
      <c r="C19233" s="385">
        <v>8.2500000000000004E-2</v>
      </c>
    </row>
    <row r="19234" spans="1:3" x14ac:dyDescent="0.25">
      <c r="A19234" t="s">
        <v>274</v>
      </c>
      <c r="B19234">
        <v>75205</v>
      </c>
      <c r="C19234" s="385">
        <v>8.2500000000000004E-2</v>
      </c>
    </row>
    <row r="19235" spans="1:3" x14ac:dyDescent="0.25">
      <c r="A19235" t="s">
        <v>274</v>
      </c>
      <c r="B19235">
        <v>75206</v>
      </c>
      <c r="C19235" s="385">
        <v>8.2500000000000004E-2</v>
      </c>
    </row>
    <row r="19236" spans="1:3" x14ac:dyDescent="0.25">
      <c r="A19236" t="s">
        <v>274</v>
      </c>
      <c r="B19236">
        <v>75207</v>
      </c>
      <c r="C19236" s="385">
        <v>8.2500000000000004E-2</v>
      </c>
    </row>
    <row r="19237" spans="1:3" x14ac:dyDescent="0.25">
      <c r="A19237" t="s">
        <v>274</v>
      </c>
      <c r="B19237">
        <v>75208</v>
      </c>
      <c r="C19237" s="385">
        <v>8.2500000000000004E-2</v>
      </c>
    </row>
    <row r="19238" spans="1:3" x14ac:dyDescent="0.25">
      <c r="A19238" t="s">
        <v>274</v>
      </c>
      <c r="B19238">
        <v>75209</v>
      </c>
      <c r="C19238" s="385">
        <v>8.2500000000000004E-2</v>
      </c>
    </row>
    <row r="19239" spans="1:3" x14ac:dyDescent="0.25">
      <c r="A19239" t="s">
        <v>274</v>
      </c>
      <c r="B19239">
        <v>75210</v>
      </c>
      <c r="C19239" s="385">
        <v>8.2500000000000004E-2</v>
      </c>
    </row>
    <row r="19240" spans="1:3" x14ac:dyDescent="0.25">
      <c r="A19240" t="s">
        <v>274</v>
      </c>
      <c r="B19240">
        <v>75211</v>
      </c>
      <c r="C19240" s="385">
        <v>8.2500000000000004E-2</v>
      </c>
    </row>
    <row r="19241" spans="1:3" x14ac:dyDescent="0.25">
      <c r="A19241" t="s">
        <v>274</v>
      </c>
      <c r="B19241">
        <v>75212</v>
      </c>
      <c r="C19241" s="385">
        <v>8.2500000000000004E-2</v>
      </c>
    </row>
    <row r="19242" spans="1:3" x14ac:dyDescent="0.25">
      <c r="A19242" t="s">
        <v>274</v>
      </c>
      <c r="B19242">
        <v>75214</v>
      </c>
      <c r="C19242" s="385">
        <v>8.2500000000000004E-2</v>
      </c>
    </row>
    <row r="19243" spans="1:3" x14ac:dyDescent="0.25">
      <c r="A19243" t="s">
        <v>274</v>
      </c>
      <c r="B19243">
        <v>75215</v>
      </c>
      <c r="C19243" s="385">
        <v>8.2500000000000004E-2</v>
      </c>
    </row>
    <row r="19244" spans="1:3" x14ac:dyDescent="0.25">
      <c r="A19244" t="s">
        <v>274</v>
      </c>
      <c r="B19244">
        <v>75216</v>
      </c>
      <c r="C19244" s="385">
        <v>8.2500000000000004E-2</v>
      </c>
    </row>
    <row r="19245" spans="1:3" x14ac:dyDescent="0.25">
      <c r="A19245" t="s">
        <v>274</v>
      </c>
      <c r="B19245">
        <v>75217</v>
      </c>
      <c r="C19245" s="385">
        <v>8.2500000000000004E-2</v>
      </c>
    </row>
    <row r="19246" spans="1:3" x14ac:dyDescent="0.25">
      <c r="A19246" t="s">
        <v>274</v>
      </c>
      <c r="B19246">
        <v>75218</v>
      </c>
      <c r="C19246" s="385">
        <v>8.2500000000000004E-2</v>
      </c>
    </row>
    <row r="19247" spans="1:3" x14ac:dyDescent="0.25">
      <c r="A19247" t="s">
        <v>274</v>
      </c>
      <c r="B19247">
        <v>75219</v>
      </c>
      <c r="C19247" s="385">
        <v>8.2500000000000004E-2</v>
      </c>
    </row>
    <row r="19248" spans="1:3" x14ac:dyDescent="0.25">
      <c r="A19248" t="s">
        <v>274</v>
      </c>
      <c r="B19248">
        <v>75220</v>
      </c>
      <c r="C19248" s="385">
        <v>8.2500000000000004E-2</v>
      </c>
    </row>
    <row r="19249" spans="1:3" x14ac:dyDescent="0.25">
      <c r="A19249" t="s">
        <v>274</v>
      </c>
      <c r="B19249">
        <v>75221</v>
      </c>
      <c r="C19249" s="385">
        <v>8.2500000000000004E-2</v>
      </c>
    </row>
    <row r="19250" spans="1:3" x14ac:dyDescent="0.25">
      <c r="A19250" t="s">
        <v>274</v>
      </c>
      <c r="B19250">
        <v>75222</v>
      </c>
      <c r="C19250" s="385">
        <v>8.2500000000000004E-2</v>
      </c>
    </row>
    <row r="19251" spans="1:3" x14ac:dyDescent="0.25">
      <c r="A19251" t="s">
        <v>274</v>
      </c>
      <c r="B19251">
        <v>75223</v>
      </c>
      <c r="C19251" s="385">
        <v>8.2500000000000004E-2</v>
      </c>
    </row>
    <row r="19252" spans="1:3" x14ac:dyDescent="0.25">
      <c r="A19252" t="s">
        <v>274</v>
      </c>
      <c r="B19252">
        <v>75224</v>
      </c>
      <c r="C19252" s="385">
        <v>8.2500000000000004E-2</v>
      </c>
    </row>
    <row r="19253" spans="1:3" x14ac:dyDescent="0.25">
      <c r="A19253" t="s">
        <v>274</v>
      </c>
      <c r="B19253">
        <v>75225</v>
      </c>
      <c r="C19253" s="385">
        <v>8.2500000000000004E-2</v>
      </c>
    </row>
    <row r="19254" spans="1:3" x14ac:dyDescent="0.25">
      <c r="A19254" t="s">
        <v>274</v>
      </c>
      <c r="B19254">
        <v>75226</v>
      </c>
      <c r="C19254" s="385">
        <v>8.2500000000000004E-2</v>
      </c>
    </row>
    <row r="19255" spans="1:3" x14ac:dyDescent="0.25">
      <c r="A19255" t="s">
        <v>274</v>
      </c>
      <c r="B19255">
        <v>75227</v>
      </c>
      <c r="C19255" s="385">
        <v>8.2500000000000004E-2</v>
      </c>
    </row>
    <row r="19256" spans="1:3" x14ac:dyDescent="0.25">
      <c r="A19256" t="s">
        <v>274</v>
      </c>
      <c r="B19256">
        <v>75228</v>
      </c>
      <c r="C19256" s="385">
        <v>8.2500000000000004E-2</v>
      </c>
    </row>
    <row r="19257" spans="1:3" x14ac:dyDescent="0.25">
      <c r="A19257" t="s">
        <v>274</v>
      </c>
      <c r="B19257">
        <v>75229</v>
      </c>
      <c r="C19257" s="385">
        <v>8.2500000000000004E-2</v>
      </c>
    </row>
    <row r="19258" spans="1:3" x14ac:dyDescent="0.25">
      <c r="A19258" t="s">
        <v>274</v>
      </c>
      <c r="B19258">
        <v>75230</v>
      </c>
      <c r="C19258" s="385">
        <v>8.2500000000000004E-2</v>
      </c>
    </row>
    <row r="19259" spans="1:3" x14ac:dyDescent="0.25">
      <c r="A19259" t="s">
        <v>274</v>
      </c>
      <c r="B19259">
        <v>75231</v>
      </c>
      <c r="C19259" s="385">
        <v>8.2500000000000004E-2</v>
      </c>
    </row>
    <row r="19260" spans="1:3" x14ac:dyDescent="0.25">
      <c r="A19260" t="s">
        <v>274</v>
      </c>
      <c r="B19260">
        <v>75232</v>
      </c>
      <c r="C19260" s="385">
        <v>8.2500000000000004E-2</v>
      </c>
    </row>
    <row r="19261" spans="1:3" x14ac:dyDescent="0.25">
      <c r="A19261" t="s">
        <v>274</v>
      </c>
      <c r="B19261">
        <v>75233</v>
      </c>
      <c r="C19261" s="385">
        <v>8.2500000000000004E-2</v>
      </c>
    </row>
    <row r="19262" spans="1:3" x14ac:dyDescent="0.25">
      <c r="A19262" t="s">
        <v>274</v>
      </c>
      <c r="B19262">
        <v>75234</v>
      </c>
      <c r="C19262" s="385">
        <v>8.2500000000000004E-2</v>
      </c>
    </row>
    <row r="19263" spans="1:3" x14ac:dyDescent="0.25">
      <c r="A19263" t="s">
        <v>274</v>
      </c>
      <c r="B19263">
        <v>75235</v>
      </c>
      <c r="C19263" s="385">
        <v>8.2500000000000004E-2</v>
      </c>
    </row>
    <row r="19264" spans="1:3" x14ac:dyDescent="0.25">
      <c r="A19264" t="s">
        <v>274</v>
      </c>
      <c r="B19264">
        <v>75236</v>
      </c>
      <c r="C19264" s="385">
        <v>8.2500000000000004E-2</v>
      </c>
    </row>
    <row r="19265" spans="1:3" x14ac:dyDescent="0.25">
      <c r="A19265" t="s">
        <v>274</v>
      </c>
      <c r="B19265">
        <v>75237</v>
      </c>
      <c r="C19265" s="385">
        <v>8.2500000000000004E-2</v>
      </c>
    </row>
    <row r="19266" spans="1:3" x14ac:dyDescent="0.25">
      <c r="A19266" t="s">
        <v>274</v>
      </c>
      <c r="B19266">
        <v>75238</v>
      </c>
      <c r="C19266" s="385">
        <v>8.2500000000000004E-2</v>
      </c>
    </row>
    <row r="19267" spans="1:3" x14ac:dyDescent="0.25">
      <c r="A19267" t="s">
        <v>274</v>
      </c>
      <c r="B19267">
        <v>75240</v>
      </c>
      <c r="C19267" s="385">
        <v>8.2500000000000004E-2</v>
      </c>
    </row>
    <row r="19268" spans="1:3" x14ac:dyDescent="0.25">
      <c r="A19268" t="s">
        <v>274</v>
      </c>
      <c r="B19268">
        <v>75241</v>
      </c>
      <c r="C19268" s="385">
        <v>8.2500000000000004E-2</v>
      </c>
    </row>
    <row r="19269" spans="1:3" x14ac:dyDescent="0.25">
      <c r="A19269" t="s">
        <v>274</v>
      </c>
      <c r="B19269">
        <v>75242</v>
      </c>
      <c r="C19269" s="385">
        <v>8.2500000000000004E-2</v>
      </c>
    </row>
    <row r="19270" spans="1:3" x14ac:dyDescent="0.25">
      <c r="A19270" t="s">
        <v>274</v>
      </c>
      <c r="B19270">
        <v>75243</v>
      </c>
      <c r="C19270" s="385">
        <v>8.2500000000000004E-2</v>
      </c>
    </row>
    <row r="19271" spans="1:3" x14ac:dyDescent="0.25">
      <c r="A19271" t="s">
        <v>274</v>
      </c>
      <c r="B19271">
        <v>75244</v>
      </c>
      <c r="C19271" s="385">
        <v>8.2500000000000004E-2</v>
      </c>
    </row>
    <row r="19272" spans="1:3" x14ac:dyDescent="0.25">
      <c r="A19272" t="s">
        <v>274</v>
      </c>
      <c r="B19272">
        <v>75246</v>
      </c>
      <c r="C19272" s="385">
        <v>8.2500000000000004E-2</v>
      </c>
    </row>
    <row r="19273" spans="1:3" x14ac:dyDescent="0.25">
      <c r="A19273" t="s">
        <v>274</v>
      </c>
      <c r="B19273">
        <v>75247</v>
      </c>
      <c r="C19273" s="385">
        <v>8.2500000000000004E-2</v>
      </c>
    </row>
    <row r="19274" spans="1:3" x14ac:dyDescent="0.25">
      <c r="A19274" t="s">
        <v>274</v>
      </c>
      <c r="B19274">
        <v>75248</v>
      </c>
      <c r="C19274" s="385">
        <v>8.2500000000000004E-2</v>
      </c>
    </row>
    <row r="19275" spans="1:3" x14ac:dyDescent="0.25">
      <c r="A19275" t="s">
        <v>274</v>
      </c>
      <c r="B19275">
        <v>75249</v>
      </c>
      <c r="C19275" s="385">
        <v>8.2500000000000004E-2</v>
      </c>
    </row>
    <row r="19276" spans="1:3" x14ac:dyDescent="0.25">
      <c r="A19276" t="s">
        <v>274</v>
      </c>
      <c r="B19276">
        <v>75250</v>
      </c>
      <c r="C19276" s="385">
        <v>8.2500000000000004E-2</v>
      </c>
    </row>
    <row r="19277" spans="1:3" x14ac:dyDescent="0.25">
      <c r="A19277" t="s">
        <v>274</v>
      </c>
      <c r="B19277">
        <v>75251</v>
      </c>
      <c r="C19277" s="385">
        <v>8.2500000000000004E-2</v>
      </c>
    </row>
    <row r="19278" spans="1:3" x14ac:dyDescent="0.25">
      <c r="A19278" t="s">
        <v>274</v>
      </c>
      <c r="B19278">
        <v>75252</v>
      </c>
      <c r="C19278" s="385">
        <v>8.2500000000000004E-2</v>
      </c>
    </row>
    <row r="19279" spans="1:3" x14ac:dyDescent="0.25">
      <c r="A19279" t="s">
        <v>274</v>
      </c>
      <c r="B19279">
        <v>75253</v>
      </c>
      <c r="C19279" s="385">
        <v>8.2500000000000004E-2</v>
      </c>
    </row>
    <row r="19280" spans="1:3" x14ac:dyDescent="0.25">
      <c r="A19280" t="s">
        <v>274</v>
      </c>
      <c r="B19280">
        <v>75254</v>
      </c>
      <c r="C19280" s="385">
        <v>8.2500000000000004E-2</v>
      </c>
    </row>
    <row r="19281" spans="1:3" x14ac:dyDescent="0.25">
      <c r="A19281" t="s">
        <v>274</v>
      </c>
      <c r="B19281">
        <v>75260</v>
      </c>
      <c r="C19281" s="385">
        <v>8.2500000000000004E-2</v>
      </c>
    </row>
    <row r="19282" spans="1:3" x14ac:dyDescent="0.25">
      <c r="A19282" t="s">
        <v>274</v>
      </c>
      <c r="B19282">
        <v>75261</v>
      </c>
      <c r="C19282" s="385">
        <v>8.2500000000000004E-2</v>
      </c>
    </row>
    <row r="19283" spans="1:3" x14ac:dyDescent="0.25">
      <c r="A19283" t="s">
        <v>274</v>
      </c>
      <c r="B19283">
        <v>75262</v>
      </c>
      <c r="C19283" s="385">
        <v>8.2500000000000004E-2</v>
      </c>
    </row>
    <row r="19284" spans="1:3" x14ac:dyDescent="0.25">
      <c r="A19284" t="s">
        <v>274</v>
      </c>
      <c r="B19284">
        <v>75263</v>
      </c>
      <c r="C19284" s="385">
        <v>8.2500000000000004E-2</v>
      </c>
    </row>
    <row r="19285" spans="1:3" x14ac:dyDescent="0.25">
      <c r="A19285" t="s">
        <v>274</v>
      </c>
      <c r="B19285">
        <v>75264</v>
      </c>
      <c r="C19285" s="385">
        <v>8.2500000000000004E-2</v>
      </c>
    </row>
    <row r="19286" spans="1:3" x14ac:dyDescent="0.25">
      <c r="A19286" t="s">
        <v>274</v>
      </c>
      <c r="B19286">
        <v>75265</v>
      </c>
      <c r="C19286" s="385">
        <v>8.2500000000000004E-2</v>
      </c>
    </row>
    <row r="19287" spans="1:3" x14ac:dyDescent="0.25">
      <c r="A19287" t="s">
        <v>274</v>
      </c>
      <c r="B19287">
        <v>75266</v>
      </c>
      <c r="C19287" s="385">
        <v>8.2500000000000004E-2</v>
      </c>
    </row>
    <row r="19288" spans="1:3" x14ac:dyDescent="0.25">
      <c r="A19288" t="s">
        <v>274</v>
      </c>
      <c r="B19288">
        <v>75267</v>
      </c>
      <c r="C19288" s="385">
        <v>8.2500000000000004E-2</v>
      </c>
    </row>
    <row r="19289" spans="1:3" x14ac:dyDescent="0.25">
      <c r="A19289" t="s">
        <v>274</v>
      </c>
      <c r="B19289">
        <v>75270</v>
      </c>
      <c r="C19289" s="385">
        <v>8.2500000000000004E-2</v>
      </c>
    </row>
    <row r="19290" spans="1:3" x14ac:dyDescent="0.25">
      <c r="A19290" t="s">
        <v>274</v>
      </c>
      <c r="B19290">
        <v>75275</v>
      </c>
      <c r="C19290" s="385">
        <v>8.2500000000000004E-2</v>
      </c>
    </row>
    <row r="19291" spans="1:3" x14ac:dyDescent="0.25">
      <c r="A19291" t="s">
        <v>274</v>
      </c>
      <c r="B19291">
        <v>75277</v>
      </c>
      <c r="C19291" s="385">
        <v>8.2500000000000004E-2</v>
      </c>
    </row>
    <row r="19292" spans="1:3" x14ac:dyDescent="0.25">
      <c r="A19292" t="s">
        <v>274</v>
      </c>
      <c r="B19292">
        <v>75283</v>
      </c>
      <c r="C19292" s="385">
        <v>8.2500000000000004E-2</v>
      </c>
    </row>
    <row r="19293" spans="1:3" x14ac:dyDescent="0.25">
      <c r="A19293" t="s">
        <v>274</v>
      </c>
      <c r="B19293">
        <v>75284</v>
      </c>
      <c r="C19293" s="385">
        <v>8.2500000000000004E-2</v>
      </c>
    </row>
    <row r="19294" spans="1:3" x14ac:dyDescent="0.25">
      <c r="A19294" t="s">
        <v>274</v>
      </c>
      <c r="B19294">
        <v>75285</v>
      </c>
      <c r="C19294" s="385">
        <v>8.2500000000000004E-2</v>
      </c>
    </row>
    <row r="19295" spans="1:3" x14ac:dyDescent="0.25">
      <c r="A19295" t="s">
        <v>274</v>
      </c>
      <c r="B19295">
        <v>75287</v>
      </c>
      <c r="C19295" s="385">
        <v>8.2500000000000004E-2</v>
      </c>
    </row>
    <row r="19296" spans="1:3" x14ac:dyDescent="0.25">
      <c r="A19296" t="s">
        <v>274</v>
      </c>
      <c r="B19296">
        <v>75301</v>
      </c>
      <c r="C19296" s="385">
        <v>8.2500000000000004E-2</v>
      </c>
    </row>
    <row r="19297" spans="1:3" x14ac:dyDescent="0.25">
      <c r="A19297" t="s">
        <v>274</v>
      </c>
      <c r="B19297">
        <v>75303</v>
      </c>
      <c r="C19297" s="385">
        <v>8.2500000000000004E-2</v>
      </c>
    </row>
    <row r="19298" spans="1:3" x14ac:dyDescent="0.25">
      <c r="A19298" t="s">
        <v>274</v>
      </c>
      <c r="B19298">
        <v>75312</v>
      </c>
      <c r="C19298" s="385">
        <v>8.2500000000000004E-2</v>
      </c>
    </row>
    <row r="19299" spans="1:3" x14ac:dyDescent="0.25">
      <c r="A19299" t="s">
        <v>274</v>
      </c>
      <c r="B19299">
        <v>75313</v>
      </c>
      <c r="C19299" s="385">
        <v>8.2500000000000004E-2</v>
      </c>
    </row>
    <row r="19300" spans="1:3" x14ac:dyDescent="0.25">
      <c r="A19300" t="s">
        <v>274</v>
      </c>
      <c r="B19300">
        <v>75315</v>
      </c>
      <c r="C19300" s="385">
        <v>8.2500000000000004E-2</v>
      </c>
    </row>
    <row r="19301" spans="1:3" x14ac:dyDescent="0.25">
      <c r="A19301" t="s">
        <v>274</v>
      </c>
      <c r="B19301">
        <v>75320</v>
      </c>
      <c r="C19301" s="385">
        <v>8.2500000000000004E-2</v>
      </c>
    </row>
    <row r="19302" spans="1:3" x14ac:dyDescent="0.25">
      <c r="A19302" t="s">
        <v>274</v>
      </c>
      <c r="B19302">
        <v>75326</v>
      </c>
      <c r="C19302" s="385">
        <v>8.2500000000000004E-2</v>
      </c>
    </row>
    <row r="19303" spans="1:3" x14ac:dyDescent="0.25">
      <c r="A19303" t="s">
        <v>274</v>
      </c>
      <c r="B19303">
        <v>75336</v>
      </c>
      <c r="C19303" s="385">
        <v>8.2500000000000004E-2</v>
      </c>
    </row>
    <row r="19304" spans="1:3" x14ac:dyDescent="0.25">
      <c r="A19304" t="s">
        <v>274</v>
      </c>
      <c r="B19304">
        <v>75339</v>
      </c>
      <c r="C19304" s="385">
        <v>8.2500000000000004E-2</v>
      </c>
    </row>
    <row r="19305" spans="1:3" x14ac:dyDescent="0.25">
      <c r="A19305" t="s">
        <v>274</v>
      </c>
      <c r="B19305">
        <v>75342</v>
      </c>
      <c r="C19305" s="385">
        <v>8.2500000000000004E-2</v>
      </c>
    </row>
    <row r="19306" spans="1:3" x14ac:dyDescent="0.25">
      <c r="A19306" t="s">
        <v>274</v>
      </c>
      <c r="B19306">
        <v>75354</v>
      </c>
      <c r="C19306" s="385">
        <v>8.2500000000000004E-2</v>
      </c>
    </row>
    <row r="19307" spans="1:3" x14ac:dyDescent="0.25">
      <c r="A19307" t="s">
        <v>274</v>
      </c>
      <c r="B19307">
        <v>75355</v>
      </c>
      <c r="C19307" s="385">
        <v>8.2500000000000004E-2</v>
      </c>
    </row>
    <row r="19308" spans="1:3" x14ac:dyDescent="0.25">
      <c r="A19308" t="s">
        <v>274</v>
      </c>
      <c r="B19308">
        <v>75356</v>
      </c>
      <c r="C19308" s="385">
        <v>8.2500000000000004E-2</v>
      </c>
    </row>
    <row r="19309" spans="1:3" x14ac:dyDescent="0.25">
      <c r="A19309" t="s">
        <v>274</v>
      </c>
      <c r="B19309">
        <v>75357</v>
      </c>
      <c r="C19309" s="385">
        <v>8.2500000000000004E-2</v>
      </c>
    </row>
    <row r="19310" spans="1:3" x14ac:dyDescent="0.25">
      <c r="A19310" t="s">
        <v>274</v>
      </c>
      <c r="B19310">
        <v>75358</v>
      </c>
      <c r="C19310" s="385">
        <v>8.2500000000000004E-2</v>
      </c>
    </row>
    <row r="19311" spans="1:3" x14ac:dyDescent="0.25">
      <c r="A19311" t="s">
        <v>274</v>
      </c>
      <c r="B19311">
        <v>75359</v>
      </c>
      <c r="C19311" s="385">
        <v>8.2500000000000004E-2</v>
      </c>
    </row>
    <row r="19312" spans="1:3" x14ac:dyDescent="0.25">
      <c r="A19312" t="s">
        <v>274</v>
      </c>
      <c r="B19312">
        <v>75360</v>
      </c>
      <c r="C19312" s="385">
        <v>8.2500000000000004E-2</v>
      </c>
    </row>
    <row r="19313" spans="1:3" x14ac:dyDescent="0.25">
      <c r="A19313" t="s">
        <v>274</v>
      </c>
      <c r="B19313">
        <v>75367</v>
      </c>
      <c r="C19313" s="385">
        <v>8.2500000000000004E-2</v>
      </c>
    </row>
    <row r="19314" spans="1:3" x14ac:dyDescent="0.25">
      <c r="A19314" t="s">
        <v>274</v>
      </c>
      <c r="B19314">
        <v>75368</v>
      </c>
      <c r="C19314" s="385">
        <v>8.2500000000000004E-2</v>
      </c>
    </row>
    <row r="19315" spans="1:3" x14ac:dyDescent="0.25">
      <c r="A19315" t="s">
        <v>274</v>
      </c>
      <c r="B19315">
        <v>75370</v>
      </c>
      <c r="C19315" s="385">
        <v>8.2500000000000004E-2</v>
      </c>
    </row>
    <row r="19316" spans="1:3" x14ac:dyDescent="0.25">
      <c r="A19316" t="s">
        <v>274</v>
      </c>
      <c r="B19316">
        <v>75371</v>
      </c>
      <c r="C19316" s="385">
        <v>8.2500000000000004E-2</v>
      </c>
    </row>
    <row r="19317" spans="1:3" x14ac:dyDescent="0.25">
      <c r="A19317" t="s">
        <v>274</v>
      </c>
      <c r="B19317">
        <v>75372</v>
      </c>
      <c r="C19317" s="385">
        <v>8.2500000000000004E-2</v>
      </c>
    </row>
    <row r="19318" spans="1:3" x14ac:dyDescent="0.25">
      <c r="A19318" t="s">
        <v>274</v>
      </c>
      <c r="B19318">
        <v>75373</v>
      </c>
      <c r="C19318" s="385">
        <v>8.2500000000000004E-2</v>
      </c>
    </row>
    <row r="19319" spans="1:3" x14ac:dyDescent="0.25">
      <c r="A19319" t="s">
        <v>274</v>
      </c>
      <c r="B19319">
        <v>75374</v>
      </c>
      <c r="C19319" s="385">
        <v>8.2500000000000004E-2</v>
      </c>
    </row>
    <row r="19320" spans="1:3" x14ac:dyDescent="0.25">
      <c r="A19320" t="s">
        <v>274</v>
      </c>
      <c r="B19320">
        <v>75376</v>
      </c>
      <c r="C19320" s="385">
        <v>8.2500000000000004E-2</v>
      </c>
    </row>
    <row r="19321" spans="1:3" x14ac:dyDescent="0.25">
      <c r="A19321" t="s">
        <v>274</v>
      </c>
      <c r="B19321">
        <v>75378</v>
      </c>
      <c r="C19321" s="385">
        <v>8.2500000000000004E-2</v>
      </c>
    </row>
    <row r="19322" spans="1:3" x14ac:dyDescent="0.25">
      <c r="A19322" t="s">
        <v>274</v>
      </c>
      <c r="B19322">
        <v>75379</v>
      </c>
      <c r="C19322" s="385">
        <v>8.2500000000000004E-2</v>
      </c>
    </row>
    <row r="19323" spans="1:3" x14ac:dyDescent="0.25">
      <c r="A19323" t="s">
        <v>274</v>
      </c>
      <c r="B19323">
        <v>75380</v>
      </c>
      <c r="C19323" s="385">
        <v>8.2500000000000004E-2</v>
      </c>
    </row>
    <row r="19324" spans="1:3" x14ac:dyDescent="0.25">
      <c r="A19324" t="s">
        <v>274</v>
      </c>
      <c r="B19324">
        <v>75381</v>
      </c>
      <c r="C19324" s="385">
        <v>8.2500000000000004E-2</v>
      </c>
    </row>
    <row r="19325" spans="1:3" x14ac:dyDescent="0.25">
      <c r="A19325" t="s">
        <v>274</v>
      </c>
      <c r="B19325">
        <v>75382</v>
      </c>
      <c r="C19325" s="385">
        <v>8.2500000000000004E-2</v>
      </c>
    </row>
    <row r="19326" spans="1:3" x14ac:dyDescent="0.25">
      <c r="A19326" t="s">
        <v>274</v>
      </c>
      <c r="B19326">
        <v>75389</v>
      </c>
      <c r="C19326" s="385">
        <v>8.2500000000000004E-2</v>
      </c>
    </row>
    <row r="19327" spans="1:3" x14ac:dyDescent="0.25">
      <c r="A19327" t="s">
        <v>274</v>
      </c>
      <c r="B19327">
        <v>75390</v>
      </c>
      <c r="C19327" s="385">
        <v>8.2500000000000004E-2</v>
      </c>
    </row>
    <row r="19328" spans="1:3" x14ac:dyDescent="0.25">
      <c r="A19328" t="s">
        <v>274</v>
      </c>
      <c r="B19328">
        <v>75391</v>
      </c>
      <c r="C19328" s="385">
        <v>8.2500000000000004E-2</v>
      </c>
    </row>
    <row r="19329" spans="1:3" x14ac:dyDescent="0.25">
      <c r="A19329" t="s">
        <v>274</v>
      </c>
      <c r="B19329">
        <v>75392</v>
      </c>
      <c r="C19329" s="385">
        <v>8.2500000000000004E-2</v>
      </c>
    </row>
    <row r="19330" spans="1:3" x14ac:dyDescent="0.25">
      <c r="A19330" t="s">
        <v>274</v>
      </c>
      <c r="B19330">
        <v>75393</v>
      </c>
      <c r="C19330" s="385">
        <v>8.2500000000000004E-2</v>
      </c>
    </row>
    <row r="19331" spans="1:3" x14ac:dyDescent="0.25">
      <c r="A19331" t="s">
        <v>274</v>
      </c>
      <c r="B19331">
        <v>75394</v>
      </c>
      <c r="C19331" s="385">
        <v>8.2500000000000004E-2</v>
      </c>
    </row>
    <row r="19332" spans="1:3" x14ac:dyDescent="0.25">
      <c r="A19332" t="s">
        <v>274</v>
      </c>
      <c r="B19332">
        <v>75395</v>
      </c>
      <c r="C19332" s="385">
        <v>8.2500000000000004E-2</v>
      </c>
    </row>
    <row r="19333" spans="1:3" x14ac:dyDescent="0.25">
      <c r="A19333" t="s">
        <v>274</v>
      </c>
      <c r="B19333">
        <v>75397</v>
      </c>
      <c r="C19333" s="385">
        <v>8.2500000000000004E-2</v>
      </c>
    </row>
    <row r="19334" spans="1:3" x14ac:dyDescent="0.25">
      <c r="A19334" t="s">
        <v>274</v>
      </c>
      <c r="B19334">
        <v>75398</v>
      </c>
      <c r="C19334" s="385">
        <v>8.2500000000000004E-2</v>
      </c>
    </row>
    <row r="19335" spans="1:3" x14ac:dyDescent="0.25">
      <c r="A19335" t="s">
        <v>274</v>
      </c>
      <c r="B19335">
        <v>75401</v>
      </c>
      <c r="C19335" s="385">
        <v>8.2500000000000004E-2</v>
      </c>
    </row>
    <row r="19336" spans="1:3" x14ac:dyDescent="0.25">
      <c r="A19336" t="s">
        <v>274</v>
      </c>
      <c r="B19336">
        <v>75402</v>
      </c>
      <c r="C19336" s="385">
        <v>8.2500000000000004E-2</v>
      </c>
    </row>
    <row r="19337" spans="1:3" x14ac:dyDescent="0.25">
      <c r="A19337" t="s">
        <v>274</v>
      </c>
      <c r="B19337">
        <v>75403</v>
      </c>
      <c r="C19337" s="385">
        <v>8.2500000000000004E-2</v>
      </c>
    </row>
    <row r="19338" spans="1:3" x14ac:dyDescent="0.25">
      <c r="A19338" t="s">
        <v>274</v>
      </c>
      <c r="B19338">
        <v>75404</v>
      </c>
      <c r="C19338" s="385">
        <v>8.2500000000000004E-2</v>
      </c>
    </row>
    <row r="19339" spans="1:3" x14ac:dyDescent="0.25">
      <c r="A19339" t="s">
        <v>274</v>
      </c>
      <c r="B19339">
        <v>75407</v>
      </c>
      <c r="C19339" s="385">
        <v>8.2500000000000004E-2</v>
      </c>
    </row>
    <row r="19340" spans="1:3" x14ac:dyDescent="0.25">
      <c r="A19340" t="s">
        <v>274</v>
      </c>
      <c r="B19340">
        <v>75409</v>
      </c>
      <c r="C19340" s="385">
        <v>8.2500000000000004E-2</v>
      </c>
    </row>
    <row r="19341" spans="1:3" x14ac:dyDescent="0.25">
      <c r="A19341" t="s">
        <v>274</v>
      </c>
      <c r="B19341">
        <v>75410</v>
      </c>
      <c r="C19341" s="385">
        <v>8.2500000000000004E-2</v>
      </c>
    </row>
    <row r="19342" spans="1:3" x14ac:dyDescent="0.25">
      <c r="A19342" t="s">
        <v>274</v>
      </c>
      <c r="B19342">
        <v>75411</v>
      </c>
      <c r="C19342" s="385">
        <v>6.7500000000000004E-2</v>
      </c>
    </row>
    <row r="19343" spans="1:3" x14ac:dyDescent="0.25">
      <c r="A19343" t="s">
        <v>274</v>
      </c>
      <c r="B19343">
        <v>75412</v>
      </c>
      <c r="C19343" s="385">
        <v>6.7500000000000004E-2</v>
      </c>
    </row>
    <row r="19344" spans="1:3" x14ac:dyDescent="0.25">
      <c r="A19344" t="s">
        <v>274</v>
      </c>
      <c r="B19344">
        <v>75413</v>
      </c>
      <c r="C19344" s="385">
        <v>7.7499999999999999E-2</v>
      </c>
    </row>
    <row r="19345" spans="1:3" x14ac:dyDescent="0.25">
      <c r="A19345" t="s">
        <v>274</v>
      </c>
      <c r="B19345">
        <v>75414</v>
      </c>
      <c r="C19345" s="385">
        <v>8.2500000000000004E-2</v>
      </c>
    </row>
    <row r="19346" spans="1:3" x14ac:dyDescent="0.25">
      <c r="A19346" t="s">
        <v>274</v>
      </c>
      <c r="B19346">
        <v>75415</v>
      </c>
      <c r="C19346" s="385">
        <v>7.2499999999999995E-2</v>
      </c>
    </row>
    <row r="19347" spans="1:3" x14ac:dyDescent="0.25">
      <c r="A19347" t="s">
        <v>274</v>
      </c>
      <c r="B19347">
        <v>75416</v>
      </c>
      <c r="C19347" s="385">
        <v>0.08</v>
      </c>
    </row>
    <row r="19348" spans="1:3" x14ac:dyDescent="0.25">
      <c r="A19348" t="s">
        <v>274</v>
      </c>
      <c r="B19348">
        <v>75417</v>
      </c>
      <c r="C19348" s="385">
        <v>8.2500000000000004E-2</v>
      </c>
    </row>
    <row r="19349" spans="1:3" x14ac:dyDescent="0.25">
      <c r="A19349" t="s">
        <v>274</v>
      </c>
      <c r="B19349">
        <v>75418</v>
      </c>
      <c r="C19349" s="385">
        <v>8.2500000000000004E-2</v>
      </c>
    </row>
    <row r="19350" spans="1:3" x14ac:dyDescent="0.25">
      <c r="A19350" t="s">
        <v>274</v>
      </c>
      <c r="B19350">
        <v>75420</v>
      </c>
      <c r="C19350" s="385">
        <v>6.7500000000000004E-2</v>
      </c>
    </row>
    <row r="19351" spans="1:3" x14ac:dyDescent="0.25">
      <c r="A19351" t="s">
        <v>274</v>
      </c>
      <c r="B19351">
        <v>75421</v>
      </c>
      <c r="C19351" s="385">
        <v>7.7499999999999999E-2</v>
      </c>
    </row>
    <row r="19352" spans="1:3" x14ac:dyDescent="0.25">
      <c r="A19352" t="s">
        <v>274</v>
      </c>
      <c r="B19352">
        <v>75422</v>
      </c>
      <c r="C19352" s="385">
        <v>8.2500000000000004E-2</v>
      </c>
    </row>
    <row r="19353" spans="1:3" x14ac:dyDescent="0.25">
      <c r="A19353" t="s">
        <v>274</v>
      </c>
      <c r="B19353">
        <v>75423</v>
      </c>
      <c r="C19353" s="385">
        <v>8.2500000000000004E-2</v>
      </c>
    </row>
    <row r="19354" spans="1:3" x14ac:dyDescent="0.25">
      <c r="A19354" t="s">
        <v>274</v>
      </c>
      <c r="B19354">
        <v>75424</v>
      </c>
      <c r="C19354" s="385">
        <v>8.2500000000000004E-2</v>
      </c>
    </row>
    <row r="19355" spans="1:3" x14ac:dyDescent="0.25">
      <c r="A19355" t="s">
        <v>274</v>
      </c>
      <c r="B19355">
        <v>75425</v>
      </c>
      <c r="C19355" s="385">
        <v>6.7500000000000004E-2</v>
      </c>
    </row>
    <row r="19356" spans="1:3" x14ac:dyDescent="0.25">
      <c r="A19356" t="s">
        <v>274</v>
      </c>
      <c r="B19356">
        <v>75426</v>
      </c>
      <c r="C19356" s="385">
        <v>8.2500000000000004E-2</v>
      </c>
    </row>
    <row r="19357" spans="1:3" x14ac:dyDescent="0.25">
      <c r="A19357" t="s">
        <v>274</v>
      </c>
      <c r="B19357">
        <v>75428</v>
      </c>
      <c r="C19357" s="385">
        <v>8.2500000000000004E-2</v>
      </c>
    </row>
    <row r="19358" spans="1:3" x14ac:dyDescent="0.25">
      <c r="A19358" t="s">
        <v>274</v>
      </c>
      <c r="B19358">
        <v>75429</v>
      </c>
      <c r="C19358" s="385">
        <v>8.2500000000000004E-2</v>
      </c>
    </row>
    <row r="19359" spans="1:3" x14ac:dyDescent="0.25">
      <c r="A19359" t="s">
        <v>274</v>
      </c>
      <c r="B19359">
        <v>75431</v>
      </c>
      <c r="C19359" s="385">
        <v>7.7499999999999999E-2</v>
      </c>
    </row>
    <row r="19360" spans="1:3" x14ac:dyDescent="0.25">
      <c r="A19360" t="s">
        <v>274</v>
      </c>
      <c r="B19360">
        <v>75432</v>
      </c>
      <c r="C19360" s="385">
        <v>8.2500000000000004E-2</v>
      </c>
    </row>
    <row r="19361" spans="1:3" x14ac:dyDescent="0.25">
      <c r="A19361" t="s">
        <v>274</v>
      </c>
      <c r="B19361">
        <v>75433</v>
      </c>
      <c r="C19361" s="385">
        <v>8.2500000000000004E-2</v>
      </c>
    </row>
    <row r="19362" spans="1:3" x14ac:dyDescent="0.25">
      <c r="A19362" t="s">
        <v>274</v>
      </c>
      <c r="B19362">
        <v>75434</v>
      </c>
      <c r="C19362" s="385">
        <v>6.7500000000000004E-2</v>
      </c>
    </row>
    <row r="19363" spans="1:3" x14ac:dyDescent="0.25">
      <c r="A19363" t="s">
        <v>274</v>
      </c>
      <c r="B19363">
        <v>75435</v>
      </c>
      <c r="C19363" s="385">
        <v>8.2500000000000004E-2</v>
      </c>
    </row>
    <row r="19364" spans="1:3" x14ac:dyDescent="0.25">
      <c r="A19364" t="s">
        <v>274</v>
      </c>
      <c r="B19364">
        <v>75436</v>
      </c>
      <c r="C19364" s="385">
        <v>8.2500000000000004E-2</v>
      </c>
    </row>
    <row r="19365" spans="1:3" x14ac:dyDescent="0.25">
      <c r="A19365" t="s">
        <v>274</v>
      </c>
      <c r="B19365">
        <v>75437</v>
      </c>
      <c r="C19365" s="385">
        <v>6.7500000000000004E-2</v>
      </c>
    </row>
    <row r="19366" spans="1:3" x14ac:dyDescent="0.25">
      <c r="A19366" t="s">
        <v>274</v>
      </c>
      <c r="B19366">
        <v>75438</v>
      </c>
      <c r="C19366" s="385">
        <v>8.2500000000000004E-2</v>
      </c>
    </row>
    <row r="19367" spans="1:3" x14ac:dyDescent="0.25">
      <c r="A19367" t="s">
        <v>274</v>
      </c>
      <c r="B19367">
        <v>75439</v>
      </c>
      <c r="C19367" s="385">
        <v>7.7499999999999999E-2</v>
      </c>
    </row>
    <row r="19368" spans="1:3" x14ac:dyDescent="0.25">
      <c r="A19368" t="s">
        <v>274</v>
      </c>
      <c r="B19368">
        <v>75440</v>
      </c>
      <c r="C19368" s="385">
        <v>8.2500000000000004E-2</v>
      </c>
    </row>
    <row r="19369" spans="1:3" x14ac:dyDescent="0.25">
      <c r="A19369" t="s">
        <v>274</v>
      </c>
      <c r="B19369">
        <v>75441</v>
      </c>
      <c r="C19369" s="385">
        <v>7.2499999999999995E-2</v>
      </c>
    </row>
    <row r="19370" spans="1:3" x14ac:dyDescent="0.25">
      <c r="A19370" t="s">
        <v>274</v>
      </c>
      <c r="B19370">
        <v>75442</v>
      </c>
      <c r="C19370" s="385">
        <v>8.2500000000000004E-2</v>
      </c>
    </row>
    <row r="19371" spans="1:3" x14ac:dyDescent="0.25">
      <c r="A19371" t="s">
        <v>274</v>
      </c>
      <c r="B19371">
        <v>75443</v>
      </c>
      <c r="C19371" s="385">
        <v>6.7500000000000004E-2</v>
      </c>
    </row>
    <row r="19372" spans="1:3" x14ac:dyDescent="0.25">
      <c r="A19372" t="s">
        <v>274</v>
      </c>
      <c r="B19372">
        <v>75444</v>
      </c>
      <c r="C19372" s="385">
        <v>6.7500000000000004E-2</v>
      </c>
    </row>
    <row r="19373" spans="1:3" x14ac:dyDescent="0.25">
      <c r="A19373" t="s">
        <v>274</v>
      </c>
      <c r="B19373">
        <v>75446</v>
      </c>
      <c r="C19373" s="385">
        <v>8.2500000000000004E-2</v>
      </c>
    </row>
    <row r="19374" spans="1:3" x14ac:dyDescent="0.25">
      <c r="A19374" t="s">
        <v>274</v>
      </c>
      <c r="B19374">
        <v>75447</v>
      </c>
      <c r="C19374" s="385">
        <v>6.7500000000000004E-2</v>
      </c>
    </row>
    <row r="19375" spans="1:3" x14ac:dyDescent="0.25">
      <c r="A19375" t="s">
        <v>274</v>
      </c>
      <c r="B19375">
        <v>75448</v>
      </c>
      <c r="C19375" s="385">
        <v>7.2499999999999995E-2</v>
      </c>
    </row>
    <row r="19376" spans="1:3" x14ac:dyDescent="0.25">
      <c r="A19376" t="s">
        <v>274</v>
      </c>
      <c r="B19376">
        <v>75449</v>
      </c>
      <c r="C19376" s="385">
        <v>7.7499999999999999E-2</v>
      </c>
    </row>
    <row r="19377" spans="1:3" x14ac:dyDescent="0.25">
      <c r="A19377" t="s">
        <v>274</v>
      </c>
      <c r="B19377">
        <v>75450</v>
      </c>
      <c r="C19377" s="385">
        <v>7.2499999999999995E-2</v>
      </c>
    </row>
    <row r="19378" spans="1:3" x14ac:dyDescent="0.25">
      <c r="A19378" t="s">
        <v>274</v>
      </c>
      <c r="B19378">
        <v>75451</v>
      </c>
      <c r="C19378" s="385">
        <v>6.7500000000000004E-2</v>
      </c>
    </row>
    <row r="19379" spans="1:3" x14ac:dyDescent="0.25">
      <c r="A19379" t="s">
        <v>274</v>
      </c>
      <c r="B19379">
        <v>75452</v>
      </c>
      <c r="C19379" s="385">
        <v>8.2500000000000004E-2</v>
      </c>
    </row>
    <row r="19380" spans="1:3" x14ac:dyDescent="0.25">
      <c r="A19380" t="s">
        <v>274</v>
      </c>
      <c r="B19380">
        <v>75453</v>
      </c>
      <c r="C19380" s="385">
        <v>8.2500000000000004E-2</v>
      </c>
    </row>
    <row r="19381" spans="1:3" x14ac:dyDescent="0.25">
      <c r="A19381" t="s">
        <v>274</v>
      </c>
      <c r="B19381">
        <v>75454</v>
      </c>
      <c r="C19381" s="385">
        <v>8.2500000000000004E-2</v>
      </c>
    </row>
    <row r="19382" spans="1:3" x14ac:dyDescent="0.25">
      <c r="A19382" t="s">
        <v>274</v>
      </c>
      <c r="B19382">
        <v>75455</v>
      </c>
      <c r="C19382" s="385">
        <v>8.2500000000000004E-2</v>
      </c>
    </row>
    <row r="19383" spans="1:3" x14ac:dyDescent="0.25">
      <c r="A19383" t="s">
        <v>274</v>
      </c>
      <c r="B19383">
        <v>75456</v>
      </c>
      <c r="C19383" s="385">
        <v>8.2500000000000004E-2</v>
      </c>
    </row>
    <row r="19384" spans="1:3" x14ac:dyDescent="0.25">
      <c r="A19384" t="s">
        <v>274</v>
      </c>
      <c r="B19384">
        <v>75457</v>
      </c>
      <c r="C19384" s="385">
        <v>8.2500000000000004E-2</v>
      </c>
    </row>
    <row r="19385" spans="1:3" x14ac:dyDescent="0.25">
      <c r="A19385" t="s">
        <v>274</v>
      </c>
      <c r="B19385">
        <v>75458</v>
      </c>
      <c r="C19385" s="385">
        <v>6.7500000000000004E-2</v>
      </c>
    </row>
    <row r="19386" spans="1:3" x14ac:dyDescent="0.25">
      <c r="A19386" t="s">
        <v>274</v>
      </c>
      <c r="B19386">
        <v>75459</v>
      </c>
      <c r="C19386" s="385">
        <v>8.2500000000000004E-2</v>
      </c>
    </row>
    <row r="19387" spans="1:3" x14ac:dyDescent="0.25">
      <c r="A19387" t="s">
        <v>274</v>
      </c>
      <c r="B19387">
        <v>75460</v>
      </c>
      <c r="C19387" s="385">
        <v>8.2500000000000004E-2</v>
      </c>
    </row>
    <row r="19388" spans="1:3" x14ac:dyDescent="0.25">
      <c r="A19388" t="s">
        <v>274</v>
      </c>
      <c r="B19388">
        <v>75461</v>
      </c>
      <c r="C19388" s="385">
        <v>8.2500000000000004E-2</v>
      </c>
    </row>
    <row r="19389" spans="1:3" x14ac:dyDescent="0.25">
      <c r="A19389" t="s">
        <v>274</v>
      </c>
      <c r="B19389">
        <v>75462</v>
      </c>
      <c r="C19389" s="385">
        <v>8.2500000000000004E-2</v>
      </c>
    </row>
    <row r="19390" spans="1:3" x14ac:dyDescent="0.25">
      <c r="A19390" t="s">
        <v>274</v>
      </c>
      <c r="B19390">
        <v>75468</v>
      </c>
      <c r="C19390" s="385">
        <v>7.2499999999999995E-2</v>
      </c>
    </row>
    <row r="19391" spans="1:3" x14ac:dyDescent="0.25">
      <c r="A19391" t="s">
        <v>274</v>
      </c>
      <c r="B19391">
        <v>75469</v>
      </c>
      <c r="C19391" s="385">
        <v>8.2500000000000004E-2</v>
      </c>
    </row>
    <row r="19392" spans="1:3" x14ac:dyDescent="0.25">
      <c r="A19392" t="s">
        <v>274</v>
      </c>
      <c r="B19392">
        <v>75470</v>
      </c>
      <c r="C19392" s="385">
        <v>6.7500000000000004E-2</v>
      </c>
    </row>
    <row r="19393" spans="1:3" x14ac:dyDescent="0.25">
      <c r="A19393" t="s">
        <v>274</v>
      </c>
      <c r="B19393">
        <v>75471</v>
      </c>
      <c r="C19393" s="385">
        <v>6.7500000000000004E-2</v>
      </c>
    </row>
    <row r="19394" spans="1:3" x14ac:dyDescent="0.25">
      <c r="A19394" t="s">
        <v>274</v>
      </c>
      <c r="B19394">
        <v>75472</v>
      </c>
      <c r="C19394" s="385">
        <v>8.2500000000000004E-2</v>
      </c>
    </row>
    <row r="19395" spans="1:3" x14ac:dyDescent="0.25">
      <c r="A19395" t="s">
        <v>274</v>
      </c>
      <c r="B19395">
        <v>75473</v>
      </c>
      <c r="C19395" s="385">
        <v>6.7500000000000004E-2</v>
      </c>
    </row>
    <row r="19396" spans="1:3" x14ac:dyDescent="0.25">
      <c r="A19396" t="s">
        <v>274</v>
      </c>
      <c r="B19396">
        <v>75474</v>
      </c>
      <c r="C19396" s="385">
        <v>8.2500000000000004E-2</v>
      </c>
    </row>
    <row r="19397" spans="1:3" x14ac:dyDescent="0.25">
      <c r="A19397" t="s">
        <v>274</v>
      </c>
      <c r="B19397">
        <v>75475</v>
      </c>
      <c r="C19397" s="385">
        <v>6.7500000000000004E-2</v>
      </c>
    </row>
    <row r="19398" spans="1:3" x14ac:dyDescent="0.25">
      <c r="A19398" t="s">
        <v>274</v>
      </c>
      <c r="B19398">
        <v>75476</v>
      </c>
      <c r="C19398" s="385">
        <v>7.7499999999999999E-2</v>
      </c>
    </row>
    <row r="19399" spans="1:3" x14ac:dyDescent="0.25">
      <c r="A19399" t="s">
        <v>274</v>
      </c>
      <c r="B19399">
        <v>75477</v>
      </c>
      <c r="C19399" s="385">
        <v>7.7499999999999999E-2</v>
      </c>
    </row>
    <row r="19400" spans="1:3" x14ac:dyDescent="0.25">
      <c r="A19400" t="s">
        <v>274</v>
      </c>
      <c r="B19400">
        <v>75478</v>
      </c>
      <c r="C19400" s="385">
        <v>6.7500000000000004E-2</v>
      </c>
    </row>
    <row r="19401" spans="1:3" x14ac:dyDescent="0.25">
      <c r="A19401" t="s">
        <v>274</v>
      </c>
      <c r="B19401">
        <v>75479</v>
      </c>
      <c r="C19401" s="385">
        <v>8.2500000000000004E-2</v>
      </c>
    </row>
    <row r="19402" spans="1:3" x14ac:dyDescent="0.25">
      <c r="A19402" t="s">
        <v>274</v>
      </c>
      <c r="B19402">
        <v>75480</v>
      </c>
      <c r="C19402" s="385">
        <v>6.7500000000000004E-2</v>
      </c>
    </row>
    <row r="19403" spans="1:3" x14ac:dyDescent="0.25">
      <c r="A19403" t="s">
        <v>274</v>
      </c>
      <c r="B19403">
        <v>75481</v>
      </c>
      <c r="C19403" s="385">
        <v>6.7500000000000004E-2</v>
      </c>
    </row>
    <row r="19404" spans="1:3" x14ac:dyDescent="0.25">
      <c r="A19404" t="s">
        <v>274</v>
      </c>
      <c r="B19404">
        <v>75482</v>
      </c>
      <c r="C19404" s="385">
        <v>8.2500000000000004E-2</v>
      </c>
    </row>
    <row r="19405" spans="1:3" x14ac:dyDescent="0.25">
      <c r="A19405" t="s">
        <v>274</v>
      </c>
      <c r="B19405">
        <v>75483</v>
      </c>
      <c r="C19405" s="385">
        <v>8.2500000000000004E-2</v>
      </c>
    </row>
    <row r="19406" spans="1:3" x14ac:dyDescent="0.25">
      <c r="A19406" t="s">
        <v>274</v>
      </c>
      <c r="B19406">
        <v>75485</v>
      </c>
      <c r="C19406" s="385">
        <v>6.25E-2</v>
      </c>
    </row>
    <row r="19407" spans="1:3" x14ac:dyDescent="0.25">
      <c r="A19407" t="s">
        <v>274</v>
      </c>
      <c r="B19407">
        <v>75486</v>
      </c>
      <c r="C19407" s="385">
        <v>6.7500000000000004E-2</v>
      </c>
    </row>
    <row r="19408" spans="1:3" x14ac:dyDescent="0.25">
      <c r="A19408" t="s">
        <v>274</v>
      </c>
      <c r="B19408">
        <v>75487</v>
      </c>
      <c r="C19408" s="385">
        <v>7.7499999999999999E-2</v>
      </c>
    </row>
    <row r="19409" spans="1:3" x14ac:dyDescent="0.25">
      <c r="A19409" t="s">
        <v>274</v>
      </c>
      <c r="B19409">
        <v>75488</v>
      </c>
      <c r="C19409" s="385">
        <v>6.7500000000000004E-2</v>
      </c>
    </row>
    <row r="19410" spans="1:3" x14ac:dyDescent="0.25">
      <c r="A19410" t="s">
        <v>274</v>
      </c>
      <c r="B19410">
        <v>75489</v>
      </c>
      <c r="C19410" s="385">
        <v>8.2500000000000004E-2</v>
      </c>
    </row>
    <row r="19411" spans="1:3" x14ac:dyDescent="0.25">
      <c r="A19411" t="s">
        <v>274</v>
      </c>
      <c r="B19411">
        <v>75490</v>
      </c>
      <c r="C19411" s="385">
        <v>8.2500000000000004E-2</v>
      </c>
    </row>
    <row r="19412" spans="1:3" x14ac:dyDescent="0.25">
      <c r="A19412" t="s">
        <v>274</v>
      </c>
      <c r="B19412">
        <v>75491</v>
      </c>
      <c r="C19412" s="385">
        <v>8.2500000000000004E-2</v>
      </c>
    </row>
    <row r="19413" spans="1:3" x14ac:dyDescent="0.25">
      <c r="A19413" t="s">
        <v>274</v>
      </c>
      <c r="B19413">
        <v>75492</v>
      </c>
      <c r="C19413" s="385">
        <v>7.7499999999999999E-2</v>
      </c>
    </row>
    <row r="19414" spans="1:3" x14ac:dyDescent="0.25">
      <c r="A19414" t="s">
        <v>274</v>
      </c>
      <c r="B19414">
        <v>75493</v>
      </c>
      <c r="C19414" s="385">
        <v>0.08</v>
      </c>
    </row>
    <row r="19415" spans="1:3" x14ac:dyDescent="0.25">
      <c r="A19415" t="s">
        <v>274</v>
      </c>
      <c r="B19415">
        <v>75494</v>
      </c>
      <c r="C19415" s="385">
        <v>8.2500000000000004E-2</v>
      </c>
    </row>
    <row r="19416" spans="1:3" x14ac:dyDescent="0.25">
      <c r="A19416" t="s">
        <v>274</v>
      </c>
      <c r="B19416">
        <v>75495</v>
      </c>
      <c r="C19416" s="385">
        <v>8.2500000000000004E-2</v>
      </c>
    </row>
    <row r="19417" spans="1:3" x14ac:dyDescent="0.25">
      <c r="A19417" t="s">
        <v>274</v>
      </c>
      <c r="B19417">
        <v>75496</v>
      </c>
      <c r="C19417" s="385">
        <v>8.2500000000000004E-2</v>
      </c>
    </row>
    <row r="19418" spans="1:3" x14ac:dyDescent="0.25">
      <c r="A19418" t="s">
        <v>274</v>
      </c>
      <c r="B19418">
        <v>75497</v>
      </c>
      <c r="C19418" s="385">
        <v>8.2500000000000004E-2</v>
      </c>
    </row>
    <row r="19419" spans="1:3" x14ac:dyDescent="0.25">
      <c r="A19419" t="s">
        <v>274</v>
      </c>
      <c r="B19419">
        <v>75501</v>
      </c>
      <c r="C19419" s="385">
        <v>8.2500000000000004E-2</v>
      </c>
    </row>
    <row r="19420" spans="1:3" x14ac:dyDescent="0.25">
      <c r="A19420" t="s">
        <v>274</v>
      </c>
      <c r="B19420">
        <v>75503</v>
      </c>
      <c r="C19420" s="385">
        <v>8.2500000000000004E-2</v>
      </c>
    </row>
    <row r="19421" spans="1:3" x14ac:dyDescent="0.25">
      <c r="A19421" t="s">
        <v>274</v>
      </c>
      <c r="B19421">
        <v>75504</v>
      </c>
      <c r="C19421" s="385">
        <v>8.2500000000000004E-2</v>
      </c>
    </row>
    <row r="19422" spans="1:3" x14ac:dyDescent="0.25">
      <c r="A19422" t="s">
        <v>274</v>
      </c>
      <c r="B19422">
        <v>75505</v>
      </c>
      <c r="C19422" s="385">
        <v>8.2500000000000004E-2</v>
      </c>
    </row>
    <row r="19423" spans="1:3" x14ac:dyDescent="0.25">
      <c r="A19423" t="s">
        <v>274</v>
      </c>
      <c r="B19423">
        <v>75507</v>
      </c>
      <c r="C19423" s="385">
        <v>8.2500000000000004E-2</v>
      </c>
    </row>
    <row r="19424" spans="1:3" x14ac:dyDescent="0.25">
      <c r="A19424" t="s">
        <v>274</v>
      </c>
      <c r="B19424">
        <v>75550</v>
      </c>
      <c r="C19424" s="385">
        <v>7.7499999999999999E-2</v>
      </c>
    </row>
    <row r="19425" spans="1:3" x14ac:dyDescent="0.25">
      <c r="A19425" t="s">
        <v>274</v>
      </c>
      <c r="B19425">
        <v>75551</v>
      </c>
      <c r="C19425" s="385">
        <v>8.2500000000000004E-2</v>
      </c>
    </row>
    <row r="19426" spans="1:3" x14ac:dyDescent="0.25">
      <c r="A19426" t="s">
        <v>274</v>
      </c>
      <c r="B19426">
        <v>75554</v>
      </c>
      <c r="C19426" s="385">
        <v>7.7499999999999999E-2</v>
      </c>
    </row>
    <row r="19427" spans="1:3" x14ac:dyDescent="0.25">
      <c r="A19427" t="s">
        <v>274</v>
      </c>
      <c r="B19427">
        <v>75555</v>
      </c>
      <c r="C19427" s="385">
        <v>6.7500000000000004E-2</v>
      </c>
    </row>
    <row r="19428" spans="1:3" x14ac:dyDescent="0.25">
      <c r="A19428" t="s">
        <v>274</v>
      </c>
      <c r="B19428">
        <v>75556</v>
      </c>
      <c r="C19428" s="385">
        <v>8.2500000000000004E-2</v>
      </c>
    </row>
    <row r="19429" spans="1:3" x14ac:dyDescent="0.25">
      <c r="A19429" t="s">
        <v>274</v>
      </c>
      <c r="B19429">
        <v>75558</v>
      </c>
      <c r="C19429" s="385">
        <v>6.7500000000000004E-2</v>
      </c>
    </row>
    <row r="19430" spans="1:3" x14ac:dyDescent="0.25">
      <c r="A19430" t="s">
        <v>274</v>
      </c>
      <c r="B19430">
        <v>75559</v>
      </c>
      <c r="C19430" s="385">
        <v>8.2500000000000004E-2</v>
      </c>
    </row>
    <row r="19431" spans="1:3" x14ac:dyDescent="0.25">
      <c r="A19431" t="s">
        <v>274</v>
      </c>
      <c r="B19431">
        <v>75560</v>
      </c>
      <c r="C19431" s="385">
        <v>6.5000000000000002E-2</v>
      </c>
    </row>
    <row r="19432" spans="1:3" x14ac:dyDescent="0.25">
      <c r="A19432" t="s">
        <v>274</v>
      </c>
      <c r="B19432">
        <v>75561</v>
      </c>
      <c r="C19432" s="385">
        <v>8.2500000000000004E-2</v>
      </c>
    </row>
    <row r="19433" spans="1:3" x14ac:dyDescent="0.25">
      <c r="A19433" t="s">
        <v>274</v>
      </c>
      <c r="B19433">
        <v>75562</v>
      </c>
      <c r="C19433" s="385">
        <v>6.25E-2</v>
      </c>
    </row>
    <row r="19434" spans="1:3" x14ac:dyDescent="0.25">
      <c r="A19434" t="s">
        <v>274</v>
      </c>
      <c r="B19434">
        <v>75563</v>
      </c>
      <c r="C19434" s="385">
        <v>8.2500000000000004E-2</v>
      </c>
    </row>
    <row r="19435" spans="1:3" x14ac:dyDescent="0.25">
      <c r="A19435" t="s">
        <v>274</v>
      </c>
      <c r="B19435">
        <v>75564</v>
      </c>
      <c r="C19435" s="385">
        <v>6.7500000000000004E-2</v>
      </c>
    </row>
    <row r="19436" spans="1:3" x14ac:dyDescent="0.25">
      <c r="A19436" t="s">
        <v>274</v>
      </c>
      <c r="B19436">
        <v>75565</v>
      </c>
      <c r="C19436" s="385">
        <v>6.25E-2</v>
      </c>
    </row>
    <row r="19437" spans="1:3" x14ac:dyDescent="0.25">
      <c r="A19437" t="s">
        <v>274</v>
      </c>
      <c r="B19437">
        <v>75566</v>
      </c>
      <c r="C19437" s="385">
        <v>6.25E-2</v>
      </c>
    </row>
    <row r="19438" spans="1:3" x14ac:dyDescent="0.25">
      <c r="A19438" t="s">
        <v>274</v>
      </c>
      <c r="B19438">
        <v>75567</v>
      </c>
      <c r="C19438" s="385">
        <v>8.2500000000000004E-2</v>
      </c>
    </row>
    <row r="19439" spans="1:3" x14ac:dyDescent="0.25">
      <c r="A19439" t="s">
        <v>274</v>
      </c>
      <c r="B19439">
        <v>75568</v>
      </c>
      <c r="C19439" s="385">
        <v>8.2500000000000004E-2</v>
      </c>
    </row>
    <row r="19440" spans="1:3" x14ac:dyDescent="0.25">
      <c r="A19440" t="s">
        <v>274</v>
      </c>
      <c r="B19440">
        <v>75569</v>
      </c>
      <c r="C19440" s="385">
        <v>8.2500000000000004E-2</v>
      </c>
    </row>
    <row r="19441" spans="1:3" x14ac:dyDescent="0.25">
      <c r="A19441" t="s">
        <v>274</v>
      </c>
      <c r="B19441">
        <v>75570</v>
      </c>
      <c r="C19441" s="385">
        <v>8.2500000000000004E-2</v>
      </c>
    </row>
    <row r="19442" spans="1:3" x14ac:dyDescent="0.25">
      <c r="A19442" t="s">
        <v>274</v>
      </c>
      <c r="B19442">
        <v>75571</v>
      </c>
      <c r="C19442" s="385">
        <v>8.2500000000000004E-2</v>
      </c>
    </row>
    <row r="19443" spans="1:3" x14ac:dyDescent="0.25">
      <c r="A19443" t="s">
        <v>274</v>
      </c>
      <c r="B19443">
        <v>75572</v>
      </c>
      <c r="C19443" s="385">
        <v>8.2500000000000004E-2</v>
      </c>
    </row>
    <row r="19444" spans="1:3" x14ac:dyDescent="0.25">
      <c r="A19444" t="s">
        <v>274</v>
      </c>
      <c r="B19444">
        <v>75573</v>
      </c>
      <c r="C19444" s="385">
        <v>8.2500000000000004E-2</v>
      </c>
    </row>
    <row r="19445" spans="1:3" x14ac:dyDescent="0.25">
      <c r="A19445" t="s">
        <v>274</v>
      </c>
      <c r="B19445">
        <v>75574</v>
      </c>
      <c r="C19445" s="385">
        <v>6.7500000000000004E-2</v>
      </c>
    </row>
    <row r="19446" spans="1:3" x14ac:dyDescent="0.25">
      <c r="A19446" t="s">
        <v>274</v>
      </c>
      <c r="B19446">
        <v>75599</v>
      </c>
      <c r="C19446" s="385">
        <v>8.2500000000000004E-2</v>
      </c>
    </row>
    <row r="19447" spans="1:3" x14ac:dyDescent="0.25">
      <c r="A19447" t="s">
        <v>274</v>
      </c>
      <c r="B19447">
        <v>75601</v>
      </c>
      <c r="C19447" s="385">
        <v>8.2500000000000004E-2</v>
      </c>
    </row>
    <row r="19448" spans="1:3" x14ac:dyDescent="0.25">
      <c r="A19448" t="s">
        <v>274</v>
      </c>
      <c r="B19448">
        <v>75602</v>
      </c>
      <c r="C19448" s="385">
        <v>8.2500000000000004E-2</v>
      </c>
    </row>
    <row r="19449" spans="1:3" x14ac:dyDescent="0.25">
      <c r="A19449" t="s">
        <v>274</v>
      </c>
      <c r="B19449">
        <v>75603</v>
      </c>
      <c r="C19449" s="385">
        <v>8.2500000000000004E-2</v>
      </c>
    </row>
    <row r="19450" spans="1:3" x14ac:dyDescent="0.25">
      <c r="A19450" t="s">
        <v>274</v>
      </c>
      <c r="B19450">
        <v>75604</v>
      </c>
      <c r="C19450" s="385">
        <v>8.2500000000000004E-2</v>
      </c>
    </row>
    <row r="19451" spans="1:3" x14ac:dyDescent="0.25">
      <c r="A19451" t="s">
        <v>274</v>
      </c>
      <c r="B19451">
        <v>75605</v>
      </c>
      <c r="C19451" s="385">
        <v>8.2500000000000004E-2</v>
      </c>
    </row>
    <row r="19452" spans="1:3" x14ac:dyDescent="0.25">
      <c r="A19452" t="s">
        <v>274</v>
      </c>
      <c r="B19452">
        <v>75606</v>
      </c>
      <c r="C19452" s="385">
        <v>8.2500000000000004E-2</v>
      </c>
    </row>
    <row r="19453" spans="1:3" x14ac:dyDescent="0.25">
      <c r="A19453" t="s">
        <v>274</v>
      </c>
      <c r="B19453">
        <v>75607</v>
      </c>
      <c r="C19453" s="385">
        <v>8.2500000000000004E-2</v>
      </c>
    </row>
    <row r="19454" spans="1:3" x14ac:dyDescent="0.25">
      <c r="A19454" t="s">
        <v>274</v>
      </c>
      <c r="B19454">
        <v>75608</v>
      </c>
      <c r="C19454" s="385">
        <v>8.2500000000000004E-2</v>
      </c>
    </row>
    <row r="19455" spans="1:3" x14ac:dyDescent="0.25">
      <c r="A19455" t="s">
        <v>274</v>
      </c>
      <c r="B19455">
        <v>75615</v>
      </c>
      <c r="C19455" s="385">
        <v>8.2500000000000004E-2</v>
      </c>
    </row>
    <row r="19456" spans="1:3" x14ac:dyDescent="0.25">
      <c r="A19456" t="s">
        <v>274</v>
      </c>
      <c r="B19456">
        <v>75630</v>
      </c>
      <c r="C19456" s="385">
        <v>7.7499999999999999E-2</v>
      </c>
    </row>
    <row r="19457" spans="1:3" x14ac:dyDescent="0.25">
      <c r="A19457" t="s">
        <v>274</v>
      </c>
      <c r="B19457">
        <v>75631</v>
      </c>
      <c r="C19457" s="385">
        <v>7.2499999999999995E-2</v>
      </c>
    </row>
    <row r="19458" spans="1:3" x14ac:dyDescent="0.25">
      <c r="A19458" t="s">
        <v>274</v>
      </c>
      <c r="B19458">
        <v>75633</v>
      </c>
      <c r="C19458" s="385">
        <v>8.2500000000000004E-2</v>
      </c>
    </row>
    <row r="19459" spans="1:3" x14ac:dyDescent="0.25">
      <c r="A19459" t="s">
        <v>274</v>
      </c>
      <c r="B19459">
        <v>75636</v>
      </c>
      <c r="C19459" s="385">
        <v>6.7500000000000004E-2</v>
      </c>
    </row>
    <row r="19460" spans="1:3" x14ac:dyDescent="0.25">
      <c r="A19460" t="s">
        <v>274</v>
      </c>
      <c r="B19460">
        <v>75637</v>
      </c>
      <c r="C19460" s="385">
        <v>6.25E-2</v>
      </c>
    </row>
    <row r="19461" spans="1:3" x14ac:dyDescent="0.25">
      <c r="A19461" t="s">
        <v>274</v>
      </c>
      <c r="B19461">
        <v>75638</v>
      </c>
      <c r="C19461" s="385">
        <v>8.2500000000000004E-2</v>
      </c>
    </row>
    <row r="19462" spans="1:3" x14ac:dyDescent="0.25">
      <c r="A19462" t="s">
        <v>274</v>
      </c>
      <c r="B19462">
        <v>75639</v>
      </c>
      <c r="C19462" s="385">
        <v>6.25E-2</v>
      </c>
    </row>
    <row r="19463" spans="1:3" x14ac:dyDescent="0.25">
      <c r="A19463" t="s">
        <v>274</v>
      </c>
      <c r="B19463">
        <v>75640</v>
      </c>
      <c r="C19463" s="385">
        <v>6.7500000000000004E-2</v>
      </c>
    </row>
    <row r="19464" spans="1:3" x14ac:dyDescent="0.25">
      <c r="A19464" t="s">
        <v>274</v>
      </c>
      <c r="B19464">
        <v>75641</v>
      </c>
      <c r="C19464" s="385">
        <v>7.7499999999999999E-2</v>
      </c>
    </row>
    <row r="19465" spans="1:3" x14ac:dyDescent="0.25">
      <c r="A19465" t="s">
        <v>274</v>
      </c>
      <c r="B19465">
        <v>75642</v>
      </c>
      <c r="C19465" s="385">
        <v>6.25E-2</v>
      </c>
    </row>
    <row r="19466" spans="1:3" x14ac:dyDescent="0.25">
      <c r="A19466" t="s">
        <v>274</v>
      </c>
      <c r="B19466">
        <v>75643</v>
      </c>
      <c r="C19466" s="385">
        <v>6.7500000000000004E-2</v>
      </c>
    </row>
    <row r="19467" spans="1:3" x14ac:dyDescent="0.25">
      <c r="A19467" t="s">
        <v>274</v>
      </c>
      <c r="B19467">
        <v>75644</v>
      </c>
      <c r="C19467" s="385">
        <v>8.2500000000000004E-2</v>
      </c>
    </row>
    <row r="19468" spans="1:3" x14ac:dyDescent="0.25">
      <c r="A19468" t="s">
        <v>274</v>
      </c>
      <c r="B19468">
        <v>75645</v>
      </c>
      <c r="C19468" s="385">
        <v>8.2500000000000004E-2</v>
      </c>
    </row>
    <row r="19469" spans="1:3" x14ac:dyDescent="0.25">
      <c r="A19469" t="s">
        <v>274</v>
      </c>
      <c r="B19469">
        <v>75647</v>
      </c>
      <c r="C19469" s="385">
        <v>8.2500000000000004E-2</v>
      </c>
    </row>
    <row r="19470" spans="1:3" x14ac:dyDescent="0.25">
      <c r="A19470" t="s">
        <v>274</v>
      </c>
      <c r="B19470">
        <v>75650</v>
      </c>
      <c r="C19470" s="385">
        <v>8.2500000000000004E-2</v>
      </c>
    </row>
    <row r="19471" spans="1:3" x14ac:dyDescent="0.25">
      <c r="A19471" t="s">
        <v>274</v>
      </c>
      <c r="B19471">
        <v>75651</v>
      </c>
      <c r="C19471" s="385">
        <v>6.7500000000000004E-2</v>
      </c>
    </row>
    <row r="19472" spans="1:3" x14ac:dyDescent="0.25">
      <c r="A19472" t="s">
        <v>274</v>
      </c>
      <c r="B19472">
        <v>75652</v>
      </c>
      <c r="C19472" s="385">
        <v>8.2500000000000004E-2</v>
      </c>
    </row>
    <row r="19473" spans="1:3" x14ac:dyDescent="0.25">
      <c r="A19473" t="s">
        <v>274</v>
      </c>
      <c r="B19473">
        <v>75653</v>
      </c>
      <c r="C19473" s="385">
        <v>8.2500000000000004E-2</v>
      </c>
    </row>
    <row r="19474" spans="1:3" x14ac:dyDescent="0.25">
      <c r="A19474" t="s">
        <v>274</v>
      </c>
      <c r="B19474">
        <v>75654</v>
      </c>
      <c r="C19474" s="385">
        <v>8.2500000000000004E-2</v>
      </c>
    </row>
    <row r="19475" spans="1:3" x14ac:dyDescent="0.25">
      <c r="A19475" t="s">
        <v>274</v>
      </c>
      <c r="B19475">
        <v>75656</v>
      </c>
      <c r="C19475" s="385">
        <v>8.2500000000000004E-2</v>
      </c>
    </row>
    <row r="19476" spans="1:3" x14ac:dyDescent="0.25">
      <c r="A19476" t="s">
        <v>274</v>
      </c>
      <c r="B19476">
        <v>75657</v>
      </c>
      <c r="C19476" s="385">
        <v>8.2500000000000004E-2</v>
      </c>
    </row>
    <row r="19477" spans="1:3" x14ac:dyDescent="0.25">
      <c r="A19477" t="s">
        <v>274</v>
      </c>
      <c r="B19477">
        <v>75658</v>
      </c>
      <c r="C19477" s="385">
        <v>6.25E-2</v>
      </c>
    </row>
    <row r="19478" spans="1:3" x14ac:dyDescent="0.25">
      <c r="A19478" t="s">
        <v>274</v>
      </c>
      <c r="B19478">
        <v>75659</v>
      </c>
      <c r="C19478" s="385">
        <v>6.25E-2</v>
      </c>
    </row>
    <row r="19479" spans="1:3" x14ac:dyDescent="0.25">
      <c r="A19479" t="s">
        <v>274</v>
      </c>
      <c r="B19479">
        <v>75660</v>
      </c>
      <c r="C19479" s="385">
        <v>8.2500000000000004E-2</v>
      </c>
    </row>
    <row r="19480" spans="1:3" x14ac:dyDescent="0.25">
      <c r="A19480" t="s">
        <v>274</v>
      </c>
      <c r="B19480">
        <v>75661</v>
      </c>
      <c r="C19480" s="385">
        <v>8.2500000000000004E-2</v>
      </c>
    </row>
    <row r="19481" spans="1:3" x14ac:dyDescent="0.25">
      <c r="A19481" t="s">
        <v>274</v>
      </c>
      <c r="B19481">
        <v>75662</v>
      </c>
      <c r="C19481" s="385">
        <v>8.2500000000000004E-2</v>
      </c>
    </row>
    <row r="19482" spans="1:3" x14ac:dyDescent="0.25">
      <c r="A19482" t="s">
        <v>274</v>
      </c>
      <c r="B19482">
        <v>75663</v>
      </c>
      <c r="C19482" s="385">
        <v>8.2500000000000004E-2</v>
      </c>
    </row>
    <row r="19483" spans="1:3" x14ac:dyDescent="0.25">
      <c r="A19483" t="s">
        <v>274</v>
      </c>
      <c r="B19483">
        <v>75666</v>
      </c>
      <c r="C19483" s="385">
        <v>6.25E-2</v>
      </c>
    </row>
    <row r="19484" spans="1:3" x14ac:dyDescent="0.25">
      <c r="A19484" t="s">
        <v>274</v>
      </c>
      <c r="B19484">
        <v>75667</v>
      </c>
      <c r="C19484" s="385">
        <v>6.25E-2</v>
      </c>
    </row>
    <row r="19485" spans="1:3" x14ac:dyDescent="0.25">
      <c r="A19485" t="s">
        <v>274</v>
      </c>
      <c r="B19485">
        <v>75668</v>
      </c>
      <c r="C19485" s="385">
        <v>8.2500000000000004E-2</v>
      </c>
    </row>
    <row r="19486" spans="1:3" x14ac:dyDescent="0.25">
      <c r="A19486" t="s">
        <v>274</v>
      </c>
      <c r="B19486">
        <v>75669</v>
      </c>
      <c r="C19486" s="385">
        <v>6.25E-2</v>
      </c>
    </row>
    <row r="19487" spans="1:3" x14ac:dyDescent="0.25">
      <c r="A19487" t="s">
        <v>274</v>
      </c>
      <c r="B19487">
        <v>75670</v>
      </c>
      <c r="C19487" s="385">
        <v>8.2500000000000004E-2</v>
      </c>
    </row>
    <row r="19488" spans="1:3" x14ac:dyDescent="0.25">
      <c r="A19488" t="s">
        <v>274</v>
      </c>
      <c r="B19488">
        <v>75671</v>
      </c>
      <c r="C19488" s="385">
        <v>8.2500000000000004E-2</v>
      </c>
    </row>
    <row r="19489" spans="1:3" x14ac:dyDescent="0.25">
      <c r="A19489" t="s">
        <v>274</v>
      </c>
      <c r="B19489">
        <v>75672</v>
      </c>
      <c r="C19489" s="385">
        <v>8.2500000000000004E-2</v>
      </c>
    </row>
    <row r="19490" spans="1:3" x14ac:dyDescent="0.25">
      <c r="A19490" t="s">
        <v>274</v>
      </c>
      <c r="B19490">
        <v>75680</v>
      </c>
      <c r="C19490" s="385">
        <v>6.25E-2</v>
      </c>
    </row>
    <row r="19491" spans="1:3" x14ac:dyDescent="0.25">
      <c r="A19491" t="s">
        <v>274</v>
      </c>
      <c r="B19491">
        <v>75681</v>
      </c>
      <c r="C19491" s="385">
        <v>8.2500000000000004E-2</v>
      </c>
    </row>
    <row r="19492" spans="1:3" x14ac:dyDescent="0.25">
      <c r="A19492" t="s">
        <v>274</v>
      </c>
      <c r="B19492">
        <v>75682</v>
      </c>
      <c r="C19492" s="385">
        <v>6.25E-2</v>
      </c>
    </row>
    <row r="19493" spans="1:3" x14ac:dyDescent="0.25">
      <c r="A19493" t="s">
        <v>274</v>
      </c>
      <c r="B19493">
        <v>75683</v>
      </c>
      <c r="C19493" s="385">
        <v>8.2500000000000004E-2</v>
      </c>
    </row>
    <row r="19494" spans="1:3" x14ac:dyDescent="0.25">
      <c r="A19494" t="s">
        <v>274</v>
      </c>
      <c r="B19494">
        <v>75684</v>
      </c>
      <c r="C19494" s="385">
        <v>8.2500000000000004E-2</v>
      </c>
    </row>
    <row r="19495" spans="1:3" x14ac:dyDescent="0.25">
      <c r="A19495" t="s">
        <v>274</v>
      </c>
      <c r="B19495">
        <v>75685</v>
      </c>
      <c r="C19495" s="385">
        <v>6.25E-2</v>
      </c>
    </row>
    <row r="19496" spans="1:3" x14ac:dyDescent="0.25">
      <c r="A19496" t="s">
        <v>274</v>
      </c>
      <c r="B19496">
        <v>75686</v>
      </c>
      <c r="C19496" s="385">
        <v>8.2500000000000004E-2</v>
      </c>
    </row>
    <row r="19497" spans="1:3" x14ac:dyDescent="0.25">
      <c r="A19497" t="s">
        <v>274</v>
      </c>
      <c r="B19497">
        <v>75687</v>
      </c>
      <c r="C19497" s="385">
        <v>6.25E-2</v>
      </c>
    </row>
    <row r="19498" spans="1:3" x14ac:dyDescent="0.25">
      <c r="A19498" t="s">
        <v>274</v>
      </c>
      <c r="B19498">
        <v>75688</v>
      </c>
      <c r="C19498" s="385">
        <v>7.2499999999999995E-2</v>
      </c>
    </row>
    <row r="19499" spans="1:3" x14ac:dyDescent="0.25">
      <c r="A19499" t="s">
        <v>274</v>
      </c>
      <c r="B19499">
        <v>75689</v>
      </c>
      <c r="C19499" s="385">
        <v>6.25E-2</v>
      </c>
    </row>
    <row r="19500" spans="1:3" x14ac:dyDescent="0.25">
      <c r="A19500" t="s">
        <v>274</v>
      </c>
      <c r="B19500">
        <v>75691</v>
      </c>
      <c r="C19500" s="385">
        <v>7.7499999999999999E-2</v>
      </c>
    </row>
    <row r="19501" spans="1:3" x14ac:dyDescent="0.25">
      <c r="A19501" t="s">
        <v>274</v>
      </c>
      <c r="B19501">
        <v>75692</v>
      </c>
      <c r="C19501" s="385">
        <v>8.2500000000000004E-2</v>
      </c>
    </row>
    <row r="19502" spans="1:3" x14ac:dyDescent="0.25">
      <c r="A19502" t="s">
        <v>274</v>
      </c>
      <c r="B19502">
        <v>75693</v>
      </c>
      <c r="C19502" s="385">
        <v>8.2500000000000004E-2</v>
      </c>
    </row>
    <row r="19503" spans="1:3" x14ac:dyDescent="0.25">
      <c r="A19503" t="s">
        <v>274</v>
      </c>
      <c r="B19503">
        <v>75694</v>
      </c>
      <c r="C19503" s="385">
        <v>6.25E-2</v>
      </c>
    </row>
    <row r="19504" spans="1:3" x14ac:dyDescent="0.25">
      <c r="A19504" t="s">
        <v>274</v>
      </c>
      <c r="B19504">
        <v>75701</v>
      </c>
      <c r="C19504" s="385">
        <v>8.2500000000000004E-2</v>
      </c>
    </row>
    <row r="19505" spans="1:3" x14ac:dyDescent="0.25">
      <c r="A19505" t="s">
        <v>274</v>
      </c>
      <c r="B19505">
        <v>75702</v>
      </c>
      <c r="C19505" s="385">
        <v>8.2500000000000004E-2</v>
      </c>
    </row>
    <row r="19506" spans="1:3" x14ac:dyDescent="0.25">
      <c r="A19506" t="s">
        <v>274</v>
      </c>
      <c r="B19506">
        <v>75703</v>
      </c>
      <c r="C19506" s="385">
        <v>8.2500000000000004E-2</v>
      </c>
    </row>
    <row r="19507" spans="1:3" x14ac:dyDescent="0.25">
      <c r="A19507" t="s">
        <v>274</v>
      </c>
      <c r="B19507">
        <v>75704</v>
      </c>
      <c r="C19507" s="385">
        <v>8.2500000000000004E-2</v>
      </c>
    </row>
    <row r="19508" spans="1:3" x14ac:dyDescent="0.25">
      <c r="A19508" t="s">
        <v>274</v>
      </c>
      <c r="B19508">
        <v>75705</v>
      </c>
      <c r="C19508" s="385">
        <v>8.2500000000000004E-2</v>
      </c>
    </row>
    <row r="19509" spans="1:3" x14ac:dyDescent="0.25">
      <c r="A19509" t="s">
        <v>274</v>
      </c>
      <c r="B19509">
        <v>75706</v>
      </c>
      <c r="C19509" s="385">
        <v>8.2500000000000004E-2</v>
      </c>
    </row>
    <row r="19510" spans="1:3" x14ac:dyDescent="0.25">
      <c r="A19510" t="s">
        <v>274</v>
      </c>
      <c r="B19510">
        <v>75707</v>
      </c>
      <c r="C19510" s="385">
        <v>8.2500000000000004E-2</v>
      </c>
    </row>
    <row r="19511" spans="1:3" x14ac:dyDescent="0.25">
      <c r="A19511" t="s">
        <v>274</v>
      </c>
      <c r="B19511">
        <v>75708</v>
      </c>
      <c r="C19511" s="385">
        <v>8.2500000000000004E-2</v>
      </c>
    </row>
    <row r="19512" spans="1:3" x14ac:dyDescent="0.25">
      <c r="A19512" t="s">
        <v>274</v>
      </c>
      <c r="B19512">
        <v>75709</v>
      </c>
      <c r="C19512" s="385">
        <v>8.2500000000000004E-2</v>
      </c>
    </row>
    <row r="19513" spans="1:3" x14ac:dyDescent="0.25">
      <c r="A19513" t="s">
        <v>274</v>
      </c>
      <c r="B19513">
        <v>75710</v>
      </c>
      <c r="C19513" s="385">
        <v>8.2500000000000004E-2</v>
      </c>
    </row>
    <row r="19514" spans="1:3" x14ac:dyDescent="0.25">
      <c r="A19514" t="s">
        <v>274</v>
      </c>
      <c r="B19514">
        <v>75711</v>
      </c>
      <c r="C19514" s="385">
        <v>8.2500000000000004E-2</v>
      </c>
    </row>
    <row r="19515" spans="1:3" x14ac:dyDescent="0.25">
      <c r="A19515" t="s">
        <v>274</v>
      </c>
      <c r="B19515">
        <v>75712</v>
      </c>
      <c r="C19515" s="385">
        <v>8.2500000000000004E-2</v>
      </c>
    </row>
    <row r="19516" spans="1:3" x14ac:dyDescent="0.25">
      <c r="A19516" t="s">
        <v>274</v>
      </c>
      <c r="B19516">
        <v>75713</v>
      </c>
      <c r="C19516" s="385">
        <v>8.2500000000000004E-2</v>
      </c>
    </row>
    <row r="19517" spans="1:3" x14ac:dyDescent="0.25">
      <c r="A19517" t="s">
        <v>274</v>
      </c>
      <c r="B19517">
        <v>75750</v>
      </c>
      <c r="C19517" s="385">
        <v>8.2500000000000004E-2</v>
      </c>
    </row>
    <row r="19518" spans="1:3" x14ac:dyDescent="0.25">
      <c r="A19518" t="s">
        <v>274</v>
      </c>
      <c r="B19518">
        <v>75751</v>
      </c>
      <c r="C19518" s="385">
        <v>8.2500000000000004E-2</v>
      </c>
    </row>
    <row r="19519" spans="1:3" x14ac:dyDescent="0.25">
      <c r="A19519" t="s">
        <v>274</v>
      </c>
      <c r="B19519">
        <v>75752</v>
      </c>
      <c r="C19519" s="385">
        <v>8.2500000000000004E-2</v>
      </c>
    </row>
    <row r="19520" spans="1:3" x14ac:dyDescent="0.25">
      <c r="A19520" t="s">
        <v>274</v>
      </c>
      <c r="B19520">
        <v>75754</v>
      </c>
      <c r="C19520" s="385">
        <v>8.2500000000000004E-2</v>
      </c>
    </row>
    <row r="19521" spans="1:3" x14ac:dyDescent="0.25">
      <c r="A19521" t="s">
        <v>274</v>
      </c>
      <c r="B19521">
        <v>75755</v>
      </c>
      <c r="C19521" s="385">
        <v>8.2500000000000004E-2</v>
      </c>
    </row>
    <row r="19522" spans="1:3" x14ac:dyDescent="0.25">
      <c r="A19522" t="s">
        <v>274</v>
      </c>
      <c r="B19522">
        <v>75756</v>
      </c>
      <c r="C19522" s="385">
        <v>8.2500000000000004E-2</v>
      </c>
    </row>
    <row r="19523" spans="1:3" x14ac:dyDescent="0.25">
      <c r="A19523" t="s">
        <v>274</v>
      </c>
      <c r="B19523">
        <v>75757</v>
      </c>
      <c r="C19523" s="385">
        <v>8.2500000000000004E-2</v>
      </c>
    </row>
    <row r="19524" spans="1:3" x14ac:dyDescent="0.25">
      <c r="A19524" t="s">
        <v>274</v>
      </c>
      <c r="B19524">
        <v>75758</v>
      </c>
      <c r="C19524" s="385">
        <v>8.2500000000000004E-2</v>
      </c>
    </row>
    <row r="19525" spans="1:3" x14ac:dyDescent="0.25">
      <c r="A19525" t="s">
        <v>274</v>
      </c>
      <c r="B19525">
        <v>75759</v>
      </c>
      <c r="C19525" s="385">
        <v>8.2500000000000004E-2</v>
      </c>
    </row>
    <row r="19526" spans="1:3" x14ac:dyDescent="0.25">
      <c r="A19526" t="s">
        <v>274</v>
      </c>
      <c r="B19526">
        <v>75760</v>
      </c>
      <c r="C19526" s="385">
        <v>8.2500000000000004E-2</v>
      </c>
    </row>
    <row r="19527" spans="1:3" x14ac:dyDescent="0.25">
      <c r="A19527" t="s">
        <v>274</v>
      </c>
      <c r="B19527">
        <v>75762</v>
      </c>
      <c r="C19527" s="385">
        <v>8.2500000000000004E-2</v>
      </c>
    </row>
    <row r="19528" spans="1:3" x14ac:dyDescent="0.25">
      <c r="A19528" t="s">
        <v>274</v>
      </c>
      <c r="B19528">
        <v>75763</v>
      </c>
      <c r="C19528" s="385">
        <v>8.2500000000000004E-2</v>
      </c>
    </row>
    <row r="19529" spans="1:3" x14ac:dyDescent="0.25">
      <c r="A19529" t="s">
        <v>274</v>
      </c>
      <c r="B19529">
        <v>75764</v>
      </c>
      <c r="C19529" s="385">
        <v>6.7500000000000004E-2</v>
      </c>
    </row>
    <row r="19530" spans="1:3" x14ac:dyDescent="0.25">
      <c r="A19530" t="s">
        <v>274</v>
      </c>
      <c r="B19530">
        <v>75765</v>
      </c>
      <c r="C19530" s="385">
        <v>8.2500000000000004E-2</v>
      </c>
    </row>
    <row r="19531" spans="1:3" x14ac:dyDescent="0.25">
      <c r="A19531" t="s">
        <v>274</v>
      </c>
      <c r="B19531">
        <v>75766</v>
      </c>
      <c r="C19531" s="385">
        <v>8.2500000000000004E-2</v>
      </c>
    </row>
    <row r="19532" spans="1:3" x14ac:dyDescent="0.25">
      <c r="A19532" t="s">
        <v>274</v>
      </c>
      <c r="B19532">
        <v>75770</v>
      </c>
      <c r="C19532" s="385">
        <v>0.08</v>
      </c>
    </row>
    <row r="19533" spans="1:3" x14ac:dyDescent="0.25">
      <c r="A19533" t="s">
        <v>274</v>
      </c>
      <c r="B19533">
        <v>75771</v>
      </c>
      <c r="C19533" s="385">
        <v>8.2500000000000004E-2</v>
      </c>
    </row>
    <row r="19534" spans="1:3" x14ac:dyDescent="0.25">
      <c r="A19534" t="s">
        <v>274</v>
      </c>
      <c r="B19534">
        <v>75772</v>
      </c>
      <c r="C19534" s="385">
        <v>6.7500000000000004E-2</v>
      </c>
    </row>
    <row r="19535" spans="1:3" x14ac:dyDescent="0.25">
      <c r="A19535" t="s">
        <v>274</v>
      </c>
      <c r="B19535">
        <v>75773</v>
      </c>
      <c r="C19535" s="385">
        <v>8.2500000000000004E-2</v>
      </c>
    </row>
    <row r="19536" spans="1:3" x14ac:dyDescent="0.25">
      <c r="A19536" t="s">
        <v>274</v>
      </c>
      <c r="B19536">
        <v>75778</v>
      </c>
      <c r="C19536" s="385">
        <v>8.2500000000000004E-2</v>
      </c>
    </row>
    <row r="19537" spans="1:3" x14ac:dyDescent="0.25">
      <c r="A19537" t="s">
        <v>274</v>
      </c>
      <c r="B19537">
        <v>75779</v>
      </c>
      <c r="C19537" s="385">
        <v>6.7500000000000004E-2</v>
      </c>
    </row>
    <row r="19538" spans="1:3" x14ac:dyDescent="0.25">
      <c r="A19538" t="s">
        <v>274</v>
      </c>
      <c r="B19538">
        <v>75780</v>
      </c>
      <c r="C19538" s="385">
        <v>7.7499999999999999E-2</v>
      </c>
    </row>
    <row r="19539" spans="1:3" x14ac:dyDescent="0.25">
      <c r="A19539" t="s">
        <v>274</v>
      </c>
      <c r="B19539">
        <v>75782</v>
      </c>
      <c r="C19539" s="385">
        <v>7.2499999999999995E-2</v>
      </c>
    </row>
    <row r="19540" spans="1:3" x14ac:dyDescent="0.25">
      <c r="A19540" t="s">
        <v>274</v>
      </c>
      <c r="B19540">
        <v>75783</v>
      </c>
      <c r="C19540" s="385">
        <v>8.2500000000000004E-2</v>
      </c>
    </row>
    <row r="19541" spans="1:3" x14ac:dyDescent="0.25">
      <c r="A19541" t="s">
        <v>274</v>
      </c>
      <c r="B19541">
        <v>75784</v>
      </c>
      <c r="C19541" s="385">
        <v>7.7499999999999999E-2</v>
      </c>
    </row>
    <row r="19542" spans="1:3" x14ac:dyDescent="0.25">
      <c r="A19542" t="s">
        <v>274</v>
      </c>
      <c r="B19542">
        <v>75785</v>
      </c>
      <c r="C19542" s="385">
        <v>8.2500000000000004E-2</v>
      </c>
    </row>
    <row r="19543" spans="1:3" x14ac:dyDescent="0.25">
      <c r="A19543" t="s">
        <v>274</v>
      </c>
      <c r="B19543">
        <v>75788</v>
      </c>
      <c r="C19543" s="385">
        <v>7.2499999999999995E-2</v>
      </c>
    </row>
    <row r="19544" spans="1:3" x14ac:dyDescent="0.25">
      <c r="A19544" t="s">
        <v>274</v>
      </c>
      <c r="B19544">
        <v>75789</v>
      </c>
      <c r="C19544" s="385">
        <v>8.2500000000000004E-2</v>
      </c>
    </row>
    <row r="19545" spans="1:3" x14ac:dyDescent="0.25">
      <c r="A19545" t="s">
        <v>274</v>
      </c>
      <c r="B19545">
        <v>75790</v>
      </c>
      <c r="C19545" s="385">
        <v>8.2500000000000004E-2</v>
      </c>
    </row>
    <row r="19546" spans="1:3" x14ac:dyDescent="0.25">
      <c r="A19546" t="s">
        <v>274</v>
      </c>
      <c r="B19546">
        <v>75791</v>
      </c>
      <c r="C19546" s="385">
        <v>8.2500000000000004E-2</v>
      </c>
    </row>
    <row r="19547" spans="1:3" x14ac:dyDescent="0.25">
      <c r="A19547" t="s">
        <v>274</v>
      </c>
      <c r="B19547">
        <v>75792</v>
      </c>
      <c r="C19547" s="385">
        <v>8.2500000000000004E-2</v>
      </c>
    </row>
    <row r="19548" spans="1:3" x14ac:dyDescent="0.25">
      <c r="A19548" t="s">
        <v>274</v>
      </c>
      <c r="B19548">
        <v>75797</v>
      </c>
      <c r="C19548" s="385">
        <v>8.2500000000000004E-2</v>
      </c>
    </row>
    <row r="19549" spans="1:3" x14ac:dyDescent="0.25">
      <c r="A19549" t="s">
        <v>274</v>
      </c>
      <c r="B19549">
        <v>75798</v>
      </c>
      <c r="C19549" s="385">
        <v>8.2500000000000004E-2</v>
      </c>
    </row>
    <row r="19550" spans="1:3" x14ac:dyDescent="0.25">
      <c r="A19550" t="s">
        <v>274</v>
      </c>
      <c r="B19550">
        <v>75799</v>
      </c>
      <c r="C19550" s="385">
        <v>8.2500000000000004E-2</v>
      </c>
    </row>
    <row r="19551" spans="1:3" x14ac:dyDescent="0.25">
      <c r="A19551" t="s">
        <v>274</v>
      </c>
      <c r="B19551">
        <v>75801</v>
      </c>
      <c r="C19551" s="385">
        <v>8.2500000000000004E-2</v>
      </c>
    </row>
    <row r="19552" spans="1:3" x14ac:dyDescent="0.25">
      <c r="A19552" t="s">
        <v>274</v>
      </c>
      <c r="B19552">
        <v>75802</v>
      </c>
      <c r="C19552" s="385">
        <v>8.2500000000000004E-2</v>
      </c>
    </row>
    <row r="19553" spans="1:3" x14ac:dyDescent="0.25">
      <c r="A19553" t="s">
        <v>274</v>
      </c>
      <c r="B19553">
        <v>75803</v>
      </c>
      <c r="C19553" s="385">
        <v>8.2500000000000004E-2</v>
      </c>
    </row>
    <row r="19554" spans="1:3" x14ac:dyDescent="0.25">
      <c r="A19554" t="s">
        <v>274</v>
      </c>
      <c r="B19554">
        <v>75831</v>
      </c>
      <c r="C19554" s="385">
        <v>8.2500000000000004E-2</v>
      </c>
    </row>
    <row r="19555" spans="1:3" x14ac:dyDescent="0.25">
      <c r="A19555" t="s">
        <v>274</v>
      </c>
      <c r="B19555">
        <v>75832</v>
      </c>
      <c r="C19555" s="385">
        <v>6.7500000000000004E-2</v>
      </c>
    </row>
    <row r="19556" spans="1:3" x14ac:dyDescent="0.25">
      <c r="A19556" t="s">
        <v>274</v>
      </c>
      <c r="B19556">
        <v>75833</v>
      </c>
      <c r="C19556" s="385">
        <v>8.2500000000000004E-2</v>
      </c>
    </row>
    <row r="19557" spans="1:3" x14ac:dyDescent="0.25">
      <c r="A19557" t="s">
        <v>274</v>
      </c>
      <c r="B19557">
        <v>75834</v>
      </c>
      <c r="C19557" s="385">
        <v>6.25E-2</v>
      </c>
    </row>
    <row r="19558" spans="1:3" x14ac:dyDescent="0.25">
      <c r="A19558" t="s">
        <v>274</v>
      </c>
      <c r="B19558">
        <v>75835</v>
      </c>
      <c r="C19558" s="385">
        <v>8.2500000000000004E-2</v>
      </c>
    </row>
    <row r="19559" spans="1:3" x14ac:dyDescent="0.25">
      <c r="A19559" t="s">
        <v>274</v>
      </c>
      <c r="B19559">
        <v>75838</v>
      </c>
      <c r="C19559" s="385">
        <v>6.25E-2</v>
      </c>
    </row>
    <row r="19560" spans="1:3" x14ac:dyDescent="0.25">
      <c r="A19560" t="s">
        <v>274</v>
      </c>
      <c r="B19560">
        <v>75839</v>
      </c>
      <c r="C19560" s="385">
        <v>0.08</v>
      </c>
    </row>
    <row r="19561" spans="1:3" x14ac:dyDescent="0.25">
      <c r="A19561" t="s">
        <v>274</v>
      </c>
      <c r="B19561">
        <v>75840</v>
      </c>
      <c r="C19561" s="385">
        <v>8.2500000000000004E-2</v>
      </c>
    </row>
    <row r="19562" spans="1:3" x14ac:dyDescent="0.25">
      <c r="A19562" t="s">
        <v>274</v>
      </c>
      <c r="B19562">
        <v>75844</v>
      </c>
      <c r="C19562" s="385">
        <v>8.2500000000000004E-2</v>
      </c>
    </row>
    <row r="19563" spans="1:3" x14ac:dyDescent="0.25">
      <c r="A19563" t="s">
        <v>274</v>
      </c>
      <c r="B19563">
        <v>75845</v>
      </c>
      <c r="C19563" s="385">
        <v>8.2500000000000004E-2</v>
      </c>
    </row>
    <row r="19564" spans="1:3" x14ac:dyDescent="0.25">
      <c r="A19564" t="s">
        <v>274</v>
      </c>
      <c r="B19564">
        <v>75846</v>
      </c>
      <c r="C19564" s="385">
        <v>8.2500000000000004E-2</v>
      </c>
    </row>
    <row r="19565" spans="1:3" x14ac:dyDescent="0.25">
      <c r="A19565" t="s">
        <v>274</v>
      </c>
      <c r="B19565">
        <v>75847</v>
      </c>
      <c r="C19565" s="385">
        <v>7.7499999999999999E-2</v>
      </c>
    </row>
    <row r="19566" spans="1:3" x14ac:dyDescent="0.25">
      <c r="A19566" t="s">
        <v>274</v>
      </c>
      <c r="B19566">
        <v>75848</v>
      </c>
      <c r="C19566" s="385">
        <v>6.25E-2</v>
      </c>
    </row>
    <row r="19567" spans="1:3" x14ac:dyDescent="0.25">
      <c r="A19567" t="s">
        <v>274</v>
      </c>
      <c r="B19567">
        <v>75849</v>
      </c>
      <c r="C19567" s="385">
        <v>7.7499999999999999E-2</v>
      </c>
    </row>
    <row r="19568" spans="1:3" x14ac:dyDescent="0.25">
      <c r="A19568" t="s">
        <v>274</v>
      </c>
      <c r="B19568">
        <v>75850</v>
      </c>
      <c r="C19568" s="385">
        <v>7.7499999999999999E-2</v>
      </c>
    </row>
    <row r="19569" spans="1:3" x14ac:dyDescent="0.25">
      <c r="A19569" t="s">
        <v>274</v>
      </c>
      <c r="B19569">
        <v>75851</v>
      </c>
      <c r="C19569" s="385">
        <v>0.08</v>
      </c>
    </row>
    <row r="19570" spans="1:3" x14ac:dyDescent="0.25">
      <c r="A19570" t="s">
        <v>274</v>
      </c>
      <c r="B19570">
        <v>75852</v>
      </c>
      <c r="C19570" s="385">
        <v>8.2500000000000004E-2</v>
      </c>
    </row>
    <row r="19571" spans="1:3" x14ac:dyDescent="0.25">
      <c r="A19571" t="s">
        <v>274</v>
      </c>
      <c r="B19571">
        <v>75853</v>
      </c>
      <c r="C19571" s="385">
        <v>6.7500000000000004E-2</v>
      </c>
    </row>
    <row r="19572" spans="1:3" x14ac:dyDescent="0.25">
      <c r="A19572" t="s">
        <v>274</v>
      </c>
      <c r="B19572">
        <v>75855</v>
      </c>
      <c r="C19572" s="385">
        <v>0.08</v>
      </c>
    </row>
    <row r="19573" spans="1:3" x14ac:dyDescent="0.25">
      <c r="A19573" t="s">
        <v>274</v>
      </c>
      <c r="B19573">
        <v>75856</v>
      </c>
      <c r="C19573" s="385">
        <v>6.7500000000000004E-2</v>
      </c>
    </row>
    <row r="19574" spans="1:3" x14ac:dyDescent="0.25">
      <c r="A19574" t="s">
        <v>274</v>
      </c>
      <c r="B19574">
        <v>75858</v>
      </c>
      <c r="C19574" s="385">
        <v>6.7500000000000004E-2</v>
      </c>
    </row>
    <row r="19575" spans="1:3" x14ac:dyDescent="0.25">
      <c r="A19575" t="s">
        <v>274</v>
      </c>
      <c r="B19575">
        <v>75859</v>
      </c>
      <c r="C19575" s="385">
        <v>8.2500000000000004E-2</v>
      </c>
    </row>
    <row r="19576" spans="1:3" x14ac:dyDescent="0.25">
      <c r="A19576" t="s">
        <v>274</v>
      </c>
      <c r="B19576">
        <v>75860</v>
      </c>
      <c r="C19576" s="385">
        <v>8.2500000000000004E-2</v>
      </c>
    </row>
    <row r="19577" spans="1:3" x14ac:dyDescent="0.25">
      <c r="A19577" t="s">
        <v>274</v>
      </c>
      <c r="B19577">
        <v>75861</v>
      </c>
      <c r="C19577" s="385">
        <v>6.7500000000000004E-2</v>
      </c>
    </row>
    <row r="19578" spans="1:3" x14ac:dyDescent="0.25">
      <c r="A19578" t="s">
        <v>274</v>
      </c>
      <c r="B19578">
        <v>75862</v>
      </c>
      <c r="C19578" s="385">
        <v>8.2500000000000004E-2</v>
      </c>
    </row>
    <row r="19579" spans="1:3" x14ac:dyDescent="0.25">
      <c r="A19579" t="s">
        <v>274</v>
      </c>
      <c r="B19579">
        <v>75865</v>
      </c>
      <c r="C19579" s="385">
        <v>6.25E-2</v>
      </c>
    </row>
    <row r="19580" spans="1:3" x14ac:dyDescent="0.25">
      <c r="A19580" t="s">
        <v>274</v>
      </c>
      <c r="B19580">
        <v>75880</v>
      </c>
      <c r="C19580" s="385">
        <v>6.7500000000000004E-2</v>
      </c>
    </row>
    <row r="19581" spans="1:3" x14ac:dyDescent="0.25">
      <c r="A19581" t="s">
        <v>274</v>
      </c>
      <c r="B19581">
        <v>75882</v>
      </c>
      <c r="C19581" s="385">
        <v>6.7500000000000004E-2</v>
      </c>
    </row>
    <row r="19582" spans="1:3" x14ac:dyDescent="0.25">
      <c r="A19582" t="s">
        <v>274</v>
      </c>
      <c r="B19582">
        <v>75884</v>
      </c>
      <c r="C19582" s="385">
        <v>6.7500000000000004E-2</v>
      </c>
    </row>
    <row r="19583" spans="1:3" x14ac:dyDescent="0.25">
      <c r="A19583" t="s">
        <v>274</v>
      </c>
      <c r="B19583">
        <v>75886</v>
      </c>
      <c r="C19583" s="385">
        <v>6.7500000000000004E-2</v>
      </c>
    </row>
    <row r="19584" spans="1:3" x14ac:dyDescent="0.25">
      <c r="A19584" t="s">
        <v>274</v>
      </c>
      <c r="B19584">
        <v>75901</v>
      </c>
      <c r="C19584" s="385">
        <v>8.2500000000000004E-2</v>
      </c>
    </row>
    <row r="19585" spans="1:3" x14ac:dyDescent="0.25">
      <c r="A19585" t="s">
        <v>274</v>
      </c>
      <c r="B19585">
        <v>75902</v>
      </c>
      <c r="C19585" s="385">
        <v>8.2500000000000004E-2</v>
      </c>
    </row>
    <row r="19586" spans="1:3" x14ac:dyDescent="0.25">
      <c r="A19586" t="s">
        <v>274</v>
      </c>
      <c r="B19586">
        <v>75903</v>
      </c>
      <c r="C19586" s="385">
        <v>8.2500000000000004E-2</v>
      </c>
    </row>
    <row r="19587" spans="1:3" x14ac:dyDescent="0.25">
      <c r="A19587" t="s">
        <v>274</v>
      </c>
      <c r="B19587">
        <v>75904</v>
      </c>
      <c r="C19587" s="385">
        <v>8.2500000000000004E-2</v>
      </c>
    </row>
    <row r="19588" spans="1:3" x14ac:dyDescent="0.25">
      <c r="A19588" t="s">
        <v>274</v>
      </c>
      <c r="B19588">
        <v>75915</v>
      </c>
      <c r="C19588" s="385">
        <v>8.2500000000000004E-2</v>
      </c>
    </row>
    <row r="19589" spans="1:3" x14ac:dyDescent="0.25">
      <c r="A19589" t="s">
        <v>274</v>
      </c>
      <c r="B19589">
        <v>75925</v>
      </c>
      <c r="C19589" s="385">
        <v>8.2500000000000004E-2</v>
      </c>
    </row>
    <row r="19590" spans="1:3" x14ac:dyDescent="0.25">
      <c r="A19590" t="s">
        <v>274</v>
      </c>
      <c r="B19590">
        <v>75926</v>
      </c>
      <c r="C19590" s="385">
        <v>6.25E-2</v>
      </c>
    </row>
    <row r="19591" spans="1:3" x14ac:dyDescent="0.25">
      <c r="A19591" t="s">
        <v>274</v>
      </c>
      <c r="B19591">
        <v>75928</v>
      </c>
      <c r="C19591" s="385">
        <v>6.25E-2</v>
      </c>
    </row>
    <row r="19592" spans="1:3" x14ac:dyDescent="0.25">
      <c r="A19592" t="s">
        <v>274</v>
      </c>
      <c r="B19592">
        <v>75929</v>
      </c>
      <c r="C19592" s="385">
        <v>7.7499999999999999E-2</v>
      </c>
    </row>
    <row r="19593" spans="1:3" x14ac:dyDescent="0.25">
      <c r="A19593" t="s">
        <v>274</v>
      </c>
      <c r="B19593">
        <v>75930</v>
      </c>
      <c r="C19593" s="385">
        <v>6.7500000000000004E-2</v>
      </c>
    </row>
    <row r="19594" spans="1:3" x14ac:dyDescent="0.25">
      <c r="A19594" t="s">
        <v>274</v>
      </c>
      <c r="B19594">
        <v>75931</v>
      </c>
      <c r="C19594" s="385">
        <v>8.2500000000000004E-2</v>
      </c>
    </row>
    <row r="19595" spans="1:3" x14ac:dyDescent="0.25">
      <c r="A19595" t="s">
        <v>274</v>
      </c>
      <c r="B19595">
        <v>75932</v>
      </c>
      <c r="C19595" s="385">
        <v>6.25E-2</v>
      </c>
    </row>
    <row r="19596" spans="1:3" x14ac:dyDescent="0.25">
      <c r="A19596" t="s">
        <v>274</v>
      </c>
      <c r="B19596">
        <v>75933</v>
      </c>
      <c r="C19596" s="385">
        <v>8.2500000000000004E-2</v>
      </c>
    </row>
    <row r="19597" spans="1:3" x14ac:dyDescent="0.25">
      <c r="A19597" t="s">
        <v>274</v>
      </c>
      <c r="B19597">
        <v>75934</v>
      </c>
      <c r="C19597" s="385">
        <v>6.7500000000000004E-2</v>
      </c>
    </row>
    <row r="19598" spans="1:3" x14ac:dyDescent="0.25">
      <c r="A19598" t="s">
        <v>274</v>
      </c>
      <c r="B19598">
        <v>75935</v>
      </c>
      <c r="C19598" s="385">
        <v>8.2500000000000004E-2</v>
      </c>
    </row>
    <row r="19599" spans="1:3" x14ac:dyDescent="0.25">
      <c r="A19599" t="s">
        <v>274</v>
      </c>
      <c r="B19599">
        <v>75936</v>
      </c>
      <c r="C19599" s="385">
        <v>7.7499999999999999E-2</v>
      </c>
    </row>
    <row r="19600" spans="1:3" x14ac:dyDescent="0.25">
      <c r="A19600" t="s">
        <v>274</v>
      </c>
      <c r="B19600">
        <v>75937</v>
      </c>
      <c r="C19600" s="385">
        <v>8.2500000000000004E-2</v>
      </c>
    </row>
    <row r="19601" spans="1:3" x14ac:dyDescent="0.25">
      <c r="A19601" t="s">
        <v>274</v>
      </c>
      <c r="B19601">
        <v>75938</v>
      </c>
      <c r="C19601" s="385">
        <v>7.7499999999999999E-2</v>
      </c>
    </row>
    <row r="19602" spans="1:3" x14ac:dyDescent="0.25">
      <c r="A19602" t="s">
        <v>274</v>
      </c>
      <c r="B19602">
        <v>75939</v>
      </c>
      <c r="C19602" s="385">
        <v>8.2500000000000004E-2</v>
      </c>
    </row>
    <row r="19603" spans="1:3" x14ac:dyDescent="0.25">
      <c r="A19603" t="s">
        <v>274</v>
      </c>
      <c r="B19603">
        <v>75941</v>
      </c>
      <c r="C19603" s="385">
        <v>8.2500000000000004E-2</v>
      </c>
    </row>
    <row r="19604" spans="1:3" x14ac:dyDescent="0.25">
      <c r="A19604" t="s">
        <v>274</v>
      </c>
      <c r="B19604">
        <v>75942</v>
      </c>
      <c r="C19604" s="385">
        <v>6.7500000000000004E-2</v>
      </c>
    </row>
    <row r="19605" spans="1:3" x14ac:dyDescent="0.25">
      <c r="A19605" t="s">
        <v>274</v>
      </c>
      <c r="B19605">
        <v>75943</v>
      </c>
      <c r="C19605" s="385">
        <v>7.2499999999999995E-2</v>
      </c>
    </row>
    <row r="19606" spans="1:3" x14ac:dyDescent="0.25">
      <c r="A19606" t="s">
        <v>274</v>
      </c>
      <c r="B19606">
        <v>75944</v>
      </c>
      <c r="C19606" s="385">
        <v>7.2499999999999995E-2</v>
      </c>
    </row>
    <row r="19607" spans="1:3" x14ac:dyDescent="0.25">
      <c r="A19607" t="s">
        <v>274</v>
      </c>
      <c r="B19607">
        <v>75946</v>
      </c>
      <c r="C19607" s="385">
        <v>8.2500000000000004E-2</v>
      </c>
    </row>
    <row r="19608" spans="1:3" x14ac:dyDescent="0.25">
      <c r="A19608" t="s">
        <v>274</v>
      </c>
      <c r="B19608">
        <v>75948</v>
      </c>
      <c r="C19608" s="385">
        <v>8.2500000000000004E-2</v>
      </c>
    </row>
    <row r="19609" spans="1:3" x14ac:dyDescent="0.25">
      <c r="A19609" t="s">
        <v>274</v>
      </c>
      <c r="B19609">
        <v>75949</v>
      </c>
      <c r="C19609" s="385">
        <v>8.2500000000000004E-2</v>
      </c>
    </row>
    <row r="19610" spans="1:3" x14ac:dyDescent="0.25">
      <c r="A19610" t="s">
        <v>274</v>
      </c>
      <c r="B19610">
        <v>75951</v>
      </c>
      <c r="C19610" s="385">
        <v>8.2500000000000004E-2</v>
      </c>
    </row>
    <row r="19611" spans="1:3" x14ac:dyDescent="0.25">
      <c r="A19611" t="s">
        <v>274</v>
      </c>
      <c r="B19611">
        <v>75954</v>
      </c>
      <c r="C19611" s="385">
        <v>8.2500000000000004E-2</v>
      </c>
    </row>
    <row r="19612" spans="1:3" x14ac:dyDescent="0.25">
      <c r="A19612" t="s">
        <v>274</v>
      </c>
      <c r="B19612">
        <v>75956</v>
      </c>
      <c r="C19612" s="385">
        <v>8.2500000000000004E-2</v>
      </c>
    </row>
    <row r="19613" spans="1:3" x14ac:dyDescent="0.25">
      <c r="A19613" t="s">
        <v>274</v>
      </c>
      <c r="B19613">
        <v>75958</v>
      </c>
      <c r="C19613" s="385">
        <v>7.2499999999999995E-2</v>
      </c>
    </row>
    <row r="19614" spans="1:3" x14ac:dyDescent="0.25">
      <c r="A19614" t="s">
        <v>274</v>
      </c>
      <c r="B19614">
        <v>75959</v>
      </c>
      <c r="C19614" s="385">
        <v>6.7500000000000004E-2</v>
      </c>
    </row>
    <row r="19615" spans="1:3" x14ac:dyDescent="0.25">
      <c r="A19615" t="s">
        <v>274</v>
      </c>
      <c r="B19615">
        <v>75960</v>
      </c>
      <c r="C19615" s="385">
        <v>6.7500000000000004E-2</v>
      </c>
    </row>
    <row r="19616" spans="1:3" x14ac:dyDescent="0.25">
      <c r="A19616" t="s">
        <v>274</v>
      </c>
      <c r="B19616">
        <v>75961</v>
      </c>
      <c r="C19616" s="385">
        <v>8.2500000000000004E-2</v>
      </c>
    </row>
    <row r="19617" spans="1:3" x14ac:dyDescent="0.25">
      <c r="A19617" t="s">
        <v>274</v>
      </c>
      <c r="B19617">
        <v>75962</v>
      </c>
      <c r="C19617" s="385">
        <v>8.2500000000000004E-2</v>
      </c>
    </row>
    <row r="19618" spans="1:3" x14ac:dyDescent="0.25">
      <c r="A19618" t="s">
        <v>274</v>
      </c>
      <c r="B19618">
        <v>75963</v>
      </c>
      <c r="C19618" s="385">
        <v>8.2500000000000004E-2</v>
      </c>
    </row>
    <row r="19619" spans="1:3" x14ac:dyDescent="0.25">
      <c r="A19619" t="s">
        <v>274</v>
      </c>
      <c r="B19619">
        <v>75964</v>
      </c>
      <c r="C19619" s="385">
        <v>8.2500000000000004E-2</v>
      </c>
    </row>
    <row r="19620" spans="1:3" x14ac:dyDescent="0.25">
      <c r="A19620" t="s">
        <v>274</v>
      </c>
      <c r="B19620">
        <v>75965</v>
      </c>
      <c r="C19620" s="385">
        <v>8.2500000000000004E-2</v>
      </c>
    </row>
    <row r="19621" spans="1:3" x14ac:dyDescent="0.25">
      <c r="A19621" t="s">
        <v>274</v>
      </c>
      <c r="B19621">
        <v>75966</v>
      </c>
      <c r="C19621" s="385">
        <v>8.2500000000000004E-2</v>
      </c>
    </row>
    <row r="19622" spans="1:3" x14ac:dyDescent="0.25">
      <c r="A19622" t="s">
        <v>274</v>
      </c>
      <c r="B19622">
        <v>75968</v>
      </c>
      <c r="C19622" s="385">
        <v>7.7499999999999999E-2</v>
      </c>
    </row>
    <row r="19623" spans="1:3" x14ac:dyDescent="0.25">
      <c r="A19623" t="s">
        <v>274</v>
      </c>
      <c r="B19623">
        <v>75969</v>
      </c>
      <c r="C19623" s="385">
        <v>6.7500000000000004E-2</v>
      </c>
    </row>
    <row r="19624" spans="1:3" x14ac:dyDescent="0.25">
      <c r="A19624" t="s">
        <v>274</v>
      </c>
      <c r="B19624">
        <v>75972</v>
      </c>
      <c r="C19624" s="385">
        <v>8.2500000000000004E-2</v>
      </c>
    </row>
    <row r="19625" spans="1:3" x14ac:dyDescent="0.25">
      <c r="A19625" t="s">
        <v>274</v>
      </c>
      <c r="B19625">
        <v>75973</v>
      </c>
      <c r="C19625" s="385">
        <v>7.2499999999999995E-2</v>
      </c>
    </row>
    <row r="19626" spans="1:3" x14ac:dyDescent="0.25">
      <c r="A19626" t="s">
        <v>274</v>
      </c>
      <c r="B19626">
        <v>75974</v>
      </c>
      <c r="C19626" s="385">
        <v>8.2500000000000004E-2</v>
      </c>
    </row>
    <row r="19627" spans="1:3" x14ac:dyDescent="0.25">
      <c r="A19627" t="s">
        <v>274</v>
      </c>
      <c r="B19627">
        <v>75975</v>
      </c>
      <c r="C19627" s="385">
        <v>8.2500000000000004E-2</v>
      </c>
    </row>
    <row r="19628" spans="1:3" x14ac:dyDescent="0.25">
      <c r="A19628" t="s">
        <v>274</v>
      </c>
      <c r="B19628">
        <v>75976</v>
      </c>
      <c r="C19628" s="385">
        <v>7.7499999999999999E-2</v>
      </c>
    </row>
    <row r="19629" spans="1:3" x14ac:dyDescent="0.25">
      <c r="A19629" t="s">
        <v>274</v>
      </c>
      <c r="B19629">
        <v>75977</v>
      </c>
      <c r="C19629" s="385">
        <v>6.25E-2</v>
      </c>
    </row>
    <row r="19630" spans="1:3" x14ac:dyDescent="0.25">
      <c r="A19630" t="s">
        <v>274</v>
      </c>
      <c r="B19630">
        <v>75978</v>
      </c>
      <c r="C19630" s="385">
        <v>7.2499999999999995E-2</v>
      </c>
    </row>
    <row r="19631" spans="1:3" x14ac:dyDescent="0.25">
      <c r="A19631" t="s">
        <v>274</v>
      </c>
      <c r="B19631">
        <v>75979</v>
      </c>
      <c r="C19631" s="385">
        <v>8.2500000000000004E-2</v>
      </c>
    </row>
    <row r="19632" spans="1:3" x14ac:dyDescent="0.25">
      <c r="A19632" t="s">
        <v>274</v>
      </c>
      <c r="B19632">
        <v>75980</v>
      </c>
      <c r="C19632" s="385">
        <v>8.2500000000000004E-2</v>
      </c>
    </row>
    <row r="19633" spans="1:3" x14ac:dyDescent="0.25">
      <c r="A19633" t="s">
        <v>274</v>
      </c>
      <c r="B19633">
        <v>75990</v>
      </c>
      <c r="C19633" s="385">
        <v>6.7500000000000004E-2</v>
      </c>
    </row>
    <row r="19634" spans="1:3" x14ac:dyDescent="0.25">
      <c r="A19634" t="s">
        <v>274</v>
      </c>
      <c r="B19634">
        <v>76001</v>
      </c>
      <c r="C19634" s="385">
        <v>8.2500000000000004E-2</v>
      </c>
    </row>
    <row r="19635" spans="1:3" x14ac:dyDescent="0.25">
      <c r="A19635" t="s">
        <v>274</v>
      </c>
      <c r="B19635">
        <v>76002</v>
      </c>
      <c r="C19635" s="385">
        <v>8.2500000000000004E-2</v>
      </c>
    </row>
    <row r="19636" spans="1:3" x14ac:dyDescent="0.25">
      <c r="A19636" t="s">
        <v>274</v>
      </c>
      <c r="B19636">
        <v>76003</v>
      </c>
      <c r="C19636" s="385">
        <v>8.2500000000000004E-2</v>
      </c>
    </row>
    <row r="19637" spans="1:3" x14ac:dyDescent="0.25">
      <c r="A19637" t="s">
        <v>274</v>
      </c>
      <c r="B19637">
        <v>76004</v>
      </c>
      <c r="C19637" s="385">
        <v>8.2500000000000004E-2</v>
      </c>
    </row>
    <row r="19638" spans="1:3" x14ac:dyDescent="0.25">
      <c r="A19638" t="s">
        <v>274</v>
      </c>
      <c r="B19638">
        <v>76005</v>
      </c>
      <c r="C19638" s="385">
        <v>8.2500000000000004E-2</v>
      </c>
    </row>
    <row r="19639" spans="1:3" x14ac:dyDescent="0.25">
      <c r="A19639" t="s">
        <v>274</v>
      </c>
      <c r="B19639">
        <v>76006</v>
      </c>
      <c r="C19639" s="385">
        <v>8.2500000000000004E-2</v>
      </c>
    </row>
    <row r="19640" spans="1:3" x14ac:dyDescent="0.25">
      <c r="A19640" t="s">
        <v>274</v>
      </c>
      <c r="B19640">
        <v>76007</v>
      </c>
      <c r="C19640" s="385">
        <v>8.2500000000000004E-2</v>
      </c>
    </row>
    <row r="19641" spans="1:3" x14ac:dyDescent="0.25">
      <c r="A19641" t="s">
        <v>274</v>
      </c>
      <c r="B19641">
        <v>76008</v>
      </c>
      <c r="C19641" s="385">
        <v>8.2500000000000004E-2</v>
      </c>
    </row>
    <row r="19642" spans="1:3" x14ac:dyDescent="0.25">
      <c r="A19642" t="s">
        <v>274</v>
      </c>
      <c r="B19642">
        <v>76009</v>
      </c>
      <c r="C19642" s="385">
        <v>8.2500000000000004E-2</v>
      </c>
    </row>
    <row r="19643" spans="1:3" x14ac:dyDescent="0.25">
      <c r="A19643" t="s">
        <v>274</v>
      </c>
      <c r="B19643">
        <v>76010</v>
      </c>
      <c r="C19643" s="385">
        <v>8.2500000000000004E-2</v>
      </c>
    </row>
    <row r="19644" spans="1:3" x14ac:dyDescent="0.25">
      <c r="A19644" t="s">
        <v>274</v>
      </c>
      <c r="B19644">
        <v>76011</v>
      </c>
      <c r="C19644" s="385">
        <v>8.2500000000000004E-2</v>
      </c>
    </row>
    <row r="19645" spans="1:3" x14ac:dyDescent="0.25">
      <c r="A19645" t="s">
        <v>274</v>
      </c>
      <c r="B19645">
        <v>76012</v>
      </c>
      <c r="C19645" s="385">
        <v>8.2500000000000004E-2</v>
      </c>
    </row>
    <row r="19646" spans="1:3" x14ac:dyDescent="0.25">
      <c r="A19646" t="s">
        <v>274</v>
      </c>
      <c r="B19646">
        <v>76013</v>
      </c>
      <c r="C19646" s="385">
        <v>8.2500000000000004E-2</v>
      </c>
    </row>
    <row r="19647" spans="1:3" x14ac:dyDescent="0.25">
      <c r="A19647" t="s">
        <v>274</v>
      </c>
      <c r="B19647">
        <v>76014</v>
      </c>
      <c r="C19647" s="385">
        <v>8.2500000000000004E-2</v>
      </c>
    </row>
    <row r="19648" spans="1:3" x14ac:dyDescent="0.25">
      <c r="A19648" t="s">
        <v>274</v>
      </c>
      <c r="B19648">
        <v>76015</v>
      </c>
      <c r="C19648" s="385">
        <v>8.2500000000000004E-2</v>
      </c>
    </row>
    <row r="19649" spans="1:3" x14ac:dyDescent="0.25">
      <c r="A19649" t="s">
        <v>274</v>
      </c>
      <c r="B19649">
        <v>76016</v>
      </c>
      <c r="C19649" s="385">
        <v>8.2500000000000004E-2</v>
      </c>
    </row>
    <row r="19650" spans="1:3" x14ac:dyDescent="0.25">
      <c r="A19650" t="s">
        <v>274</v>
      </c>
      <c r="B19650">
        <v>76017</v>
      </c>
      <c r="C19650" s="385">
        <v>8.2500000000000004E-2</v>
      </c>
    </row>
    <row r="19651" spans="1:3" x14ac:dyDescent="0.25">
      <c r="A19651" t="s">
        <v>274</v>
      </c>
      <c r="B19651">
        <v>76018</v>
      </c>
      <c r="C19651" s="385">
        <v>8.2500000000000004E-2</v>
      </c>
    </row>
    <row r="19652" spans="1:3" x14ac:dyDescent="0.25">
      <c r="A19652" t="s">
        <v>274</v>
      </c>
      <c r="B19652">
        <v>76019</v>
      </c>
      <c r="C19652" s="385">
        <v>8.2500000000000004E-2</v>
      </c>
    </row>
    <row r="19653" spans="1:3" x14ac:dyDescent="0.25">
      <c r="A19653" t="s">
        <v>274</v>
      </c>
      <c r="B19653">
        <v>76020</v>
      </c>
      <c r="C19653" s="385">
        <v>8.2500000000000004E-2</v>
      </c>
    </row>
    <row r="19654" spans="1:3" x14ac:dyDescent="0.25">
      <c r="A19654" t="s">
        <v>274</v>
      </c>
      <c r="B19654">
        <v>76021</v>
      </c>
      <c r="C19654" s="385">
        <v>8.2500000000000004E-2</v>
      </c>
    </row>
    <row r="19655" spans="1:3" x14ac:dyDescent="0.25">
      <c r="A19655" t="s">
        <v>274</v>
      </c>
      <c r="B19655">
        <v>76022</v>
      </c>
      <c r="C19655" s="385">
        <v>8.2500000000000004E-2</v>
      </c>
    </row>
    <row r="19656" spans="1:3" x14ac:dyDescent="0.25">
      <c r="A19656" t="s">
        <v>274</v>
      </c>
      <c r="B19656">
        <v>76023</v>
      </c>
      <c r="C19656" s="385">
        <v>8.2500000000000004E-2</v>
      </c>
    </row>
    <row r="19657" spans="1:3" x14ac:dyDescent="0.25">
      <c r="A19657" t="s">
        <v>274</v>
      </c>
      <c r="B19657">
        <v>76028</v>
      </c>
      <c r="C19657" s="385">
        <v>8.2500000000000004E-2</v>
      </c>
    </row>
    <row r="19658" spans="1:3" x14ac:dyDescent="0.25">
      <c r="A19658" t="s">
        <v>274</v>
      </c>
      <c r="B19658">
        <v>76031</v>
      </c>
      <c r="C19658" s="385">
        <v>8.2500000000000004E-2</v>
      </c>
    </row>
    <row r="19659" spans="1:3" x14ac:dyDescent="0.25">
      <c r="A19659" t="s">
        <v>274</v>
      </c>
      <c r="B19659">
        <v>76033</v>
      </c>
      <c r="C19659" s="385">
        <v>8.2500000000000004E-2</v>
      </c>
    </row>
    <row r="19660" spans="1:3" x14ac:dyDescent="0.25">
      <c r="A19660" t="s">
        <v>274</v>
      </c>
      <c r="B19660">
        <v>76034</v>
      </c>
      <c r="C19660" s="385">
        <v>8.2500000000000004E-2</v>
      </c>
    </row>
    <row r="19661" spans="1:3" x14ac:dyDescent="0.25">
      <c r="A19661" t="s">
        <v>274</v>
      </c>
      <c r="B19661">
        <v>76035</v>
      </c>
      <c r="C19661" s="385">
        <v>8.2500000000000004E-2</v>
      </c>
    </row>
    <row r="19662" spans="1:3" x14ac:dyDescent="0.25">
      <c r="A19662" t="s">
        <v>274</v>
      </c>
      <c r="B19662">
        <v>76036</v>
      </c>
      <c r="C19662" s="385">
        <v>8.2500000000000004E-2</v>
      </c>
    </row>
    <row r="19663" spans="1:3" x14ac:dyDescent="0.25">
      <c r="A19663" t="s">
        <v>274</v>
      </c>
      <c r="B19663">
        <v>76039</v>
      </c>
      <c r="C19663" s="385">
        <v>8.2500000000000004E-2</v>
      </c>
    </row>
    <row r="19664" spans="1:3" x14ac:dyDescent="0.25">
      <c r="A19664" t="s">
        <v>274</v>
      </c>
      <c r="B19664">
        <v>76040</v>
      </c>
      <c r="C19664" s="385">
        <v>8.2500000000000004E-2</v>
      </c>
    </row>
    <row r="19665" spans="1:3" x14ac:dyDescent="0.25">
      <c r="A19665" t="s">
        <v>274</v>
      </c>
      <c r="B19665">
        <v>76041</v>
      </c>
      <c r="C19665" s="385">
        <v>6.25E-2</v>
      </c>
    </row>
    <row r="19666" spans="1:3" x14ac:dyDescent="0.25">
      <c r="A19666" t="s">
        <v>274</v>
      </c>
      <c r="B19666">
        <v>76043</v>
      </c>
      <c r="C19666" s="385">
        <v>8.2500000000000004E-2</v>
      </c>
    </row>
    <row r="19667" spans="1:3" x14ac:dyDescent="0.25">
      <c r="A19667" t="s">
        <v>274</v>
      </c>
      <c r="B19667">
        <v>76044</v>
      </c>
      <c r="C19667" s="385">
        <v>8.2500000000000004E-2</v>
      </c>
    </row>
    <row r="19668" spans="1:3" x14ac:dyDescent="0.25">
      <c r="A19668" t="s">
        <v>274</v>
      </c>
      <c r="B19668">
        <v>76048</v>
      </c>
      <c r="C19668" s="385">
        <v>8.2500000000000004E-2</v>
      </c>
    </row>
    <row r="19669" spans="1:3" x14ac:dyDescent="0.25">
      <c r="A19669" t="s">
        <v>274</v>
      </c>
      <c r="B19669">
        <v>76049</v>
      </c>
      <c r="C19669" s="385">
        <v>8.2500000000000004E-2</v>
      </c>
    </row>
    <row r="19670" spans="1:3" x14ac:dyDescent="0.25">
      <c r="A19670" t="s">
        <v>274</v>
      </c>
      <c r="B19670">
        <v>76050</v>
      </c>
      <c r="C19670" s="385">
        <v>8.2500000000000004E-2</v>
      </c>
    </row>
    <row r="19671" spans="1:3" x14ac:dyDescent="0.25">
      <c r="A19671" t="s">
        <v>274</v>
      </c>
      <c r="B19671">
        <v>76051</v>
      </c>
      <c r="C19671" s="385">
        <v>8.2500000000000004E-2</v>
      </c>
    </row>
    <row r="19672" spans="1:3" x14ac:dyDescent="0.25">
      <c r="A19672" t="s">
        <v>274</v>
      </c>
      <c r="B19672">
        <v>76052</v>
      </c>
      <c r="C19672" s="385">
        <v>8.2500000000000004E-2</v>
      </c>
    </row>
    <row r="19673" spans="1:3" x14ac:dyDescent="0.25">
      <c r="A19673" t="s">
        <v>274</v>
      </c>
      <c r="B19673">
        <v>76053</v>
      </c>
      <c r="C19673" s="385">
        <v>8.2500000000000004E-2</v>
      </c>
    </row>
    <row r="19674" spans="1:3" x14ac:dyDescent="0.25">
      <c r="A19674" t="s">
        <v>274</v>
      </c>
      <c r="B19674">
        <v>76054</v>
      </c>
      <c r="C19674" s="385">
        <v>8.2500000000000004E-2</v>
      </c>
    </row>
    <row r="19675" spans="1:3" x14ac:dyDescent="0.25">
      <c r="A19675" t="s">
        <v>274</v>
      </c>
      <c r="B19675">
        <v>76055</v>
      </c>
      <c r="C19675" s="385">
        <v>8.2500000000000004E-2</v>
      </c>
    </row>
    <row r="19676" spans="1:3" x14ac:dyDescent="0.25">
      <c r="A19676" t="s">
        <v>274</v>
      </c>
      <c r="B19676">
        <v>76058</v>
      </c>
      <c r="C19676" s="385">
        <v>8.2500000000000004E-2</v>
      </c>
    </row>
    <row r="19677" spans="1:3" x14ac:dyDescent="0.25">
      <c r="A19677" t="s">
        <v>274</v>
      </c>
      <c r="B19677">
        <v>76059</v>
      </c>
      <c r="C19677" s="385">
        <v>8.2500000000000004E-2</v>
      </c>
    </row>
    <row r="19678" spans="1:3" x14ac:dyDescent="0.25">
      <c r="A19678" t="s">
        <v>274</v>
      </c>
      <c r="B19678">
        <v>76060</v>
      </c>
      <c r="C19678" s="385">
        <v>8.2500000000000004E-2</v>
      </c>
    </row>
    <row r="19679" spans="1:3" x14ac:dyDescent="0.25">
      <c r="A19679" t="s">
        <v>274</v>
      </c>
      <c r="B19679">
        <v>76061</v>
      </c>
      <c r="C19679" s="385">
        <v>8.2500000000000004E-2</v>
      </c>
    </row>
    <row r="19680" spans="1:3" x14ac:dyDescent="0.25">
      <c r="A19680" t="s">
        <v>274</v>
      </c>
      <c r="B19680">
        <v>76063</v>
      </c>
      <c r="C19680" s="385">
        <v>8.2500000000000004E-2</v>
      </c>
    </row>
    <row r="19681" spans="1:3" x14ac:dyDescent="0.25">
      <c r="A19681" t="s">
        <v>274</v>
      </c>
      <c r="B19681">
        <v>76064</v>
      </c>
      <c r="C19681" s="385">
        <v>8.2500000000000004E-2</v>
      </c>
    </row>
    <row r="19682" spans="1:3" x14ac:dyDescent="0.25">
      <c r="A19682" t="s">
        <v>274</v>
      </c>
      <c r="B19682">
        <v>76065</v>
      </c>
      <c r="C19682" s="385">
        <v>8.2500000000000004E-2</v>
      </c>
    </row>
    <row r="19683" spans="1:3" x14ac:dyDescent="0.25">
      <c r="A19683" t="s">
        <v>274</v>
      </c>
      <c r="B19683">
        <v>76066</v>
      </c>
      <c r="C19683" s="385">
        <v>8.2500000000000004E-2</v>
      </c>
    </row>
    <row r="19684" spans="1:3" x14ac:dyDescent="0.25">
      <c r="A19684" t="s">
        <v>274</v>
      </c>
      <c r="B19684">
        <v>76067</v>
      </c>
      <c r="C19684" s="385">
        <v>8.2500000000000004E-2</v>
      </c>
    </row>
    <row r="19685" spans="1:3" x14ac:dyDescent="0.25">
      <c r="A19685" t="s">
        <v>274</v>
      </c>
      <c r="B19685">
        <v>76068</v>
      </c>
      <c r="C19685" s="385">
        <v>8.2500000000000004E-2</v>
      </c>
    </row>
    <row r="19686" spans="1:3" x14ac:dyDescent="0.25">
      <c r="A19686" t="s">
        <v>274</v>
      </c>
      <c r="B19686">
        <v>76070</v>
      </c>
      <c r="C19686" s="385">
        <v>8.2500000000000004E-2</v>
      </c>
    </row>
    <row r="19687" spans="1:3" x14ac:dyDescent="0.25">
      <c r="A19687" t="s">
        <v>274</v>
      </c>
      <c r="B19687">
        <v>76071</v>
      </c>
      <c r="C19687" s="385">
        <v>8.2500000000000004E-2</v>
      </c>
    </row>
    <row r="19688" spans="1:3" x14ac:dyDescent="0.25">
      <c r="A19688" t="s">
        <v>274</v>
      </c>
      <c r="B19688">
        <v>76073</v>
      </c>
      <c r="C19688" s="385">
        <v>8.2500000000000004E-2</v>
      </c>
    </row>
    <row r="19689" spans="1:3" x14ac:dyDescent="0.25">
      <c r="A19689" t="s">
        <v>274</v>
      </c>
      <c r="B19689">
        <v>76077</v>
      </c>
      <c r="C19689" s="385">
        <v>8.2500000000000004E-2</v>
      </c>
    </row>
    <row r="19690" spans="1:3" x14ac:dyDescent="0.25">
      <c r="A19690" t="s">
        <v>274</v>
      </c>
      <c r="B19690">
        <v>76078</v>
      </c>
      <c r="C19690" s="385">
        <v>8.2500000000000004E-2</v>
      </c>
    </row>
    <row r="19691" spans="1:3" x14ac:dyDescent="0.25">
      <c r="A19691" t="s">
        <v>274</v>
      </c>
      <c r="B19691">
        <v>76082</v>
      </c>
      <c r="C19691" s="385">
        <v>8.2500000000000004E-2</v>
      </c>
    </row>
    <row r="19692" spans="1:3" x14ac:dyDescent="0.25">
      <c r="A19692" t="s">
        <v>274</v>
      </c>
      <c r="B19692">
        <v>76084</v>
      </c>
      <c r="C19692" s="385">
        <v>8.2500000000000004E-2</v>
      </c>
    </row>
    <row r="19693" spans="1:3" x14ac:dyDescent="0.25">
      <c r="A19693" t="s">
        <v>274</v>
      </c>
      <c r="B19693">
        <v>76085</v>
      </c>
      <c r="C19693" s="385">
        <v>8.2500000000000004E-2</v>
      </c>
    </row>
    <row r="19694" spans="1:3" x14ac:dyDescent="0.25">
      <c r="A19694" t="s">
        <v>274</v>
      </c>
      <c r="B19694">
        <v>76086</v>
      </c>
      <c r="C19694" s="385">
        <v>8.2500000000000004E-2</v>
      </c>
    </row>
    <row r="19695" spans="1:3" x14ac:dyDescent="0.25">
      <c r="A19695" t="s">
        <v>274</v>
      </c>
      <c r="B19695">
        <v>76087</v>
      </c>
      <c r="C19695" s="385">
        <v>8.2500000000000004E-2</v>
      </c>
    </row>
    <row r="19696" spans="1:3" x14ac:dyDescent="0.25">
      <c r="A19696" t="s">
        <v>274</v>
      </c>
      <c r="B19696">
        <v>76088</v>
      </c>
      <c r="C19696" s="385">
        <v>8.2500000000000004E-2</v>
      </c>
    </row>
    <row r="19697" spans="1:3" x14ac:dyDescent="0.25">
      <c r="A19697" t="s">
        <v>274</v>
      </c>
      <c r="B19697">
        <v>76092</v>
      </c>
      <c r="C19697" s="385">
        <v>8.2500000000000004E-2</v>
      </c>
    </row>
    <row r="19698" spans="1:3" x14ac:dyDescent="0.25">
      <c r="A19698" t="s">
        <v>274</v>
      </c>
      <c r="B19698">
        <v>76093</v>
      </c>
      <c r="C19698" s="385">
        <v>8.2500000000000004E-2</v>
      </c>
    </row>
    <row r="19699" spans="1:3" x14ac:dyDescent="0.25">
      <c r="A19699" t="s">
        <v>274</v>
      </c>
      <c r="B19699">
        <v>76094</v>
      </c>
      <c r="C19699" s="385">
        <v>8.2500000000000004E-2</v>
      </c>
    </row>
    <row r="19700" spans="1:3" x14ac:dyDescent="0.25">
      <c r="A19700" t="s">
        <v>274</v>
      </c>
      <c r="B19700">
        <v>76095</v>
      </c>
      <c r="C19700" s="385">
        <v>8.2500000000000004E-2</v>
      </c>
    </row>
    <row r="19701" spans="1:3" x14ac:dyDescent="0.25">
      <c r="A19701" t="s">
        <v>274</v>
      </c>
      <c r="B19701">
        <v>76096</v>
      </c>
      <c r="C19701" s="385">
        <v>8.2500000000000004E-2</v>
      </c>
    </row>
    <row r="19702" spans="1:3" x14ac:dyDescent="0.25">
      <c r="A19702" t="s">
        <v>274</v>
      </c>
      <c r="B19702">
        <v>76097</v>
      </c>
      <c r="C19702" s="385">
        <v>8.2500000000000004E-2</v>
      </c>
    </row>
    <row r="19703" spans="1:3" x14ac:dyDescent="0.25">
      <c r="A19703" t="s">
        <v>274</v>
      </c>
      <c r="B19703">
        <v>76098</v>
      </c>
      <c r="C19703" s="385">
        <v>8.2500000000000004E-2</v>
      </c>
    </row>
    <row r="19704" spans="1:3" x14ac:dyDescent="0.25">
      <c r="A19704" t="s">
        <v>274</v>
      </c>
      <c r="B19704">
        <v>76099</v>
      </c>
      <c r="C19704" s="385">
        <v>8.2500000000000004E-2</v>
      </c>
    </row>
    <row r="19705" spans="1:3" x14ac:dyDescent="0.25">
      <c r="A19705" t="s">
        <v>274</v>
      </c>
      <c r="B19705">
        <v>76101</v>
      </c>
      <c r="C19705" s="385">
        <v>8.2500000000000004E-2</v>
      </c>
    </row>
    <row r="19706" spans="1:3" x14ac:dyDescent="0.25">
      <c r="A19706" t="s">
        <v>274</v>
      </c>
      <c r="B19706">
        <v>76102</v>
      </c>
      <c r="C19706" s="385">
        <v>8.2500000000000004E-2</v>
      </c>
    </row>
    <row r="19707" spans="1:3" x14ac:dyDescent="0.25">
      <c r="A19707" t="s">
        <v>274</v>
      </c>
      <c r="B19707">
        <v>76103</v>
      </c>
      <c r="C19707" s="385">
        <v>8.2500000000000004E-2</v>
      </c>
    </row>
    <row r="19708" spans="1:3" x14ac:dyDescent="0.25">
      <c r="A19708" t="s">
        <v>274</v>
      </c>
      <c r="B19708">
        <v>76104</v>
      </c>
      <c r="C19708" s="385">
        <v>8.2500000000000004E-2</v>
      </c>
    </row>
    <row r="19709" spans="1:3" x14ac:dyDescent="0.25">
      <c r="A19709" t="s">
        <v>274</v>
      </c>
      <c r="B19709">
        <v>76105</v>
      </c>
      <c r="C19709" s="385">
        <v>8.2500000000000004E-2</v>
      </c>
    </row>
    <row r="19710" spans="1:3" x14ac:dyDescent="0.25">
      <c r="A19710" t="s">
        <v>274</v>
      </c>
      <c r="B19710">
        <v>76106</v>
      </c>
      <c r="C19710" s="385">
        <v>8.2500000000000004E-2</v>
      </c>
    </row>
    <row r="19711" spans="1:3" x14ac:dyDescent="0.25">
      <c r="A19711" t="s">
        <v>274</v>
      </c>
      <c r="B19711">
        <v>76107</v>
      </c>
      <c r="C19711" s="385">
        <v>8.2500000000000004E-2</v>
      </c>
    </row>
    <row r="19712" spans="1:3" x14ac:dyDescent="0.25">
      <c r="A19712" t="s">
        <v>274</v>
      </c>
      <c r="B19712">
        <v>76108</v>
      </c>
      <c r="C19712" s="385">
        <v>8.2500000000000004E-2</v>
      </c>
    </row>
    <row r="19713" spans="1:3" x14ac:dyDescent="0.25">
      <c r="A19713" t="s">
        <v>274</v>
      </c>
      <c r="B19713">
        <v>76109</v>
      </c>
      <c r="C19713" s="385">
        <v>8.2500000000000004E-2</v>
      </c>
    </row>
    <row r="19714" spans="1:3" x14ac:dyDescent="0.25">
      <c r="A19714" t="s">
        <v>274</v>
      </c>
      <c r="B19714">
        <v>76110</v>
      </c>
      <c r="C19714" s="385">
        <v>8.2500000000000004E-2</v>
      </c>
    </row>
    <row r="19715" spans="1:3" x14ac:dyDescent="0.25">
      <c r="A19715" t="s">
        <v>274</v>
      </c>
      <c r="B19715">
        <v>76111</v>
      </c>
      <c r="C19715" s="385">
        <v>8.2500000000000004E-2</v>
      </c>
    </row>
    <row r="19716" spans="1:3" x14ac:dyDescent="0.25">
      <c r="A19716" t="s">
        <v>274</v>
      </c>
      <c r="B19716">
        <v>76112</v>
      </c>
      <c r="C19716" s="385">
        <v>8.2500000000000004E-2</v>
      </c>
    </row>
    <row r="19717" spans="1:3" x14ac:dyDescent="0.25">
      <c r="A19717" t="s">
        <v>274</v>
      </c>
      <c r="B19717">
        <v>76113</v>
      </c>
      <c r="C19717" s="385">
        <v>8.2500000000000004E-2</v>
      </c>
    </row>
    <row r="19718" spans="1:3" x14ac:dyDescent="0.25">
      <c r="A19718" t="s">
        <v>274</v>
      </c>
      <c r="B19718">
        <v>76114</v>
      </c>
      <c r="C19718" s="385">
        <v>8.2500000000000004E-2</v>
      </c>
    </row>
    <row r="19719" spans="1:3" x14ac:dyDescent="0.25">
      <c r="A19719" t="s">
        <v>274</v>
      </c>
      <c r="B19719">
        <v>76115</v>
      </c>
      <c r="C19719" s="385">
        <v>8.2500000000000004E-2</v>
      </c>
    </row>
    <row r="19720" spans="1:3" x14ac:dyDescent="0.25">
      <c r="A19720" t="s">
        <v>274</v>
      </c>
      <c r="B19720">
        <v>76116</v>
      </c>
      <c r="C19720" s="385">
        <v>8.2500000000000004E-2</v>
      </c>
    </row>
    <row r="19721" spans="1:3" x14ac:dyDescent="0.25">
      <c r="A19721" t="s">
        <v>274</v>
      </c>
      <c r="B19721">
        <v>76117</v>
      </c>
      <c r="C19721" s="385">
        <v>8.2500000000000004E-2</v>
      </c>
    </row>
    <row r="19722" spans="1:3" x14ac:dyDescent="0.25">
      <c r="A19722" t="s">
        <v>274</v>
      </c>
      <c r="B19722">
        <v>76118</v>
      </c>
      <c r="C19722" s="385">
        <v>8.2500000000000004E-2</v>
      </c>
    </row>
    <row r="19723" spans="1:3" x14ac:dyDescent="0.25">
      <c r="A19723" t="s">
        <v>274</v>
      </c>
      <c r="B19723">
        <v>76119</v>
      </c>
      <c r="C19723" s="385">
        <v>8.2500000000000004E-2</v>
      </c>
    </row>
    <row r="19724" spans="1:3" x14ac:dyDescent="0.25">
      <c r="A19724" t="s">
        <v>274</v>
      </c>
      <c r="B19724">
        <v>76120</v>
      </c>
      <c r="C19724" s="385">
        <v>8.2500000000000004E-2</v>
      </c>
    </row>
    <row r="19725" spans="1:3" x14ac:dyDescent="0.25">
      <c r="A19725" t="s">
        <v>274</v>
      </c>
      <c r="B19725">
        <v>76121</v>
      </c>
      <c r="C19725" s="385">
        <v>8.2500000000000004E-2</v>
      </c>
    </row>
    <row r="19726" spans="1:3" x14ac:dyDescent="0.25">
      <c r="A19726" t="s">
        <v>274</v>
      </c>
      <c r="B19726">
        <v>76122</v>
      </c>
      <c r="C19726" s="385">
        <v>8.2500000000000004E-2</v>
      </c>
    </row>
    <row r="19727" spans="1:3" x14ac:dyDescent="0.25">
      <c r="A19727" t="s">
        <v>274</v>
      </c>
      <c r="B19727">
        <v>76123</v>
      </c>
      <c r="C19727" s="385">
        <v>8.2500000000000004E-2</v>
      </c>
    </row>
    <row r="19728" spans="1:3" x14ac:dyDescent="0.25">
      <c r="A19728" t="s">
        <v>274</v>
      </c>
      <c r="B19728">
        <v>76124</v>
      </c>
      <c r="C19728" s="385">
        <v>8.2500000000000004E-2</v>
      </c>
    </row>
    <row r="19729" spans="1:3" x14ac:dyDescent="0.25">
      <c r="A19729" t="s">
        <v>274</v>
      </c>
      <c r="B19729">
        <v>76126</v>
      </c>
      <c r="C19729" s="385">
        <v>8.2500000000000004E-2</v>
      </c>
    </row>
    <row r="19730" spans="1:3" x14ac:dyDescent="0.25">
      <c r="A19730" t="s">
        <v>274</v>
      </c>
      <c r="B19730">
        <v>76127</v>
      </c>
      <c r="C19730" s="385">
        <v>8.2500000000000004E-2</v>
      </c>
    </row>
    <row r="19731" spans="1:3" x14ac:dyDescent="0.25">
      <c r="A19731" t="s">
        <v>274</v>
      </c>
      <c r="B19731">
        <v>76129</v>
      </c>
      <c r="C19731" s="385">
        <v>8.2500000000000004E-2</v>
      </c>
    </row>
    <row r="19732" spans="1:3" x14ac:dyDescent="0.25">
      <c r="A19732" t="s">
        <v>274</v>
      </c>
      <c r="B19732">
        <v>76130</v>
      </c>
      <c r="C19732" s="385">
        <v>8.2500000000000004E-2</v>
      </c>
    </row>
    <row r="19733" spans="1:3" x14ac:dyDescent="0.25">
      <c r="A19733" t="s">
        <v>274</v>
      </c>
      <c r="B19733">
        <v>76131</v>
      </c>
      <c r="C19733" s="385">
        <v>8.2500000000000004E-2</v>
      </c>
    </row>
    <row r="19734" spans="1:3" x14ac:dyDescent="0.25">
      <c r="A19734" t="s">
        <v>274</v>
      </c>
      <c r="B19734">
        <v>76132</v>
      </c>
      <c r="C19734" s="385">
        <v>8.2500000000000004E-2</v>
      </c>
    </row>
    <row r="19735" spans="1:3" x14ac:dyDescent="0.25">
      <c r="A19735" t="s">
        <v>274</v>
      </c>
      <c r="B19735">
        <v>76133</v>
      </c>
      <c r="C19735" s="385">
        <v>8.2500000000000004E-2</v>
      </c>
    </row>
    <row r="19736" spans="1:3" x14ac:dyDescent="0.25">
      <c r="A19736" t="s">
        <v>274</v>
      </c>
      <c r="B19736">
        <v>76134</v>
      </c>
      <c r="C19736" s="385">
        <v>8.2500000000000004E-2</v>
      </c>
    </row>
    <row r="19737" spans="1:3" x14ac:dyDescent="0.25">
      <c r="A19737" t="s">
        <v>274</v>
      </c>
      <c r="B19737">
        <v>76135</v>
      </c>
      <c r="C19737" s="385">
        <v>8.2500000000000004E-2</v>
      </c>
    </row>
    <row r="19738" spans="1:3" x14ac:dyDescent="0.25">
      <c r="A19738" t="s">
        <v>274</v>
      </c>
      <c r="B19738">
        <v>76136</v>
      </c>
      <c r="C19738" s="385">
        <v>8.2500000000000004E-2</v>
      </c>
    </row>
    <row r="19739" spans="1:3" x14ac:dyDescent="0.25">
      <c r="A19739" t="s">
        <v>274</v>
      </c>
      <c r="B19739">
        <v>76137</v>
      </c>
      <c r="C19739" s="385">
        <v>8.2500000000000004E-2</v>
      </c>
    </row>
    <row r="19740" spans="1:3" x14ac:dyDescent="0.25">
      <c r="A19740" t="s">
        <v>274</v>
      </c>
      <c r="B19740">
        <v>76140</v>
      </c>
      <c r="C19740" s="385">
        <v>8.2500000000000004E-2</v>
      </c>
    </row>
    <row r="19741" spans="1:3" x14ac:dyDescent="0.25">
      <c r="A19741" t="s">
        <v>274</v>
      </c>
      <c r="B19741">
        <v>76147</v>
      </c>
      <c r="C19741" s="385">
        <v>8.2500000000000004E-2</v>
      </c>
    </row>
    <row r="19742" spans="1:3" x14ac:dyDescent="0.25">
      <c r="A19742" t="s">
        <v>274</v>
      </c>
      <c r="B19742">
        <v>76148</v>
      </c>
      <c r="C19742" s="385">
        <v>8.2500000000000004E-2</v>
      </c>
    </row>
    <row r="19743" spans="1:3" x14ac:dyDescent="0.25">
      <c r="A19743" t="s">
        <v>274</v>
      </c>
      <c r="B19743">
        <v>76150</v>
      </c>
      <c r="C19743" s="385">
        <v>8.2500000000000004E-2</v>
      </c>
    </row>
    <row r="19744" spans="1:3" x14ac:dyDescent="0.25">
      <c r="A19744" t="s">
        <v>274</v>
      </c>
      <c r="B19744">
        <v>76155</v>
      </c>
      <c r="C19744" s="385">
        <v>8.2500000000000004E-2</v>
      </c>
    </row>
    <row r="19745" spans="1:3" x14ac:dyDescent="0.25">
      <c r="A19745" t="s">
        <v>274</v>
      </c>
      <c r="B19745">
        <v>76161</v>
      </c>
      <c r="C19745" s="385">
        <v>8.2500000000000004E-2</v>
      </c>
    </row>
    <row r="19746" spans="1:3" x14ac:dyDescent="0.25">
      <c r="A19746" t="s">
        <v>274</v>
      </c>
      <c r="B19746">
        <v>76162</v>
      </c>
      <c r="C19746" s="385">
        <v>8.2500000000000004E-2</v>
      </c>
    </row>
    <row r="19747" spans="1:3" x14ac:dyDescent="0.25">
      <c r="A19747" t="s">
        <v>274</v>
      </c>
      <c r="B19747">
        <v>76163</v>
      </c>
      <c r="C19747" s="385">
        <v>8.2500000000000004E-2</v>
      </c>
    </row>
    <row r="19748" spans="1:3" x14ac:dyDescent="0.25">
      <c r="A19748" t="s">
        <v>274</v>
      </c>
      <c r="B19748">
        <v>76164</v>
      </c>
      <c r="C19748" s="385">
        <v>8.2500000000000004E-2</v>
      </c>
    </row>
    <row r="19749" spans="1:3" x14ac:dyDescent="0.25">
      <c r="A19749" t="s">
        <v>274</v>
      </c>
      <c r="B19749">
        <v>76166</v>
      </c>
      <c r="C19749" s="385">
        <v>8.2500000000000004E-2</v>
      </c>
    </row>
    <row r="19750" spans="1:3" x14ac:dyDescent="0.25">
      <c r="A19750" t="s">
        <v>274</v>
      </c>
      <c r="B19750">
        <v>76177</v>
      </c>
      <c r="C19750" s="385">
        <v>8.2500000000000004E-2</v>
      </c>
    </row>
    <row r="19751" spans="1:3" x14ac:dyDescent="0.25">
      <c r="A19751" t="s">
        <v>274</v>
      </c>
      <c r="B19751">
        <v>76179</v>
      </c>
      <c r="C19751" s="385">
        <v>8.2500000000000004E-2</v>
      </c>
    </row>
    <row r="19752" spans="1:3" x14ac:dyDescent="0.25">
      <c r="A19752" t="s">
        <v>274</v>
      </c>
      <c r="B19752">
        <v>76180</v>
      </c>
      <c r="C19752" s="385">
        <v>8.2500000000000004E-2</v>
      </c>
    </row>
    <row r="19753" spans="1:3" x14ac:dyDescent="0.25">
      <c r="A19753" t="s">
        <v>274</v>
      </c>
      <c r="B19753">
        <v>76181</v>
      </c>
      <c r="C19753" s="385">
        <v>8.2500000000000004E-2</v>
      </c>
    </row>
    <row r="19754" spans="1:3" x14ac:dyDescent="0.25">
      <c r="A19754" t="s">
        <v>274</v>
      </c>
      <c r="B19754">
        <v>76182</v>
      </c>
      <c r="C19754" s="385">
        <v>8.2500000000000004E-2</v>
      </c>
    </row>
    <row r="19755" spans="1:3" x14ac:dyDescent="0.25">
      <c r="A19755" t="s">
        <v>274</v>
      </c>
      <c r="B19755">
        <v>76185</v>
      </c>
      <c r="C19755" s="385">
        <v>8.2500000000000004E-2</v>
      </c>
    </row>
    <row r="19756" spans="1:3" x14ac:dyDescent="0.25">
      <c r="A19756" t="s">
        <v>274</v>
      </c>
      <c r="B19756">
        <v>76190</v>
      </c>
      <c r="C19756" s="385">
        <v>8.2500000000000004E-2</v>
      </c>
    </row>
    <row r="19757" spans="1:3" x14ac:dyDescent="0.25">
      <c r="A19757" t="s">
        <v>274</v>
      </c>
      <c r="B19757">
        <v>76191</v>
      </c>
      <c r="C19757" s="385">
        <v>8.2500000000000004E-2</v>
      </c>
    </row>
    <row r="19758" spans="1:3" x14ac:dyDescent="0.25">
      <c r="A19758" t="s">
        <v>274</v>
      </c>
      <c r="B19758">
        <v>76192</v>
      </c>
      <c r="C19758" s="385">
        <v>8.2500000000000004E-2</v>
      </c>
    </row>
    <row r="19759" spans="1:3" x14ac:dyDescent="0.25">
      <c r="A19759" t="s">
        <v>274</v>
      </c>
      <c r="B19759">
        <v>76193</v>
      </c>
      <c r="C19759" s="385">
        <v>8.2500000000000004E-2</v>
      </c>
    </row>
    <row r="19760" spans="1:3" x14ac:dyDescent="0.25">
      <c r="A19760" t="s">
        <v>274</v>
      </c>
      <c r="B19760">
        <v>76195</v>
      </c>
      <c r="C19760" s="385">
        <v>8.2500000000000004E-2</v>
      </c>
    </row>
    <row r="19761" spans="1:3" x14ac:dyDescent="0.25">
      <c r="A19761" t="s">
        <v>274</v>
      </c>
      <c r="B19761">
        <v>76196</v>
      </c>
      <c r="C19761" s="385">
        <v>8.2500000000000004E-2</v>
      </c>
    </row>
    <row r="19762" spans="1:3" x14ac:dyDescent="0.25">
      <c r="A19762" t="s">
        <v>274</v>
      </c>
      <c r="B19762">
        <v>76197</v>
      </c>
      <c r="C19762" s="385">
        <v>8.2500000000000004E-2</v>
      </c>
    </row>
    <row r="19763" spans="1:3" x14ac:dyDescent="0.25">
      <c r="A19763" t="s">
        <v>274</v>
      </c>
      <c r="B19763">
        <v>76198</v>
      </c>
      <c r="C19763" s="385">
        <v>8.2500000000000004E-2</v>
      </c>
    </row>
    <row r="19764" spans="1:3" x14ac:dyDescent="0.25">
      <c r="A19764" t="s">
        <v>274</v>
      </c>
      <c r="B19764">
        <v>76199</v>
      </c>
      <c r="C19764" s="385">
        <v>8.2500000000000004E-2</v>
      </c>
    </row>
    <row r="19765" spans="1:3" x14ac:dyDescent="0.25">
      <c r="A19765" t="s">
        <v>274</v>
      </c>
      <c r="B19765">
        <v>76201</v>
      </c>
      <c r="C19765" s="385">
        <v>8.2500000000000004E-2</v>
      </c>
    </row>
    <row r="19766" spans="1:3" x14ac:dyDescent="0.25">
      <c r="A19766" t="s">
        <v>274</v>
      </c>
      <c r="B19766">
        <v>76202</v>
      </c>
      <c r="C19766" s="385">
        <v>8.2500000000000004E-2</v>
      </c>
    </row>
    <row r="19767" spans="1:3" x14ac:dyDescent="0.25">
      <c r="A19767" t="s">
        <v>274</v>
      </c>
      <c r="B19767">
        <v>76203</v>
      </c>
      <c r="C19767" s="385">
        <v>8.2500000000000004E-2</v>
      </c>
    </row>
    <row r="19768" spans="1:3" x14ac:dyDescent="0.25">
      <c r="A19768" t="s">
        <v>274</v>
      </c>
      <c r="B19768">
        <v>76204</v>
      </c>
      <c r="C19768" s="385">
        <v>8.2500000000000004E-2</v>
      </c>
    </row>
    <row r="19769" spans="1:3" x14ac:dyDescent="0.25">
      <c r="A19769" t="s">
        <v>274</v>
      </c>
      <c r="B19769">
        <v>76205</v>
      </c>
      <c r="C19769" s="385">
        <v>8.2500000000000004E-2</v>
      </c>
    </row>
    <row r="19770" spans="1:3" x14ac:dyDescent="0.25">
      <c r="A19770" t="s">
        <v>274</v>
      </c>
      <c r="B19770">
        <v>76206</v>
      </c>
      <c r="C19770" s="385">
        <v>8.2500000000000004E-2</v>
      </c>
    </row>
    <row r="19771" spans="1:3" x14ac:dyDescent="0.25">
      <c r="A19771" t="s">
        <v>274</v>
      </c>
      <c r="B19771">
        <v>76207</v>
      </c>
      <c r="C19771" s="385">
        <v>8.2500000000000004E-2</v>
      </c>
    </row>
    <row r="19772" spans="1:3" x14ac:dyDescent="0.25">
      <c r="A19772" t="s">
        <v>274</v>
      </c>
      <c r="B19772">
        <v>76208</v>
      </c>
      <c r="C19772" s="385">
        <v>8.2500000000000004E-2</v>
      </c>
    </row>
    <row r="19773" spans="1:3" x14ac:dyDescent="0.25">
      <c r="A19773" t="s">
        <v>274</v>
      </c>
      <c r="B19773">
        <v>76209</v>
      </c>
      <c r="C19773" s="385">
        <v>8.2500000000000004E-2</v>
      </c>
    </row>
    <row r="19774" spans="1:3" x14ac:dyDescent="0.25">
      <c r="A19774" t="s">
        <v>274</v>
      </c>
      <c r="B19774">
        <v>76210</v>
      </c>
      <c r="C19774" s="385">
        <v>8.2500000000000004E-2</v>
      </c>
    </row>
    <row r="19775" spans="1:3" x14ac:dyDescent="0.25">
      <c r="A19775" t="s">
        <v>274</v>
      </c>
      <c r="B19775">
        <v>76225</v>
      </c>
      <c r="C19775" s="385">
        <v>8.2500000000000004E-2</v>
      </c>
    </row>
    <row r="19776" spans="1:3" x14ac:dyDescent="0.25">
      <c r="A19776" t="s">
        <v>274</v>
      </c>
      <c r="B19776">
        <v>76226</v>
      </c>
      <c r="C19776" s="385">
        <v>8.2500000000000004E-2</v>
      </c>
    </row>
    <row r="19777" spans="1:3" x14ac:dyDescent="0.25">
      <c r="A19777" t="s">
        <v>274</v>
      </c>
      <c r="B19777">
        <v>76227</v>
      </c>
      <c r="C19777" s="385">
        <v>8.2500000000000004E-2</v>
      </c>
    </row>
    <row r="19778" spans="1:3" x14ac:dyDescent="0.25">
      <c r="A19778" t="s">
        <v>274</v>
      </c>
      <c r="B19778">
        <v>76228</v>
      </c>
      <c r="C19778" s="385">
        <v>8.2500000000000004E-2</v>
      </c>
    </row>
    <row r="19779" spans="1:3" x14ac:dyDescent="0.25">
      <c r="A19779" t="s">
        <v>274</v>
      </c>
      <c r="B19779">
        <v>76230</v>
      </c>
      <c r="C19779" s="385">
        <v>8.2500000000000004E-2</v>
      </c>
    </row>
    <row r="19780" spans="1:3" x14ac:dyDescent="0.25">
      <c r="A19780" t="s">
        <v>274</v>
      </c>
      <c r="B19780">
        <v>76233</v>
      </c>
      <c r="C19780" s="385">
        <v>8.2500000000000004E-2</v>
      </c>
    </row>
    <row r="19781" spans="1:3" x14ac:dyDescent="0.25">
      <c r="A19781" t="s">
        <v>274</v>
      </c>
      <c r="B19781">
        <v>76234</v>
      </c>
      <c r="C19781" s="385">
        <v>8.2500000000000004E-2</v>
      </c>
    </row>
    <row r="19782" spans="1:3" x14ac:dyDescent="0.25">
      <c r="A19782" t="s">
        <v>274</v>
      </c>
      <c r="B19782">
        <v>76238</v>
      </c>
      <c r="C19782" s="385">
        <v>6.7500000000000004E-2</v>
      </c>
    </row>
    <row r="19783" spans="1:3" x14ac:dyDescent="0.25">
      <c r="A19783" t="s">
        <v>274</v>
      </c>
      <c r="B19783">
        <v>76239</v>
      </c>
      <c r="C19783" s="385">
        <v>6.7500000000000004E-2</v>
      </c>
    </row>
    <row r="19784" spans="1:3" x14ac:dyDescent="0.25">
      <c r="A19784" t="s">
        <v>274</v>
      </c>
      <c r="B19784">
        <v>76240</v>
      </c>
      <c r="C19784" s="385">
        <v>8.2500000000000004E-2</v>
      </c>
    </row>
    <row r="19785" spans="1:3" x14ac:dyDescent="0.25">
      <c r="A19785" t="s">
        <v>274</v>
      </c>
      <c r="B19785">
        <v>76241</v>
      </c>
      <c r="C19785" s="385">
        <v>8.2500000000000004E-2</v>
      </c>
    </row>
    <row r="19786" spans="1:3" x14ac:dyDescent="0.25">
      <c r="A19786" t="s">
        <v>274</v>
      </c>
      <c r="B19786">
        <v>76244</v>
      </c>
      <c r="C19786" s="385">
        <v>8.2500000000000004E-2</v>
      </c>
    </row>
    <row r="19787" spans="1:3" x14ac:dyDescent="0.25">
      <c r="A19787" t="s">
        <v>274</v>
      </c>
      <c r="B19787">
        <v>76245</v>
      </c>
      <c r="C19787" s="385">
        <v>6.25E-2</v>
      </c>
    </row>
    <row r="19788" spans="1:3" x14ac:dyDescent="0.25">
      <c r="A19788" t="s">
        <v>274</v>
      </c>
      <c r="B19788">
        <v>76246</v>
      </c>
      <c r="C19788" s="385">
        <v>6.7500000000000004E-2</v>
      </c>
    </row>
    <row r="19789" spans="1:3" x14ac:dyDescent="0.25">
      <c r="A19789" t="s">
        <v>274</v>
      </c>
      <c r="B19789">
        <v>76247</v>
      </c>
      <c r="C19789" s="385">
        <v>8.2500000000000004E-2</v>
      </c>
    </row>
    <row r="19790" spans="1:3" x14ac:dyDescent="0.25">
      <c r="A19790" t="s">
        <v>274</v>
      </c>
      <c r="B19790">
        <v>76248</v>
      </c>
      <c r="C19790" s="385">
        <v>8.2500000000000004E-2</v>
      </c>
    </row>
    <row r="19791" spans="1:3" x14ac:dyDescent="0.25">
      <c r="A19791" t="s">
        <v>274</v>
      </c>
      <c r="B19791">
        <v>76249</v>
      </c>
      <c r="C19791" s="385">
        <v>8.2500000000000004E-2</v>
      </c>
    </row>
    <row r="19792" spans="1:3" x14ac:dyDescent="0.25">
      <c r="A19792" t="s">
        <v>274</v>
      </c>
      <c r="B19792">
        <v>76250</v>
      </c>
      <c r="C19792" s="385">
        <v>8.2500000000000004E-2</v>
      </c>
    </row>
    <row r="19793" spans="1:3" x14ac:dyDescent="0.25">
      <c r="A19793" t="s">
        <v>274</v>
      </c>
      <c r="B19793">
        <v>76251</v>
      </c>
      <c r="C19793" s="385">
        <v>6.25E-2</v>
      </c>
    </row>
    <row r="19794" spans="1:3" x14ac:dyDescent="0.25">
      <c r="A19794" t="s">
        <v>274</v>
      </c>
      <c r="B19794">
        <v>76252</v>
      </c>
      <c r="C19794" s="385">
        <v>8.2500000000000004E-2</v>
      </c>
    </row>
    <row r="19795" spans="1:3" x14ac:dyDescent="0.25">
      <c r="A19795" t="s">
        <v>274</v>
      </c>
      <c r="B19795">
        <v>76253</v>
      </c>
      <c r="C19795" s="385">
        <v>6.7500000000000004E-2</v>
      </c>
    </row>
    <row r="19796" spans="1:3" x14ac:dyDescent="0.25">
      <c r="A19796" t="s">
        <v>274</v>
      </c>
      <c r="B19796">
        <v>76255</v>
      </c>
      <c r="C19796" s="385">
        <v>8.2500000000000004E-2</v>
      </c>
    </row>
    <row r="19797" spans="1:3" x14ac:dyDescent="0.25">
      <c r="A19797" t="s">
        <v>274</v>
      </c>
      <c r="B19797">
        <v>76258</v>
      </c>
      <c r="C19797" s="385">
        <v>8.2500000000000004E-2</v>
      </c>
    </row>
    <row r="19798" spans="1:3" x14ac:dyDescent="0.25">
      <c r="A19798" t="s">
        <v>274</v>
      </c>
      <c r="B19798">
        <v>76259</v>
      </c>
      <c r="C19798" s="385">
        <v>8.2500000000000004E-2</v>
      </c>
    </row>
    <row r="19799" spans="1:3" x14ac:dyDescent="0.25">
      <c r="A19799" t="s">
        <v>274</v>
      </c>
      <c r="B19799">
        <v>76261</v>
      </c>
      <c r="C19799" s="385">
        <v>6.25E-2</v>
      </c>
    </row>
    <row r="19800" spans="1:3" x14ac:dyDescent="0.25">
      <c r="A19800" t="s">
        <v>274</v>
      </c>
      <c r="B19800">
        <v>76262</v>
      </c>
      <c r="C19800" s="385">
        <v>8.2500000000000004E-2</v>
      </c>
    </row>
    <row r="19801" spans="1:3" x14ac:dyDescent="0.25">
      <c r="A19801" t="s">
        <v>274</v>
      </c>
      <c r="B19801">
        <v>76263</v>
      </c>
      <c r="C19801" s="385">
        <v>6.7500000000000004E-2</v>
      </c>
    </row>
    <row r="19802" spans="1:3" x14ac:dyDescent="0.25">
      <c r="A19802" t="s">
        <v>274</v>
      </c>
      <c r="B19802">
        <v>76264</v>
      </c>
      <c r="C19802" s="385">
        <v>7.2499999999999995E-2</v>
      </c>
    </row>
    <row r="19803" spans="1:3" x14ac:dyDescent="0.25">
      <c r="A19803" t="s">
        <v>274</v>
      </c>
      <c r="B19803">
        <v>76265</v>
      </c>
      <c r="C19803" s="385">
        <v>8.2500000000000004E-2</v>
      </c>
    </row>
    <row r="19804" spans="1:3" x14ac:dyDescent="0.25">
      <c r="A19804" t="s">
        <v>274</v>
      </c>
      <c r="B19804">
        <v>76266</v>
      </c>
      <c r="C19804" s="385">
        <v>8.2500000000000004E-2</v>
      </c>
    </row>
    <row r="19805" spans="1:3" x14ac:dyDescent="0.25">
      <c r="A19805" t="s">
        <v>274</v>
      </c>
      <c r="B19805">
        <v>76267</v>
      </c>
      <c r="C19805" s="385">
        <v>6.7500000000000004E-2</v>
      </c>
    </row>
    <row r="19806" spans="1:3" x14ac:dyDescent="0.25">
      <c r="A19806" t="s">
        <v>274</v>
      </c>
      <c r="B19806">
        <v>76268</v>
      </c>
      <c r="C19806" s="385">
        <v>8.2500000000000004E-2</v>
      </c>
    </row>
    <row r="19807" spans="1:3" x14ac:dyDescent="0.25">
      <c r="A19807" t="s">
        <v>274</v>
      </c>
      <c r="B19807">
        <v>76270</v>
      </c>
      <c r="C19807" s="385">
        <v>6.7500000000000004E-2</v>
      </c>
    </row>
    <row r="19808" spans="1:3" x14ac:dyDescent="0.25">
      <c r="A19808" t="s">
        <v>274</v>
      </c>
      <c r="B19808">
        <v>76271</v>
      </c>
      <c r="C19808" s="385">
        <v>8.2500000000000004E-2</v>
      </c>
    </row>
    <row r="19809" spans="1:3" x14ac:dyDescent="0.25">
      <c r="A19809" t="s">
        <v>274</v>
      </c>
      <c r="B19809">
        <v>76272</v>
      </c>
      <c r="C19809" s="385">
        <v>8.2500000000000004E-2</v>
      </c>
    </row>
    <row r="19810" spans="1:3" x14ac:dyDescent="0.25">
      <c r="A19810" t="s">
        <v>274</v>
      </c>
      <c r="B19810">
        <v>76273</v>
      </c>
      <c r="C19810" s="385">
        <v>8.2500000000000004E-2</v>
      </c>
    </row>
    <row r="19811" spans="1:3" x14ac:dyDescent="0.25">
      <c r="A19811" t="s">
        <v>274</v>
      </c>
      <c r="B19811">
        <v>76301</v>
      </c>
      <c r="C19811" s="385">
        <v>8.2500000000000004E-2</v>
      </c>
    </row>
    <row r="19812" spans="1:3" x14ac:dyDescent="0.25">
      <c r="A19812" t="s">
        <v>274</v>
      </c>
      <c r="B19812">
        <v>76302</v>
      </c>
      <c r="C19812" s="385">
        <v>8.2500000000000004E-2</v>
      </c>
    </row>
    <row r="19813" spans="1:3" x14ac:dyDescent="0.25">
      <c r="A19813" t="s">
        <v>274</v>
      </c>
      <c r="B19813">
        <v>76305</v>
      </c>
      <c r="C19813" s="385">
        <v>8.2500000000000004E-2</v>
      </c>
    </row>
    <row r="19814" spans="1:3" x14ac:dyDescent="0.25">
      <c r="A19814" t="s">
        <v>274</v>
      </c>
      <c r="B19814">
        <v>76306</v>
      </c>
      <c r="C19814" s="385">
        <v>8.2500000000000004E-2</v>
      </c>
    </row>
    <row r="19815" spans="1:3" x14ac:dyDescent="0.25">
      <c r="A19815" t="s">
        <v>274</v>
      </c>
      <c r="B19815">
        <v>76307</v>
      </c>
      <c r="C19815" s="385">
        <v>8.2500000000000004E-2</v>
      </c>
    </row>
    <row r="19816" spans="1:3" x14ac:dyDescent="0.25">
      <c r="A19816" t="s">
        <v>274</v>
      </c>
      <c r="B19816">
        <v>76308</v>
      </c>
      <c r="C19816" s="385">
        <v>8.2500000000000004E-2</v>
      </c>
    </row>
    <row r="19817" spans="1:3" x14ac:dyDescent="0.25">
      <c r="A19817" t="s">
        <v>274</v>
      </c>
      <c r="B19817">
        <v>76309</v>
      </c>
      <c r="C19817" s="385">
        <v>8.2500000000000004E-2</v>
      </c>
    </row>
    <row r="19818" spans="1:3" x14ac:dyDescent="0.25">
      <c r="A19818" t="s">
        <v>274</v>
      </c>
      <c r="B19818">
        <v>76310</v>
      </c>
      <c r="C19818" s="385">
        <v>8.2500000000000004E-2</v>
      </c>
    </row>
    <row r="19819" spans="1:3" x14ac:dyDescent="0.25">
      <c r="A19819" t="s">
        <v>274</v>
      </c>
      <c r="B19819">
        <v>76311</v>
      </c>
      <c r="C19819" s="385">
        <v>8.2500000000000004E-2</v>
      </c>
    </row>
    <row r="19820" spans="1:3" x14ac:dyDescent="0.25">
      <c r="A19820" t="s">
        <v>274</v>
      </c>
      <c r="B19820">
        <v>76351</v>
      </c>
      <c r="C19820" s="385">
        <v>8.2500000000000004E-2</v>
      </c>
    </row>
    <row r="19821" spans="1:3" x14ac:dyDescent="0.25">
      <c r="A19821" t="s">
        <v>274</v>
      </c>
      <c r="B19821">
        <v>76352</v>
      </c>
      <c r="C19821" s="385">
        <v>6.25E-2</v>
      </c>
    </row>
    <row r="19822" spans="1:3" x14ac:dyDescent="0.25">
      <c r="A19822" t="s">
        <v>274</v>
      </c>
      <c r="B19822">
        <v>76354</v>
      </c>
      <c r="C19822" s="385">
        <v>8.2500000000000004E-2</v>
      </c>
    </row>
    <row r="19823" spans="1:3" x14ac:dyDescent="0.25">
      <c r="A19823" t="s">
        <v>274</v>
      </c>
      <c r="B19823">
        <v>76357</v>
      </c>
      <c r="C19823" s="385">
        <v>7.2499999999999995E-2</v>
      </c>
    </row>
    <row r="19824" spans="1:3" x14ac:dyDescent="0.25">
      <c r="A19824" t="s">
        <v>274</v>
      </c>
      <c r="B19824">
        <v>76360</v>
      </c>
      <c r="C19824" s="385">
        <v>8.2500000000000004E-2</v>
      </c>
    </row>
    <row r="19825" spans="1:3" x14ac:dyDescent="0.25">
      <c r="A19825" t="s">
        <v>274</v>
      </c>
      <c r="B19825">
        <v>76363</v>
      </c>
      <c r="C19825" s="385">
        <v>8.2500000000000004E-2</v>
      </c>
    </row>
    <row r="19826" spans="1:3" x14ac:dyDescent="0.25">
      <c r="A19826" t="s">
        <v>274</v>
      </c>
      <c r="B19826">
        <v>76364</v>
      </c>
      <c r="C19826" s="385">
        <v>6.7500000000000004E-2</v>
      </c>
    </row>
    <row r="19827" spans="1:3" x14ac:dyDescent="0.25">
      <c r="A19827" t="s">
        <v>274</v>
      </c>
      <c r="B19827">
        <v>76365</v>
      </c>
      <c r="C19827" s="385">
        <v>8.2500000000000004E-2</v>
      </c>
    </row>
    <row r="19828" spans="1:3" x14ac:dyDescent="0.25">
      <c r="A19828" t="s">
        <v>274</v>
      </c>
      <c r="B19828">
        <v>76366</v>
      </c>
      <c r="C19828" s="385">
        <v>7.7499999999999999E-2</v>
      </c>
    </row>
    <row r="19829" spans="1:3" x14ac:dyDescent="0.25">
      <c r="A19829" t="s">
        <v>274</v>
      </c>
      <c r="B19829">
        <v>76367</v>
      </c>
      <c r="C19829" s="385">
        <v>8.2500000000000004E-2</v>
      </c>
    </row>
    <row r="19830" spans="1:3" x14ac:dyDescent="0.25">
      <c r="A19830" t="s">
        <v>274</v>
      </c>
      <c r="B19830">
        <v>76369</v>
      </c>
      <c r="C19830" s="385">
        <v>6.25E-2</v>
      </c>
    </row>
    <row r="19831" spans="1:3" x14ac:dyDescent="0.25">
      <c r="A19831" t="s">
        <v>274</v>
      </c>
      <c r="B19831">
        <v>76370</v>
      </c>
      <c r="C19831" s="385">
        <v>7.7499999999999999E-2</v>
      </c>
    </row>
    <row r="19832" spans="1:3" x14ac:dyDescent="0.25">
      <c r="A19832" t="s">
        <v>274</v>
      </c>
      <c r="B19832">
        <v>76371</v>
      </c>
      <c r="C19832" s="385">
        <v>8.2500000000000004E-2</v>
      </c>
    </row>
    <row r="19833" spans="1:3" x14ac:dyDescent="0.25">
      <c r="A19833" t="s">
        <v>274</v>
      </c>
      <c r="B19833">
        <v>76372</v>
      </c>
      <c r="C19833" s="385">
        <v>8.2500000000000004E-2</v>
      </c>
    </row>
    <row r="19834" spans="1:3" x14ac:dyDescent="0.25">
      <c r="A19834" t="s">
        <v>274</v>
      </c>
      <c r="B19834">
        <v>76373</v>
      </c>
      <c r="C19834" s="385">
        <v>6.7500000000000004E-2</v>
      </c>
    </row>
    <row r="19835" spans="1:3" x14ac:dyDescent="0.25">
      <c r="A19835" t="s">
        <v>274</v>
      </c>
      <c r="B19835">
        <v>76374</v>
      </c>
      <c r="C19835" s="385">
        <v>8.2500000000000004E-2</v>
      </c>
    </row>
    <row r="19836" spans="1:3" x14ac:dyDescent="0.25">
      <c r="A19836" t="s">
        <v>274</v>
      </c>
      <c r="B19836">
        <v>76377</v>
      </c>
      <c r="C19836" s="385">
        <v>7.2499999999999995E-2</v>
      </c>
    </row>
    <row r="19837" spans="1:3" x14ac:dyDescent="0.25">
      <c r="A19837" t="s">
        <v>274</v>
      </c>
      <c r="B19837">
        <v>76379</v>
      </c>
      <c r="C19837" s="385">
        <v>8.2500000000000004E-2</v>
      </c>
    </row>
    <row r="19838" spans="1:3" x14ac:dyDescent="0.25">
      <c r="A19838" t="s">
        <v>274</v>
      </c>
      <c r="B19838">
        <v>76380</v>
      </c>
      <c r="C19838" s="385">
        <v>8.2500000000000004E-2</v>
      </c>
    </row>
    <row r="19839" spans="1:3" x14ac:dyDescent="0.25">
      <c r="A19839" t="s">
        <v>274</v>
      </c>
      <c r="B19839">
        <v>76384</v>
      </c>
      <c r="C19839" s="385">
        <v>8.2500000000000004E-2</v>
      </c>
    </row>
    <row r="19840" spans="1:3" x14ac:dyDescent="0.25">
      <c r="A19840" t="s">
        <v>274</v>
      </c>
      <c r="B19840">
        <v>76385</v>
      </c>
      <c r="C19840" s="385">
        <v>8.2500000000000004E-2</v>
      </c>
    </row>
    <row r="19841" spans="1:3" x14ac:dyDescent="0.25">
      <c r="A19841" t="s">
        <v>274</v>
      </c>
      <c r="B19841">
        <v>76388</v>
      </c>
      <c r="C19841" s="385">
        <v>7.2499999999999995E-2</v>
      </c>
    </row>
    <row r="19842" spans="1:3" x14ac:dyDescent="0.25">
      <c r="A19842" t="s">
        <v>274</v>
      </c>
      <c r="B19842">
        <v>76389</v>
      </c>
      <c r="C19842" s="385">
        <v>8.2500000000000004E-2</v>
      </c>
    </row>
    <row r="19843" spans="1:3" x14ac:dyDescent="0.25">
      <c r="A19843" t="s">
        <v>274</v>
      </c>
      <c r="B19843">
        <v>76401</v>
      </c>
      <c r="C19843" s="385">
        <v>8.2500000000000004E-2</v>
      </c>
    </row>
    <row r="19844" spans="1:3" x14ac:dyDescent="0.25">
      <c r="A19844" t="s">
        <v>274</v>
      </c>
      <c r="B19844">
        <v>76402</v>
      </c>
      <c r="C19844" s="385">
        <v>8.2500000000000004E-2</v>
      </c>
    </row>
    <row r="19845" spans="1:3" x14ac:dyDescent="0.25">
      <c r="A19845" t="s">
        <v>274</v>
      </c>
      <c r="B19845">
        <v>76424</v>
      </c>
      <c r="C19845" s="385">
        <v>8.2500000000000004E-2</v>
      </c>
    </row>
    <row r="19846" spans="1:3" x14ac:dyDescent="0.25">
      <c r="A19846" t="s">
        <v>274</v>
      </c>
      <c r="B19846">
        <v>76426</v>
      </c>
      <c r="C19846" s="385">
        <v>8.2500000000000004E-2</v>
      </c>
    </row>
    <row r="19847" spans="1:3" x14ac:dyDescent="0.25">
      <c r="A19847" t="s">
        <v>274</v>
      </c>
      <c r="B19847">
        <v>76427</v>
      </c>
      <c r="C19847" s="385">
        <v>7.7499999999999999E-2</v>
      </c>
    </row>
    <row r="19848" spans="1:3" x14ac:dyDescent="0.25">
      <c r="A19848" t="s">
        <v>274</v>
      </c>
      <c r="B19848">
        <v>76429</v>
      </c>
      <c r="C19848" s="385">
        <v>8.2500000000000004E-2</v>
      </c>
    </row>
    <row r="19849" spans="1:3" x14ac:dyDescent="0.25">
      <c r="A19849" t="s">
        <v>274</v>
      </c>
      <c r="B19849">
        <v>76430</v>
      </c>
      <c r="C19849" s="385">
        <v>8.2500000000000004E-2</v>
      </c>
    </row>
    <row r="19850" spans="1:3" x14ac:dyDescent="0.25">
      <c r="A19850" t="s">
        <v>274</v>
      </c>
      <c r="B19850">
        <v>76431</v>
      </c>
      <c r="C19850" s="385">
        <v>8.2500000000000004E-2</v>
      </c>
    </row>
    <row r="19851" spans="1:3" x14ac:dyDescent="0.25">
      <c r="A19851" t="s">
        <v>274</v>
      </c>
      <c r="B19851">
        <v>76432</v>
      </c>
      <c r="C19851" s="385">
        <v>8.2500000000000004E-2</v>
      </c>
    </row>
    <row r="19852" spans="1:3" x14ac:dyDescent="0.25">
      <c r="A19852" t="s">
        <v>274</v>
      </c>
      <c r="B19852">
        <v>76433</v>
      </c>
      <c r="C19852" s="385">
        <v>8.2500000000000004E-2</v>
      </c>
    </row>
    <row r="19853" spans="1:3" x14ac:dyDescent="0.25">
      <c r="A19853" t="s">
        <v>274</v>
      </c>
      <c r="B19853">
        <v>76435</v>
      </c>
      <c r="C19853" s="385">
        <v>7.2499999999999995E-2</v>
      </c>
    </row>
    <row r="19854" spans="1:3" x14ac:dyDescent="0.25">
      <c r="A19854" t="s">
        <v>274</v>
      </c>
      <c r="B19854">
        <v>76436</v>
      </c>
      <c r="C19854" s="385">
        <v>6.7500000000000004E-2</v>
      </c>
    </row>
    <row r="19855" spans="1:3" x14ac:dyDescent="0.25">
      <c r="A19855" t="s">
        <v>274</v>
      </c>
      <c r="B19855">
        <v>76437</v>
      </c>
      <c r="C19855" s="385">
        <v>8.2500000000000004E-2</v>
      </c>
    </row>
    <row r="19856" spans="1:3" x14ac:dyDescent="0.25">
      <c r="A19856" t="s">
        <v>274</v>
      </c>
      <c r="B19856">
        <v>76439</v>
      </c>
      <c r="C19856" s="385">
        <v>8.2500000000000004E-2</v>
      </c>
    </row>
    <row r="19857" spans="1:3" x14ac:dyDescent="0.25">
      <c r="A19857" t="s">
        <v>274</v>
      </c>
      <c r="B19857">
        <v>76442</v>
      </c>
      <c r="C19857" s="385">
        <v>8.2500000000000004E-2</v>
      </c>
    </row>
    <row r="19858" spans="1:3" x14ac:dyDescent="0.25">
      <c r="A19858" t="s">
        <v>274</v>
      </c>
      <c r="B19858">
        <v>76443</v>
      </c>
      <c r="C19858" s="385">
        <v>8.2500000000000004E-2</v>
      </c>
    </row>
    <row r="19859" spans="1:3" x14ac:dyDescent="0.25">
      <c r="A19859" t="s">
        <v>274</v>
      </c>
      <c r="B19859">
        <v>76444</v>
      </c>
      <c r="C19859" s="385">
        <v>8.2500000000000004E-2</v>
      </c>
    </row>
    <row r="19860" spans="1:3" x14ac:dyDescent="0.25">
      <c r="A19860" t="s">
        <v>274</v>
      </c>
      <c r="B19860">
        <v>76445</v>
      </c>
      <c r="C19860" s="385">
        <v>6.7500000000000004E-2</v>
      </c>
    </row>
    <row r="19861" spans="1:3" x14ac:dyDescent="0.25">
      <c r="A19861" t="s">
        <v>274</v>
      </c>
      <c r="B19861">
        <v>76446</v>
      </c>
      <c r="C19861" s="385">
        <v>8.2500000000000004E-2</v>
      </c>
    </row>
    <row r="19862" spans="1:3" x14ac:dyDescent="0.25">
      <c r="A19862" t="s">
        <v>274</v>
      </c>
      <c r="B19862">
        <v>76448</v>
      </c>
      <c r="C19862" s="385">
        <v>8.2500000000000004E-2</v>
      </c>
    </row>
    <row r="19863" spans="1:3" x14ac:dyDescent="0.25">
      <c r="A19863" t="s">
        <v>274</v>
      </c>
      <c r="B19863">
        <v>76449</v>
      </c>
      <c r="C19863" s="385">
        <v>8.2500000000000004E-2</v>
      </c>
    </row>
    <row r="19864" spans="1:3" x14ac:dyDescent="0.25">
      <c r="A19864" t="s">
        <v>274</v>
      </c>
      <c r="B19864">
        <v>76450</v>
      </c>
      <c r="C19864" s="385">
        <v>8.2500000000000004E-2</v>
      </c>
    </row>
    <row r="19865" spans="1:3" x14ac:dyDescent="0.25">
      <c r="A19865" t="s">
        <v>274</v>
      </c>
      <c r="B19865">
        <v>76452</v>
      </c>
      <c r="C19865" s="385">
        <v>6.7500000000000004E-2</v>
      </c>
    </row>
    <row r="19866" spans="1:3" x14ac:dyDescent="0.25">
      <c r="A19866" t="s">
        <v>274</v>
      </c>
      <c r="B19866">
        <v>76453</v>
      </c>
      <c r="C19866" s="385">
        <v>8.2500000000000004E-2</v>
      </c>
    </row>
    <row r="19867" spans="1:3" x14ac:dyDescent="0.25">
      <c r="A19867" t="s">
        <v>274</v>
      </c>
      <c r="B19867">
        <v>76454</v>
      </c>
      <c r="C19867" s="385">
        <v>8.2500000000000004E-2</v>
      </c>
    </row>
    <row r="19868" spans="1:3" x14ac:dyDescent="0.25">
      <c r="A19868" t="s">
        <v>274</v>
      </c>
      <c r="B19868">
        <v>76455</v>
      </c>
      <c r="C19868" s="385">
        <v>7.7499999999999999E-2</v>
      </c>
    </row>
    <row r="19869" spans="1:3" x14ac:dyDescent="0.25">
      <c r="A19869" t="s">
        <v>274</v>
      </c>
      <c r="B19869">
        <v>76457</v>
      </c>
      <c r="C19869" s="385">
        <v>8.2500000000000004E-2</v>
      </c>
    </row>
    <row r="19870" spans="1:3" x14ac:dyDescent="0.25">
      <c r="A19870" t="s">
        <v>274</v>
      </c>
      <c r="B19870">
        <v>76458</v>
      </c>
      <c r="C19870" s="385">
        <v>8.2500000000000004E-2</v>
      </c>
    </row>
    <row r="19871" spans="1:3" x14ac:dyDescent="0.25">
      <c r="A19871" t="s">
        <v>274</v>
      </c>
      <c r="B19871">
        <v>76459</v>
      </c>
      <c r="C19871" s="385">
        <v>6.25E-2</v>
      </c>
    </row>
    <row r="19872" spans="1:3" x14ac:dyDescent="0.25">
      <c r="A19872" t="s">
        <v>274</v>
      </c>
      <c r="B19872">
        <v>76460</v>
      </c>
      <c r="C19872" s="385">
        <v>6.7500000000000004E-2</v>
      </c>
    </row>
    <row r="19873" spans="1:3" x14ac:dyDescent="0.25">
      <c r="A19873" t="s">
        <v>274</v>
      </c>
      <c r="B19873">
        <v>76461</v>
      </c>
      <c r="C19873" s="385">
        <v>6.7500000000000004E-2</v>
      </c>
    </row>
    <row r="19874" spans="1:3" x14ac:dyDescent="0.25">
      <c r="A19874" t="s">
        <v>274</v>
      </c>
      <c r="B19874">
        <v>76462</v>
      </c>
      <c r="C19874" s="385">
        <v>8.2500000000000004E-2</v>
      </c>
    </row>
    <row r="19875" spans="1:3" x14ac:dyDescent="0.25">
      <c r="A19875" t="s">
        <v>274</v>
      </c>
      <c r="B19875">
        <v>76463</v>
      </c>
      <c r="C19875" s="385">
        <v>8.2500000000000004E-2</v>
      </c>
    </row>
    <row r="19876" spans="1:3" x14ac:dyDescent="0.25">
      <c r="A19876" t="s">
        <v>274</v>
      </c>
      <c r="B19876">
        <v>76464</v>
      </c>
      <c r="C19876" s="385">
        <v>7.2499999999999995E-2</v>
      </c>
    </row>
    <row r="19877" spans="1:3" x14ac:dyDescent="0.25">
      <c r="A19877" t="s">
        <v>274</v>
      </c>
      <c r="B19877">
        <v>76465</v>
      </c>
      <c r="C19877" s="385">
        <v>6.7500000000000004E-2</v>
      </c>
    </row>
    <row r="19878" spans="1:3" x14ac:dyDescent="0.25">
      <c r="A19878" t="s">
        <v>274</v>
      </c>
      <c r="B19878">
        <v>76466</v>
      </c>
      <c r="C19878" s="385">
        <v>6.7500000000000004E-2</v>
      </c>
    </row>
    <row r="19879" spans="1:3" x14ac:dyDescent="0.25">
      <c r="A19879" t="s">
        <v>274</v>
      </c>
      <c r="B19879">
        <v>76467</v>
      </c>
      <c r="C19879" s="385">
        <v>6.7500000000000004E-2</v>
      </c>
    </row>
    <row r="19880" spans="1:3" x14ac:dyDescent="0.25">
      <c r="A19880" t="s">
        <v>274</v>
      </c>
      <c r="B19880">
        <v>76468</v>
      </c>
      <c r="C19880" s="385">
        <v>6.7500000000000004E-2</v>
      </c>
    </row>
    <row r="19881" spans="1:3" x14ac:dyDescent="0.25">
      <c r="A19881" t="s">
        <v>274</v>
      </c>
      <c r="B19881">
        <v>76469</v>
      </c>
      <c r="C19881" s="385">
        <v>7.2499999999999995E-2</v>
      </c>
    </row>
    <row r="19882" spans="1:3" x14ac:dyDescent="0.25">
      <c r="A19882" t="s">
        <v>274</v>
      </c>
      <c r="B19882">
        <v>76470</v>
      </c>
      <c r="C19882" s="385">
        <v>8.2500000000000004E-2</v>
      </c>
    </row>
    <row r="19883" spans="1:3" x14ac:dyDescent="0.25">
      <c r="A19883" t="s">
        <v>274</v>
      </c>
      <c r="B19883">
        <v>76471</v>
      </c>
      <c r="C19883" s="385">
        <v>8.2500000000000004E-2</v>
      </c>
    </row>
    <row r="19884" spans="1:3" x14ac:dyDescent="0.25">
      <c r="A19884" t="s">
        <v>274</v>
      </c>
      <c r="B19884">
        <v>76472</v>
      </c>
      <c r="C19884" s="385">
        <v>8.2500000000000004E-2</v>
      </c>
    </row>
    <row r="19885" spans="1:3" x14ac:dyDescent="0.25">
      <c r="A19885" t="s">
        <v>274</v>
      </c>
      <c r="B19885">
        <v>76474</v>
      </c>
      <c r="C19885" s="385">
        <v>6.7500000000000004E-2</v>
      </c>
    </row>
    <row r="19886" spans="1:3" x14ac:dyDescent="0.25">
      <c r="A19886" t="s">
        <v>274</v>
      </c>
      <c r="B19886">
        <v>76475</v>
      </c>
      <c r="C19886" s="385">
        <v>8.2500000000000004E-2</v>
      </c>
    </row>
    <row r="19887" spans="1:3" x14ac:dyDescent="0.25">
      <c r="A19887" t="s">
        <v>274</v>
      </c>
      <c r="B19887">
        <v>76476</v>
      </c>
      <c r="C19887" s="385">
        <v>8.2500000000000004E-2</v>
      </c>
    </row>
    <row r="19888" spans="1:3" x14ac:dyDescent="0.25">
      <c r="A19888" t="s">
        <v>274</v>
      </c>
      <c r="B19888">
        <v>76481</v>
      </c>
      <c r="C19888" s="385">
        <v>6.7500000000000004E-2</v>
      </c>
    </row>
    <row r="19889" spans="1:3" x14ac:dyDescent="0.25">
      <c r="A19889" t="s">
        <v>274</v>
      </c>
      <c r="B19889">
        <v>76483</v>
      </c>
      <c r="C19889" s="385">
        <v>8.2500000000000004E-2</v>
      </c>
    </row>
    <row r="19890" spans="1:3" x14ac:dyDescent="0.25">
      <c r="A19890" t="s">
        <v>274</v>
      </c>
      <c r="B19890">
        <v>76484</v>
      </c>
      <c r="C19890" s="385">
        <v>8.2500000000000004E-2</v>
      </c>
    </row>
    <row r="19891" spans="1:3" x14ac:dyDescent="0.25">
      <c r="A19891" t="s">
        <v>274</v>
      </c>
      <c r="B19891">
        <v>76485</v>
      </c>
      <c r="C19891" s="385">
        <v>8.2500000000000004E-2</v>
      </c>
    </row>
    <row r="19892" spans="1:3" x14ac:dyDescent="0.25">
      <c r="A19892" t="s">
        <v>274</v>
      </c>
      <c r="B19892">
        <v>76486</v>
      </c>
      <c r="C19892" s="385">
        <v>8.2500000000000004E-2</v>
      </c>
    </row>
    <row r="19893" spans="1:3" x14ac:dyDescent="0.25">
      <c r="A19893" t="s">
        <v>274</v>
      </c>
      <c r="B19893">
        <v>76487</v>
      </c>
      <c r="C19893" s="385">
        <v>8.2500000000000004E-2</v>
      </c>
    </row>
    <row r="19894" spans="1:3" x14ac:dyDescent="0.25">
      <c r="A19894" t="s">
        <v>274</v>
      </c>
      <c r="B19894">
        <v>76490</v>
      </c>
      <c r="C19894" s="385">
        <v>8.2500000000000004E-2</v>
      </c>
    </row>
    <row r="19895" spans="1:3" x14ac:dyDescent="0.25">
      <c r="A19895" t="s">
        <v>274</v>
      </c>
      <c r="B19895">
        <v>76491</v>
      </c>
      <c r="C19895" s="385">
        <v>7.2499999999999995E-2</v>
      </c>
    </row>
    <row r="19896" spans="1:3" x14ac:dyDescent="0.25">
      <c r="A19896" t="s">
        <v>274</v>
      </c>
      <c r="B19896">
        <v>76501</v>
      </c>
      <c r="C19896" s="385">
        <v>8.2500000000000004E-2</v>
      </c>
    </row>
    <row r="19897" spans="1:3" x14ac:dyDescent="0.25">
      <c r="A19897" t="s">
        <v>274</v>
      </c>
      <c r="B19897">
        <v>76502</v>
      </c>
      <c r="C19897" s="385">
        <v>8.2500000000000004E-2</v>
      </c>
    </row>
    <row r="19898" spans="1:3" x14ac:dyDescent="0.25">
      <c r="A19898" t="s">
        <v>274</v>
      </c>
      <c r="B19898">
        <v>76503</v>
      </c>
      <c r="C19898" s="385">
        <v>8.2500000000000004E-2</v>
      </c>
    </row>
    <row r="19899" spans="1:3" x14ac:dyDescent="0.25">
      <c r="A19899" t="s">
        <v>274</v>
      </c>
      <c r="B19899">
        <v>76504</v>
      </c>
      <c r="C19899" s="385">
        <v>8.2500000000000004E-2</v>
      </c>
    </row>
    <row r="19900" spans="1:3" x14ac:dyDescent="0.25">
      <c r="A19900" t="s">
        <v>274</v>
      </c>
      <c r="B19900">
        <v>76508</v>
      </c>
      <c r="C19900" s="385">
        <v>8.2500000000000004E-2</v>
      </c>
    </row>
    <row r="19901" spans="1:3" x14ac:dyDescent="0.25">
      <c r="A19901" t="s">
        <v>274</v>
      </c>
      <c r="B19901">
        <v>76511</v>
      </c>
      <c r="C19901" s="385">
        <v>8.2500000000000004E-2</v>
      </c>
    </row>
    <row r="19902" spans="1:3" x14ac:dyDescent="0.25">
      <c r="A19902" t="s">
        <v>274</v>
      </c>
      <c r="B19902">
        <v>76513</v>
      </c>
      <c r="C19902" s="385">
        <v>8.2500000000000004E-2</v>
      </c>
    </row>
    <row r="19903" spans="1:3" x14ac:dyDescent="0.25">
      <c r="A19903" t="s">
        <v>274</v>
      </c>
      <c r="B19903">
        <v>76518</v>
      </c>
      <c r="C19903" s="385">
        <v>7.7499999999999999E-2</v>
      </c>
    </row>
    <row r="19904" spans="1:3" x14ac:dyDescent="0.25">
      <c r="A19904" t="s">
        <v>274</v>
      </c>
      <c r="B19904">
        <v>76519</v>
      </c>
      <c r="C19904" s="385">
        <v>6.7500000000000004E-2</v>
      </c>
    </row>
    <row r="19905" spans="1:3" x14ac:dyDescent="0.25">
      <c r="A19905" t="s">
        <v>274</v>
      </c>
      <c r="B19905">
        <v>76520</v>
      </c>
      <c r="C19905" s="385">
        <v>8.2500000000000004E-2</v>
      </c>
    </row>
    <row r="19906" spans="1:3" x14ac:dyDescent="0.25">
      <c r="A19906" t="s">
        <v>274</v>
      </c>
      <c r="B19906">
        <v>76522</v>
      </c>
      <c r="C19906" s="385">
        <v>8.2500000000000004E-2</v>
      </c>
    </row>
    <row r="19907" spans="1:3" x14ac:dyDescent="0.25">
      <c r="A19907" t="s">
        <v>274</v>
      </c>
      <c r="B19907">
        <v>76523</v>
      </c>
      <c r="C19907" s="385">
        <v>6.7500000000000004E-2</v>
      </c>
    </row>
    <row r="19908" spans="1:3" x14ac:dyDescent="0.25">
      <c r="A19908" t="s">
        <v>274</v>
      </c>
      <c r="B19908">
        <v>76524</v>
      </c>
      <c r="C19908" s="385">
        <v>7.7499999999999999E-2</v>
      </c>
    </row>
    <row r="19909" spans="1:3" x14ac:dyDescent="0.25">
      <c r="A19909" t="s">
        <v>274</v>
      </c>
      <c r="B19909">
        <v>76525</v>
      </c>
      <c r="C19909" s="385">
        <v>8.2500000000000004E-2</v>
      </c>
    </row>
    <row r="19910" spans="1:3" x14ac:dyDescent="0.25">
      <c r="A19910" t="s">
        <v>274</v>
      </c>
      <c r="B19910">
        <v>76526</v>
      </c>
      <c r="C19910" s="385">
        <v>6.7500000000000004E-2</v>
      </c>
    </row>
    <row r="19911" spans="1:3" x14ac:dyDescent="0.25">
      <c r="A19911" t="s">
        <v>274</v>
      </c>
      <c r="B19911">
        <v>76527</v>
      </c>
      <c r="C19911" s="385">
        <v>8.2500000000000004E-2</v>
      </c>
    </row>
    <row r="19912" spans="1:3" x14ac:dyDescent="0.25">
      <c r="A19912" t="s">
        <v>274</v>
      </c>
      <c r="B19912">
        <v>76528</v>
      </c>
      <c r="C19912" s="385">
        <v>8.2500000000000004E-2</v>
      </c>
    </row>
    <row r="19913" spans="1:3" x14ac:dyDescent="0.25">
      <c r="A19913" t="s">
        <v>274</v>
      </c>
      <c r="B19913">
        <v>76530</v>
      </c>
      <c r="C19913" s="385">
        <v>8.2500000000000004E-2</v>
      </c>
    </row>
    <row r="19914" spans="1:3" x14ac:dyDescent="0.25">
      <c r="A19914" t="s">
        <v>274</v>
      </c>
      <c r="B19914">
        <v>76531</v>
      </c>
      <c r="C19914" s="385">
        <v>8.2500000000000004E-2</v>
      </c>
    </row>
    <row r="19915" spans="1:3" x14ac:dyDescent="0.25">
      <c r="A19915" t="s">
        <v>274</v>
      </c>
      <c r="B19915">
        <v>76533</v>
      </c>
      <c r="C19915" s="385">
        <v>6.7500000000000004E-2</v>
      </c>
    </row>
    <row r="19916" spans="1:3" x14ac:dyDescent="0.25">
      <c r="A19916" t="s">
        <v>274</v>
      </c>
      <c r="B19916">
        <v>76534</v>
      </c>
      <c r="C19916" s="385">
        <v>0.08</v>
      </c>
    </row>
    <row r="19917" spans="1:3" x14ac:dyDescent="0.25">
      <c r="A19917" t="s">
        <v>274</v>
      </c>
      <c r="B19917">
        <v>76537</v>
      </c>
      <c r="C19917" s="385">
        <v>8.2500000000000004E-2</v>
      </c>
    </row>
    <row r="19918" spans="1:3" x14ac:dyDescent="0.25">
      <c r="A19918" t="s">
        <v>274</v>
      </c>
      <c r="B19918">
        <v>76538</v>
      </c>
      <c r="C19918" s="385">
        <v>6.7500000000000004E-2</v>
      </c>
    </row>
    <row r="19919" spans="1:3" x14ac:dyDescent="0.25">
      <c r="A19919" t="s">
        <v>274</v>
      </c>
      <c r="B19919">
        <v>76539</v>
      </c>
      <c r="C19919" s="385">
        <v>8.2500000000000004E-2</v>
      </c>
    </row>
    <row r="19920" spans="1:3" x14ac:dyDescent="0.25">
      <c r="A19920" t="s">
        <v>274</v>
      </c>
      <c r="B19920">
        <v>76540</v>
      </c>
      <c r="C19920" s="385">
        <v>8.2500000000000004E-2</v>
      </c>
    </row>
    <row r="19921" spans="1:3" x14ac:dyDescent="0.25">
      <c r="A19921" t="s">
        <v>274</v>
      </c>
      <c r="B19921">
        <v>76541</v>
      </c>
      <c r="C19921" s="385">
        <v>8.2500000000000004E-2</v>
      </c>
    </row>
    <row r="19922" spans="1:3" x14ac:dyDescent="0.25">
      <c r="A19922" t="s">
        <v>274</v>
      </c>
      <c r="B19922">
        <v>76542</v>
      </c>
      <c r="C19922" s="385">
        <v>8.2500000000000004E-2</v>
      </c>
    </row>
    <row r="19923" spans="1:3" x14ac:dyDescent="0.25">
      <c r="A19923" t="s">
        <v>274</v>
      </c>
      <c r="B19923">
        <v>76543</v>
      </c>
      <c r="C19923" s="385">
        <v>8.2500000000000004E-2</v>
      </c>
    </row>
    <row r="19924" spans="1:3" x14ac:dyDescent="0.25">
      <c r="A19924" t="s">
        <v>274</v>
      </c>
      <c r="B19924">
        <v>76544</v>
      </c>
      <c r="C19924" s="385">
        <v>8.2500000000000004E-2</v>
      </c>
    </row>
    <row r="19925" spans="1:3" x14ac:dyDescent="0.25">
      <c r="A19925" t="s">
        <v>274</v>
      </c>
      <c r="B19925">
        <v>76547</v>
      </c>
      <c r="C19925" s="385">
        <v>8.2500000000000004E-2</v>
      </c>
    </row>
    <row r="19926" spans="1:3" x14ac:dyDescent="0.25">
      <c r="A19926" t="s">
        <v>274</v>
      </c>
      <c r="B19926">
        <v>76548</v>
      </c>
      <c r="C19926" s="385">
        <v>8.2500000000000004E-2</v>
      </c>
    </row>
    <row r="19927" spans="1:3" x14ac:dyDescent="0.25">
      <c r="A19927" t="s">
        <v>274</v>
      </c>
      <c r="B19927">
        <v>76549</v>
      </c>
      <c r="C19927" s="385">
        <v>8.2500000000000004E-2</v>
      </c>
    </row>
    <row r="19928" spans="1:3" x14ac:dyDescent="0.25">
      <c r="A19928" t="s">
        <v>274</v>
      </c>
      <c r="B19928">
        <v>76550</v>
      </c>
      <c r="C19928" s="385">
        <v>8.2500000000000004E-2</v>
      </c>
    </row>
    <row r="19929" spans="1:3" x14ac:dyDescent="0.25">
      <c r="A19929" t="s">
        <v>274</v>
      </c>
      <c r="B19929">
        <v>76554</v>
      </c>
      <c r="C19929" s="385">
        <v>7.7499999999999999E-2</v>
      </c>
    </row>
    <row r="19930" spans="1:3" x14ac:dyDescent="0.25">
      <c r="A19930" t="s">
        <v>274</v>
      </c>
      <c r="B19930">
        <v>76556</v>
      </c>
      <c r="C19930" s="385">
        <v>8.2500000000000004E-2</v>
      </c>
    </row>
    <row r="19931" spans="1:3" x14ac:dyDescent="0.25">
      <c r="A19931" t="s">
        <v>274</v>
      </c>
      <c r="B19931">
        <v>76557</v>
      </c>
      <c r="C19931" s="385">
        <v>8.2500000000000004E-2</v>
      </c>
    </row>
    <row r="19932" spans="1:3" x14ac:dyDescent="0.25">
      <c r="A19932" t="s">
        <v>274</v>
      </c>
      <c r="B19932">
        <v>76558</v>
      </c>
      <c r="C19932" s="385">
        <v>6.7500000000000004E-2</v>
      </c>
    </row>
    <row r="19933" spans="1:3" x14ac:dyDescent="0.25">
      <c r="A19933" t="s">
        <v>274</v>
      </c>
      <c r="B19933">
        <v>76559</v>
      </c>
      <c r="C19933" s="385">
        <v>8.2500000000000004E-2</v>
      </c>
    </row>
    <row r="19934" spans="1:3" x14ac:dyDescent="0.25">
      <c r="A19934" t="s">
        <v>274</v>
      </c>
      <c r="B19934">
        <v>76561</v>
      </c>
      <c r="C19934" s="385">
        <v>7.7499999999999999E-2</v>
      </c>
    </row>
    <row r="19935" spans="1:3" x14ac:dyDescent="0.25">
      <c r="A19935" t="s">
        <v>274</v>
      </c>
      <c r="B19935">
        <v>76564</v>
      </c>
      <c r="C19935" s="385">
        <v>6.7500000000000004E-2</v>
      </c>
    </row>
    <row r="19936" spans="1:3" x14ac:dyDescent="0.25">
      <c r="A19936" t="s">
        <v>274</v>
      </c>
      <c r="B19936">
        <v>76565</v>
      </c>
      <c r="C19936" s="385">
        <v>6.7500000000000004E-2</v>
      </c>
    </row>
    <row r="19937" spans="1:3" x14ac:dyDescent="0.25">
      <c r="A19937" t="s">
        <v>274</v>
      </c>
      <c r="B19937">
        <v>76566</v>
      </c>
      <c r="C19937" s="385">
        <v>6.7500000000000004E-2</v>
      </c>
    </row>
    <row r="19938" spans="1:3" x14ac:dyDescent="0.25">
      <c r="A19938" t="s">
        <v>274</v>
      </c>
      <c r="B19938">
        <v>76567</v>
      </c>
      <c r="C19938" s="385">
        <v>8.2500000000000004E-2</v>
      </c>
    </row>
    <row r="19939" spans="1:3" x14ac:dyDescent="0.25">
      <c r="A19939" t="s">
        <v>274</v>
      </c>
      <c r="B19939">
        <v>76569</v>
      </c>
      <c r="C19939" s="385">
        <v>8.2500000000000004E-2</v>
      </c>
    </row>
    <row r="19940" spans="1:3" x14ac:dyDescent="0.25">
      <c r="A19940" t="s">
        <v>274</v>
      </c>
      <c r="B19940">
        <v>76570</v>
      </c>
      <c r="C19940" s="385">
        <v>8.2500000000000004E-2</v>
      </c>
    </row>
    <row r="19941" spans="1:3" x14ac:dyDescent="0.25">
      <c r="A19941" t="s">
        <v>274</v>
      </c>
      <c r="B19941">
        <v>76571</v>
      </c>
      <c r="C19941" s="385">
        <v>8.2500000000000004E-2</v>
      </c>
    </row>
    <row r="19942" spans="1:3" x14ac:dyDescent="0.25">
      <c r="A19942" t="s">
        <v>274</v>
      </c>
      <c r="B19942">
        <v>76573</v>
      </c>
      <c r="C19942" s="385">
        <v>6.25E-2</v>
      </c>
    </row>
    <row r="19943" spans="1:3" x14ac:dyDescent="0.25">
      <c r="A19943" t="s">
        <v>274</v>
      </c>
      <c r="B19943">
        <v>76574</v>
      </c>
      <c r="C19943" s="385">
        <v>8.2500000000000004E-2</v>
      </c>
    </row>
    <row r="19944" spans="1:3" x14ac:dyDescent="0.25">
      <c r="A19944" t="s">
        <v>274</v>
      </c>
      <c r="B19944">
        <v>76577</v>
      </c>
      <c r="C19944" s="385">
        <v>8.2500000000000004E-2</v>
      </c>
    </row>
    <row r="19945" spans="1:3" x14ac:dyDescent="0.25">
      <c r="A19945" t="s">
        <v>274</v>
      </c>
      <c r="B19945">
        <v>76578</v>
      </c>
      <c r="C19945" s="385">
        <v>7.4999999999999997E-2</v>
      </c>
    </row>
    <row r="19946" spans="1:3" x14ac:dyDescent="0.25">
      <c r="A19946" t="s">
        <v>274</v>
      </c>
      <c r="B19946">
        <v>76579</v>
      </c>
      <c r="C19946" s="385">
        <v>8.2500000000000004E-2</v>
      </c>
    </row>
    <row r="19947" spans="1:3" x14ac:dyDescent="0.25">
      <c r="A19947" t="s">
        <v>274</v>
      </c>
      <c r="B19947">
        <v>76596</v>
      </c>
      <c r="C19947" s="385">
        <v>8.2500000000000004E-2</v>
      </c>
    </row>
    <row r="19948" spans="1:3" x14ac:dyDescent="0.25">
      <c r="A19948" t="s">
        <v>274</v>
      </c>
      <c r="B19948">
        <v>76597</v>
      </c>
      <c r="C19948" s="385">
        <v>6.7500000000000004E-2</v>
      </c>
    </row>
    <row r="19949" spans="1:3" x14ac:dyDescent="0.25">
      <c r="A19949" t="s">
        <v>274</v>
      </c>
      <c r="B19949">
        <v>76598</v>
      </c>
      <c r="C19949" s="385">
        <v>8.2500000000000004E-2</v>
      </c>
    </row>
    <row r="19950" spans="1:3" x14ac:dyDescent="0.25">
      <c r="A19950" t="s">
        <v>274</v>
      </c>
      <c r="B19950">
        <v>76599</v>
      </c>
      <c r="C19950" s="385">
        <v>8.2500000000000004E-2</v>
      </c>
    </row>
    <row r="19951" spans="1:3" x14ac:dyDescent="0.25">
      <c r="A19951" t="s">
        <v>274</v>
      </c>
      <c r="B19951">
        <v>76621</v>
      </c>
      <c r="C19951" s="385">
        <v>8.2500000000000004E-2</v>
      </c>
    </row>
    <row r="19952" spans="1:3" x14ac:dyDescent="0.25">
      <c r="A19952" t="s">
        <v>274</v>
      </c>
      <c r="B19952">
        <v>76622</v>
      </c>
      <c r="C19952" s="385">
        <v>8.2500000000000004E-2</v>
      </c>
    </row>
    <row r="19953" spans="1:3" x14ac:dyDescent="0.25">
      <c r="A19953" t="s">
        <v>274</v>
      </c>
      <c r="B19953">
        <v>76623</v>
      </c>
      <c r="C19953" s="385">
        <v>6.25E-2</v>
      </c>
    </row>
    <row r="19954" spans="1:3" x14ac:dyDescent="0.25">
      <c r="A19954" t="s">
        <v>274</v>
      </c>
      <c r="B19954">
        <v>76624</v>
      </c>
      <c r="C19954" s="385">
        <v>7.7499999999999999E-2</v>
      </c>
    </row>
    <row r="19955" spans="1:3" x14ac:dyDescent="0.25">
      <c r="A19955" t="s">
        <v>274</v>
      </c>
      <c r="B19955">
        <v>76626</v>
      </c>
      <c r="C19955" s="385">
        <v>7.7499999999999999E-2</v>
      </c>
    </row>
    <row r="19956" spans="1:3" x14ac:dyDescent="0.25">
      <c r="A19956" t="s">
        <v>274</v>
      </c>
      <c r="B19956">
        <v>76627</v>
      </c>
      <c r="C19956" s="385">
        <v>8.2500000000000004E-2</v>
      </c>
    </row>
    <row r="19957" spans="1:3" x14ac:dyDescent="0.25">
      <c r="A19957" t="s">
        <v>274</v>
      </c>
      <c r="B19957">
        <v>76628</v>
      </c>
      <c r="C19957" s="385">
        <v>7.7499999999999999E-2</v>
      </c>
    </row>
    <row r="19958" spans="1:3" x14ac:dyDescent="0.25">
      <c r="A19958" t="s">
        <v>274</v>
      </c>
      <c r="B19958">
        <v>76629</v>
      </c>
      <c r="C19958" s="385">
        <v>8.2500000000000004E-2</v>
      </c>
    </row>
    <row r="19959" spans="1:3" x14ac:dyDescent="0.25">
      <c r="A19959" t="s">
        <v>274</v>
      </c>
      <c r="B19959">
        <v>76630</v>
      </c>
      <c r="C19959" s="385">
        <v>8.2500000000000004E-2</v>
      </c>
    </row>
    <row r="19960" spans="1:3" x14ac:dyDescent="0.25">
      <c r="A19960" t="s">
        <v>274</v>
      </c>
      <c r="B19960">
        <v>76631</v>
      </c>
      <c r="C19960" s="385">
        <v>8.2500000000000004E-2</v>
      </c>
    </row>
    <row r="19961" spans="1:3" x14ac:dyDescent="0.25">
      <c r="A19961" t="s">
        <v>274</v>
      </c>
      <c r="B19961">
        <v>76632</v>
      </c>
      <c r="C19961" s="385">
        <v>8.2500000000000004E-2</v>
      </c>
    </row>
    <row r="19962" spans="1:3" x14ac:dyDescent="0.25">
      <c r="A19962" t="s">
        <v>274</v>
      </c>
      <c r="B19962">
        <v>76633</v>
      </c>
      <c r="C19962" s="385">
        <v>8.2500000000000004E-2</v>
      </c>
    </row>
    <row r="19963" spans="1:3" x14ac:dyDescent="0.25">
      <c r="A19963" t="s">
        <v>274</v>
      </c>
      <c r="B19963">
        <v>76634</v>
      </c>
      <c r="C19963" s="385">
        <v>8.2500000000000004E-2</v>
      </c>
    </row>
    <row r="19964" spans="1:3" x14ac:dyDescent="0.25">
      <c r="A19964" t="s">
        <v>274</v>
      </c>
      <c r="B19964">
        <v>76635</v>
      </c>
      <c r="C19964" s="385">
        <v>7.2499999999999995E-2</v>
      </c>
    </row>
    <row r="19965" spans="1:3" x14ac:dyDescent="0.25">
      <c r="A19965" t="s">
        <v>274</v>
      </c>
      <c r="B19965">
        <v>76636</v>
      </c>
      <c r="C19965" s="385">
        <v>8.2500000000000004E-2</v>
      </c>
    </row>
    <row r="19966" spans="1:3" x14ac:dyDescent="0.25">
      <c r="A19966" t="s">
        <v>274</v>
      </c>
      <c r="B19966">
        <v>76637</v>
      </c>
      <c r="C19966" s="385">
        <v>8.2500000000000004E-2</v>
      </c>
    </row>
    <row r="19967" spans="1:3" x14ac:dyDescent="0.25">
      <c r="A19967" t="s">
        <v>274</v>
      </c>
      <c r="B19967">
        <v>76638</v>
      </c>
      <c r="C19967" s="385">
        <v>8.2500000000000004E-2</v>
      </c>
    </row>
    <row r="19968" spans="1:3" x14ac:dyDescent="0.25">
      <c r="A19968" t="s">
        <v>274</v>
      </c>
      <c r="B19968">
        <v>76639</v>
      </c>
      <c r="C19968" s="385">
        <v>0.08</v>
      </c>
    </row>
    <row r="19969" spans="1:3" x14ac:dyDescent="0.25">
      <c r="A19969" t="s">
        <v>274</v>
      </c>
      <c r="B19969">
        <v>76640</v>
      </c>
      <c r="C19969" s="385">
        <v>8.2500000000000004E-2</v>
      </c>
    </row>
    <row r="19970" spans="1:3" x14ac:dyDescent="0.25">
      <c r="A19970" t="s">
        <v>274</v>
      </c>
      <c r="B19970">
        <v>76641</v>
      </c>
      <c r="C19970" s="385">
        <v>7.7499999999999999E-2</v>
      </c>
    </row>
    <row r="19971" spans="1:3" x14ac:dyDescent="0.25">
      <c r="A19971" t="s">
        <v>274</v>
      </c>
      <c r="B19971">
        <v>76642</v>
      </c>
      <c r="C19971" s="385">
        <v>8.2500000000000004E-2</v>
      </c>
    </row>
    <row r="19972" spans="1:3" x14ac:dyDescent="0.25">
      <c r="A19972" t="s">
        <v>274</v>
      </c>
      <c r="B19972">
        <v>76643</v>
      </c>
      <c r="C19972" s="385">
        <v>8.2500000000000004E-2</v>
      </c>
    </row>
    <row r="19973" spans="1:3" x14ac:dyDescent="0.25">
      <c r="A19973" t="s">
        <v>274</v>
      </c>
      <c r="B19973">
        <v>76644</v>
      </c>
      <c r="C19973" s="385">
        <v>6.7500000000000004E-2</v>
      </c>
    </row>
    <row r="19974" spans="1:3" x14ac:dyDescent="0.25">
      <c r="A19974" t="s">
        <v>274</v>
      </c>
      <c r="B19974">
        <v>76645</v>
      </c>
      <c r="C19974" s="385">
        <v>8.2500000000000004E-2</v>
      </c>
    </row>
    <row r="19975" spans="1:3" x14ac:dyDescent="0.25">
      <c r="A19975" t="s">
        <v>274</v>
      </c>
      <c r="B19975">
        <v>76648</v>
      </c>
      <c r="C19975" s="385">
        <v>8.2500000000000004E-2</v>
      </c>
    </row>
    <row r="19976" spans="1:3" x14ac:dyDescent="0.25">
      <c r="A19976" t="s">
        <v>274</v>
      </c>
      <c r="B19976">
        <v>76649</v>
      </c>
      <c r="C19976" s="385">
        <v>7.7499999999999999E-2</v>
      </c>
    </row>
    <row r="19977" spans="1:3" x14ac:dyDescent="0.25">
      <c r="A19977" t="s">
        <v>274</v>
      </c>
      <c r="B19977">
        <v>76650</v>
      </c>
      <c r="C19977" s="385">
        <v>7.7499999999999999E-2</v>
      </c>
    </row>
    <row r="19978" spans="1:3" x14ac:dyDescent="0.25">
      <c r="A19978" t="s">
        <v>274</v>
      </c>
      <c r="B19978">
        <v>76651</v>
      </c>
      <c r="C19978" s="385">
        <v>8.2500000000000004E-2</v>
      </c>
    </row>
    <row r="19979" spans="1:3" x14ac:dyDescent="0.25">
      <c r="A19979" t="s">
        <v>274</v>
      </c>
      <c r="B19979">
        <v>76652</v>
      </c>
      <c r="C19979" s="385">
        <v>6.7500000000000004E-2</v>
      </c>
    </row>
    <row r="19980" spans="1:3" x14ac:dyDescent="0.25">
      <c r="A19980" t="s">
        <v>274</v>
      </c>
      <c r="B19980">
        <v>76653</v>
      </c>
      <c r="C19980" s="385">
        <v>8.2500000000000004E-2</v>
      </c>
    </row>
    <row r="19981" spans="1:3" x14ac:dyDescent="0.25">
      <c r="A19981" t="s">
        <v>274</v>
      </c>
      <c r="B19981">
        <v>76654</v>
      </c>
      <c r="C19981" s="385">
        <v>7.7499999999999999E-2</v>
      </c>
    </row>
    <row r="19982" spans="1:3" x14ac:dyDescent="0.25">
      <c r="A19982" t="s">
        <v>274</v>
      </c>
      <c r="B19982">
        <v>76655</v>
      </c>
      <c r="C19982" s="385">
        <v>8.2500000000000004E-2</v>
      </c>
    </row>
    <row r="19983" spans="1:3" x14ac:dyDescent="0.25">
      <c r="A19983" t="s">
        <v>274</v>
      </c>
      <c r="B19983">
        <v>76656</v>
      </c>
      <c r="C19983" s="385">
        <v>8.2500000000000004E-2</v>
      </c>
    </row>
    <row r="19984" spans="1:3" x14ac:dyDescent="0.25">
      <c r="A19984" t="s">
        <v>274</v>
      </c>
      <c r="B19984">
        <v>76657</v>
      </c>
      <c r="C19984" s="385">
        <v>8.2500000000000004E-2</v>
      </c>
    </row>
    <row r="19985" spans="1:3" x14ac:dyDescent="0.25">
      <c r="A19985" t="s">
        <v>274</v>
      </c>
      <c r="B19985">
        <v>76660</v>
      </c>
      <c r="C19985" s="385">
        <v>8.2500000000000004E-2</v>
      </c>
    </row>
    <row r="19986" spans="1:3" x14ac:dyDescent="0.25">
      <c r="A19986" t="s">
        <v>274</v>
      </c>
      <c r="B19986">
        <v>76661</v>
      </c>
      <c r="C19986" s="385">
        <v>8.2500000000000004E-2</v>
      </c>
    </row>
    <row r="19987" spans="1:3" x14ac:dyDescent="0.25">
      <c r="A19987" t="s">
        <v>274</v>
      </c>
      <c r="B19987">
        <v>76664</v>
      </c>
      <c r="C19987" s="385">
        <v>7.7499999999999999E-2</v>
      </c>
    </row>
    <row r="19988" spans="1:3" x14ac:dyDescent="0.25">
      <c r="A19988" t="s">
        <v>274</v>
      </c>
      <c r="B19988">
        <v>76665</v>
      </c>
      <c r="C19988" s="385">
        <v>8.2500000000000004E-2</v>
      </c>
    </row>
    <row r="19989" spans="1:3" x14ac:dyDescent="0.25">
      <c r="A19989" t="s">
        <v>274</v>
      </c>
      <c r="B19989">
        <v>76666</v>
      </c>
      <c r="C19989" s="385">
        <v>8.2500000000000004E-2</v>
      </c>
    </row>
    <row r="19990" spans="1:3" x14ac:dyDescent="0.25">
      <c r="A19990" t="s">
        <v>274</v>
      </c>
      <c r="B19990">
        <v>76667</v>
      </c>
      <c r="C19990" s="385">
        <v>8.2500000000000004E-2</v>
      </c>
    </row>
    <row r="19991" spans="1:3" x14ac:dyDescent="0.25">
      <c r="A19991" t="s">
        <v>274</v>
      </c>
      <c r="B19991">
        <v>76670</v>
      </c>
      <c r="C19991" s="385">
        <v>8.2500000000000004E-2</v>
      </c>
    </row>
    <row r="19992" spans="1:3" x14ac:dyDescent="0.25">
      <c r="A19992" t="s">
        <v>274</v>
      </c>
      <c r="B19992">
        <v>76671</v>
      </c>
      <c r="C19992" s="385">
        <v>7.7499999999999999E-2</v>
      </c>
    </row>
    <row r="19993" spans="1:3" x14ac:dyDescent="0.25">
      <c r="A19993" t="s">
        <v>274</v>
      </c>
      <c r="B19993">
        <v>76673</v>
      </c>
      <c r="C19993" s="385">
        <v>8.2500000000000004E-2</v>
      </c>
    </row>
    <row r="19994" spans="1:3" x14ac:dyDescent="0.25">
      <c r="A19994" t="s">
        <v>274</v>
      </c>
      <c r="B19994">
        <v>76676</v>
      </c>
      <c r="C19994" s="385">
        <v>8.2500000000000004E-2</v>
      </c>
    </row>
    <row r="19995" spans="1:3" x14ac:dyDescent="0.25">
      <c r="A19995" t="s">
        <v>274</v>
      </c>
      <c r="B19995">
        <v>76678</v>
      </c>
      <c r="C19995" s="385">
        <v>6.25E-2</v>
      </c>
    </row>
    <row r="19996" spans="1:3" x14ac:dyDescent="0.25">
      <c r="A19996" t="s">
        <v>274</v>
      </c>
      <c r="B19996">
        <v>76679</v>
      </c>
      <c r="C19996" s="385">
        <v>6.7500000000000004E-2</v>
      </c>
    </row>
    <row r="19997" spans="1:3" x14ac:dyDescent="0.25">
      <c r="A19997" t="s">
        <v>274</v>
      </c>
      <c r="B19997">
        <v>76680</v>
      </c>
      <c r="C19997" s="385">
        <v>6.7500000000000004E-2</v>
      </c>
    </row>
    <row r="19998" spans="1:3" x14ac:dyDescent="0.25">
      <c r="A19998" t="s">
        <v>274</v>
      </c>
      <c r="B19998">
        <v>76681</v>
      </c>
      <c r="C19998" s="385">
        <v>7.7499999999999999E-2</v>
      </c>
    </row>
    <row r="19999" spans="1:3" x14ac:dyDescent="0.25">
      <c r="A19999" t="s">
        <v>274</v>
      </c>
      <c r="B19999">
        <v>76682</v>
      </c>
      <c r="C19999" s="385">
        <v>0.08</v>
      </c>
    </row>
    <row r="20000" spans="1:3" x14ac:dyDescent="0.25">
      <c r="A20000" t="s">
        <v>274</v>
      </c>
      <c r="B20000">
        <v>76684</v>
      </c>
      <c r="C20000" s="385">
        <v>7.7499999999999999E-2</v>
      </c>
    </row>
    <row r="20001" spans="1:3" x14ac:dyDescent="0.25">
      <c r="A20001" t="s">
        <v>274</v>
      </c>
      <c r="B20001">
        <v>76685</v>
      </c>
      <c r="C20001" s="385">
        <v>6.7500000000000004E-2</v>
      </c>
    </row>
    <row r="20002" spans="1:3" x14ac:dyDescent="0.25">
      <c r="A20002" t="s">
        <v>274</v>
      </c>
      <c r="B20002">
        <v>76686</v>
      </c>
      <c r="C20002" s="385">
        <v>6.25E-2</v>
      </c>
    </row>
    <row r="20003" spans="1:3" x14ac:dyDescent="0.25">
      <c r="A20003" t="s">
        <v>274</v>
      </c>
      <c r="B20003">
        <v>76687</v>
      </c>
      <c r="C20003" s="385">
        <v>8.2500000000000004E-2</v>
      </c>
    </row>
    <row r="20004" spans="1:3" x14ac:dyDescent="0.25">
      <c r="A20004" t="s">
        <v>274</v>
      </c>
      <c r="B20004">
        <v>76689</v>
      </c>
      <c r="C20004" s="385">
        <v>7.7499999999999999E-2</v>
      </c>
    </row>
    <row r="20005" spans="1:3" x14ac:dyDescent="0.25">
      <c r="A20005" t="s">
        <v>274</v>
      </c>
      <c r="B20005">
        <v>76690</v>
      </c>
      <c r="C20005" s="385">
        <v>8.2500000000000004E-2</v>
      </c>
    </row>
    <row r="20006" spans="1:3" x14ac:dyDescent="0.25">
      <c r="A20006" t="s">
        <v>274</v>
      </c>
      <c r="B20006">
        <v>76691</v>
      </c>
      <c r="C20006" s="385">
        <v>8.2500000000000004E-2</v>
      </c>
    </row>
    <row r="20007" spans="1:3" x14ac:dyDescent="0.25">
      <c r="A20007" t="s">
        <v>274</v>
      </c>
      <c r="B20007">
        <v>76692</v>
      </c>
      <c r="C20007" s="385">
        <v>8.2500000000000004E-2</v>
      </c>
    </row>
    <row r="20008" spans="1:3" x14ac:dyDescent="0.25">
      <c r="A20008" t="s">
        <v>274</v>
      </c>
      <c r="B20008">
        <v>76693</v>
      </c>
      <c r="C20008" s="385">
        <v>8.2500000000000004E-2</v>
      </c>
    </row>
    <row r="20009" spans="1:3" x14ac:dyDescent="0.25">
      <c r="A20009" t="s">
        <v>274</v>
      </c>
      <c r="B20009">
        <v>76701</v>
      </c>
      <c r="C20009" s="385">
        <v>8.2500000000000004E-2</v>
      </c>
    </row>
    <row r="20010" spans="1:3" x14ac:dyDescent="0.25">
      <c r="A20010" t="s">
        <v>274</v>
      </c>
      <c r="B20010">
        <v>76702</v>
      </c>
      <c r="C20010" s="385">
        <v>8.2500000000000004E-2</v>
      </c>
    </row>
    <row r="20011" spans="1:3" x14ac:dyDescent="0.25">
      <c r="A20011" t="s">
        <v>274</v>
      </c>
      <c r="B20011">
        <v>76703</v>
      </c>
      <c r="C20011" s="385">
        <v>8.2500000000000004E-2</v>
      </c>
    </row>
    <row r="20012" spans="1:3" x14ac:dyDescent="0.25">
      <c r="A20012" t="s">
        <v>274</v>
      </c>
      <c r="B20012">
        <v>76704</v>
      </c>
      <c r="C20012" s="385">
        <v>8.2500000000000004E-2</v>
      </c>
    </row>
    <row r="20013" spans="1:3" x14ac:dyDescent="0.25">
      <c r="A20013" t="s">
        <v>274</v>
      </c>
      <c r="B20013">
        <v>76705</v>
      </c>
      <c r="C20013" s="385">
        <v>8.2500000000000004E-2</v>
      </c>
    </row>
    <row r="20014" spans="1:3" x14ac:dyDescent="0.25">
      <c r="A20014" t="s">
        <v>274</v>
      </c>
      <c r="B20014">
        <v>76706</v>
      </c>
      <c r="C20014" s="385">
        <v>8.2500000000000004E-2</v>
      </c>
    </row>
    <row r="20015" spans="1:3" x14ac:dyDescent="0.25">
      <c r="A20015" t="s">
        <v>274</v>
      </c>
      <c r="B20015">
        <v>76707</v>
      </c>
      <c r="C20015" s="385">
        <v>8.2500000000000004E-2</v>
      </c>
    </row>
    <row r="20016" spans="1:3" x14ac:dyDescent="0.25">
      <c r="A20016" t="s">
        <v>274</v>
      </c>
      <c r="B20016">
        <v>76708</v>
      </c>
      <c r="C20016" s="385">
        <v>8.2500000000000004E-2</v>
      </c>
    </row>
    <row r="20017" spans="1:3" x14ac:dyDescent="0.25">
      <c r="A20017" t="s">
        <v>274</v>
      </c>
      <c r="B20017">
        <v>76710</v>
      </c>
      <c r="C20017" s="385">
        <v>8.2500000000000004E-2</v>
      </c>
    </row>
    <row r="20018" spans="1:3" x14ac:dyDescent="0.25">
      <c r="A20018" t="s">
        <v>274</v>
      </c>
      <c r="B20018">
        <v>76711</v>
      </c>
      <c r="C20018" s="385">
        <v>8.2500000000000004E-2</v>
      </c>
    </row>
    <row r="20019" spans="1:3" x14ac:dyDescent="0.25">
      <c r="A20019" t="s">
        <v>274</v>
      </c>
      <c r="B20019">
        <v>76712</v>
      </c>
      <c r="C20019" s="385">
        <v>8.2500000000000004E-2</v>
      </c>
    </row>
    <row r="20020" spans="1:3" x14ac:dyDescent="0.25">
      <c r="A20020" t="s">
        <v>274</v>
      </c>
      <c r="B20020">
        <v>76714</v>
      </c>
      <c r="C20020" s="385">
        <v>8.2500000000000004E-2</v>
      </c>
    </row>
    <row r="20021" spans="1:3" x14ac:dyDescent="0.25">
      <c r="A20021" t="s">
        <v>274</v>
      </c>
      <c r="B20021">
        <v>76715</v>
      </c>
      <c r="C20021" s="385">
        <v>8.2500000000000004E-2</v>
      </c>
    </row>
    <row r="20022" spans="1:3" x14ac:dyDescent="0.25">
      <c r="A20022" t="s">
        <v>274</v>
      </c>
      <c r="B20022">
        <v>76716</v>
      </c>
      <c r="C20022" s="385">
        <v>8.2500000000000004E-2</v>
      </c>
    </row>
    <row r="20023" spans="1:3" x14ac:dyDescent="0.25">
      <c r="A20023" t="s">
        <v>274</v>
      </c>
      <c r="B20023">
        <v>76797</v>
      </c>
      <c r="C20023" s="385">
        <v>8.2500000000000004E-2</v>
      </c>
    </row>
    <row r="20024" spans="1:3" x14ac:dyDescent="0.25">
      <c r="A20024" t="s">
        <v>274</v>
      </c>
      <c r="B20024">
        <v>76798</v>
      </c>
      <c r="C20024" s="385">
        <v>8.2500000000000004E-2</v>
      </c>
    </row>
    <row r="20025" spans="1:3" x14ac:dyDescent="0.25">
      <c r="A20025" t="s">
        <v>274</v>
      </c>
      <c r="B20025">
        <v>76799</v>
      </c>
      <c r="C20025" s="385">
        <v>8.2500000000000004E-2</v>
      </c>
    </row>
    <row r="20026" spans="1:3" x14ac:dyDescent="0.25">
      <c r="A20026" t="s">
        <v>274</v>
      </c>
      <c r="B20026">
        <v>76801</v>
      </c>
      <c r="C20026" s="385">
        <v>8.2500000000000004E-2</v>
      </c>
    </row>
    <row r="20027" spans="1:3" x14ac:dyDescent="0.25">
      <c r="A20027" t="s">
        <v>274</v>
      </c>
      <c r="B20027">
        <v>76802</v>
      </c>
      <c r="C20027" s="385">
        <v>8.2500000000000004E-2</v>
      </c>
    </row>
    <row r="20028" spans="1:3" x14ac:dyDescent="0.25">
      <c r="A20028" t="s">
        <v>274</v>
      </c>
      <c r="B20028">
        <v>76803</v>
      </c>
      <c r="C20028" s="385">
        <v>8.2500000000000004E-2</v>
      </c>
    </row>
    <row r="20029" spans="1:3" x14ac:dyDescent="0.25">
      <c r="A20029" t="s">
        <v>274</v>
      </c>
      <c r="B20029">
        <v>76804</v>
      </c>
      <c r="C20029" s="385">
        <v>8.2500000000000004E-2</v>
      </c>
    </row>
    <row r="20030" spans="1:3" x14ac:dyDescent="0.25">
      <c r="A20030" t="s">
        <v>274</v>
      </c>
      <c r="B20030">
        <v>76820</v>
      </c>
      <c r="C20030" s="385">
        <v>7.2499999999999995E-2</v>
      </c>
    </row>
    <row r="20031" spans="1:3" x14ac:dyDescent="0.25">
      <c r="A20031" t="s">
        <v>274</v>
      </c>
      <c r="B20031">
        <v>76821</v>
      </c>
      <c r="C20031" s="385">
        <v>8.2500000000000004E-2</v>
      </c>
    </row>
    <row r="20032" spans="1:3" x14ac:dyDescent="0.25">
      <c r="A20032" t="s">
        <v>274</v>
      </c>
      <c r="B20032">
        <v>76823</v>
      </c>
      <c r="C20032" s="385">
        <v>8.2500000000000004E-2</v>
      </c>
    </row>
    <row r="20033" spans="1:3" x14ac:dyDescent="0.25">
      <c r="A20033" t="s">
        <v>274</v>
      </c>
      <c r="B20033">
        <v>76824</v>
      </c>
      <c r="C20033" s="385">
        <v>6.7500000000000004E-2</v>
      </c>
    </row>
    <row r="20034" spans="1:3" x14ac:dyDescent="0.25">
      <c r="A20034" t="s">
        <v>274</v>
      </c>
      <c r="B20034">
        <v>76825</v>
      </c>
      <c r="C20034" s="385">
        <v>8.2500000000000004E-2</v>
      </c>
    </row>
    <row r="20035" spans="1:3" x14ac:dyDescent="0.25">
      <c r="A20035" t="s">
        <v>274</v>
      </c>
      <c r="B20035">
        <v>76827</v>
      </c>
      <c r="C20035" s="385">
        <v>6.25E-2</v>
      </c>
    </row>
    <row r="20036" spans="1:3" x14ac:dyDescent="0.25">
      <c r="A20036" t="s">
        <v>274</v>
      </c>
      <c r="B20036">
        <v>76828</v>
      </c>
      <c r="C20036" s="385">
        <v>6.25E-2</v>
      </c>
    </row>
    <row r="20037" spans="1:3" x14ac:dyDescent="0.25">
      <c r="A20037" t="s">
        <v>274</v>
      </c>
      <c r="B20037">
        <v>76831</v>
      </c>
      <c r="C20037" s="385">
        <v>6.25E-2</v>
      </c>
    </row>
    <row r="20038" spans="1:3" x14ac:dyDescent="0.25">
      <c r="A20038" t="s">
        <v>274</v>
      </c>
      <c r="B20038">
        <v>76832</v>
      </c>
      <c r="C20038" s="385">
        <v>6.7500000000000004E-2</v>
      </c>
    </row>
    <row r="20039" spans="1:3" x14ac:dyDescent="0.25">
      <c r="A20039" t="s">
        <v>274</v>
      </c>
      <c r="B20039">
        <v>76834</v>
      </c>
      <c r="C20039" s="385">
        <v>8.2500000000000004E-2</v>
      </c>
    </row>
    <row r="20040" spans="1:3" x14ac:dyDescent="0.25">
      <c r="A20040" t="s">
        <v>274</v>
      </c>
      <c r="B20040">
        <v>76836</v>
      </c>
      <c r="C20040" s="385">
        <v>7.0000000000000007E-2</v>
      </c>
    </row>
    <row r="20041" spans="1:3" x14ac:dyDescent="0.25">
      <c r="A20041" t="s">
        <v>274</v>
      </c>
      <c r="B20041">
        <v>76837</v>
      </c>
      <c r="C20041" s="385">
        <v>8.2500000000000004E-2</v>
      </c>
    </row>
    <row r="20042" spans="1:3" x14ac:dyDescent="0.25">
      <c r="A20042" t="s">
        <v>274</v>
      </c>
      <c r="B20042">
        <v>76841</v>
      </c>
      <c r="C20042" s="385">
        <v>7.2499999999999995E-2</v>
      </c>
    </row>
    <row r="20043" spans="1:3" x14ac:dyDescent="0.25">
      <c r="A20043" t="s">
        <v>274</v>
      </c>
      <c r="B20043">
        <v>76842</v>
      </c>
      <c r="C20043" s="385">
        <v>7.2499999999999995E-2</v>
      </c>
    </row>
    <row r="20044" spans="1:3" x14ac:dyDescent="0.25">
      <c r="A20044" t="s">
        <v>274</v>
      </c>
      <c r="B20044">
        <v>76844</v>
      </c>
      <c r="C20044" s="385">
        <v>8.2500000000000004E-2</v>
      </c>
    </row>
    <row r="20045" spans="1:3" x14ac:dyDescent="0.25">
      <c r="A20045" t="s">
        <v>274</v>
      </c>
      <c r="B20045">
        <v>76845</v>
      </c>
      <c r="C20045" s="385">
        <v>6.25E-2</v>
      </c>
    </row>
    <row r="20046" spans="1:3" x14ac:dyDescent="0.25">
      <c r="A20046" t="s">
        <v>274</v>
      </c>
      <c r="B20046">
        <v>76848</v>
      </c>
      <c r="C20046" s="385">
        <v>7.2499999999999995E-2</v>
      </c>
    </row>
    <row r="20047" spans="1:3" x14ac:dyDescent="0.25">
      <c r="A20047" t="s">
        <v>274</v>
      </c>
      <c r="B20047">
        <v>76849</v>
      </c>
      <c r="C20047" s="385">
        <v>8.2500000000000004E-2</v>
      </c>
    </row>
    <row r="20048" spans="1:3" x14ac:dyDescent="0.25">
      <c r="A20048" t="s">
        <v>274</v>
      </c>
      <c r="B20048">
        <v>76852</v>
      </c>
      <c r="C20048" s="385">
        <v>7.0000000000000007E-2</v>
      </c>
    </row>
    <row r="20049" spans="1:3" x14ac:dyDescent="0.25">
      <c r="A20049" t="s">
        <v>274</v>
      </c>
      <c r="B20049">
        <v>76853</v>
      </c>
      <c r="C20049" s="385">
        <v>8.2500000000000004E-2</v>
      </c>
    </row>
    <row r="20050" spans="1:3" x14ac:dyDescent="0.25">
      <c r="A20050" t="s">
        <v>274</v>
      </c>
      <c r="B20050">
        <v>76854</v>
      </c>
      <c r="C20050" s="385">
        <v>6.7500000000000004E-2</v>
      </c>
    </row>
    <row r="20051" spans="1:3" x14ac:dyDescent="0.25">
      <c r="A20051" t="s">
        <v>274</v>
      </c>
      <c r="B20051">
        <v>76855</v>
      </c>
      <c r="C20051" s="385">
        <v>6.7500000000000004E-2</v>
      </c>
    </row>
    <row r="20052" spans="1:3" x14ac:dyDescent="0.25">
      <c r="A20052" t="s">
        <v>274</v>
      </c>
      <c r="B20052">
        <v>76856</v>
      </c>
      <c r="C20052" s="385">
        <v>8.2500000000000004E-2</v>
      </c>
    </row>
    <row r="20053" spans="1:3" x14ac:dyDescent="0.25">
      <c r="A20053" t="s">
        <v>274</v>
      </c>
      <c r="B20053">
        <v>76857</v>
      </c>
      <c r="C20053" s="385">
        <v>6.7500000000000004E-2</v>
      </c>
    </row>
    <row r="20054" spans="1:3" x14ac:dyDescent="0.25">
      <c r="A20054" t="s">
        <v>274</v>
      </c>
      <c r="B20054">
        <v>76858</v>
      </c>
      <c r="C20054" s="385">
        <v>0.08</v>
      </c>
    </row>
    <row r="20055" spans="1:3" x14ac:dyDescent="0.25">
      <c r="A20055" t="s">
        <v>274</v>
      </c>
      <c r="B20055">
        <v>76859</v>
      </c>
      <c r="C20055" s="385">
        <v>8.2500000000000004E-2</v>
      </c>
    </row>
    <row r="20056" spans="1:3" x14ac:dyDescent="0.25">
      <c r="A20056" t="s">
        <v>274</v>
      </c>
      <c r="B20056">
        <v>76861</v>
      </c>
      <c r="C20056" s="385">
        <v>8.2500000000000004E-2</v>
      </c>
    </row>
    <row r="20057" spans="1:3" x14ac:dyDescent="0.25">
      <c r="A20057" t="s">
        <v>274</v>
      </c>
      <c r="B20057">
        <v>76862</v>
      </c>
      <c r="C20057" s="385">
        <v>6.7500000000000004E-2</v>
      </c>
    </row>
    <row r="20058" spans="1:3" x14ac:dyDescent="0.25">
      <c r="A20058" t="s">
        <v>274</v>
      </c>
      <c r="B20058">
        <v>76864</v>
      </c>
      <c r="C20058" s="385">
        <v>7.2499999999999995E-2</v>
      </c>
    </row>
    <row r="20059" spans="1:3" x14ac:dyDescent="0.25">
      <c r="A20059" t="s">
        <v>274</v>
      </c>
      <c r="B20059">
        <v>76865</v>
      </c>
      <c r="C20059" s="385">
        <v>6.7500000000000004E-2</v>
      </c>
    </row>
    <row r="20060" spans="1:3" x14ac:dyDescent="0.25">
      <c r="A20060" t="s">
        <v>274</v>
      </c>
      <c r="B20060">
        <v>76866</v>
      </c>
      <c r="C20060" s="385">
        <v>7.7499999999999999E-2</v>
      </c>
    </row>
    <row r="20061" spans="1:3" x14ac:dyDescent="0.25">
      <c r="A20061" t="s">
        <v>274</v>
      </c>
      <c r="B20061">
        <v>76869</v>
      </c>
      <c r="C20061" s="385">
        <v>7.2499999999999995E-2</v>
      </c>
    </row>
    <row r="20062" spans="1:3" x14ac:dyDescent="0.25">
      <c r="A20062" t="s">
        <v>274</v>
      </c>
      <c r="B20062">
        <v>76870</v>
      </c>
      <c r="C20062" s="385">
        <v>6.25E-2</v>
      </c>
    </row>
    <row r="20063" spans="1:3" x14ac:dyDescent="0.25">
      <c r="A20063" t="s">
        <v>274</v>
      </c>
      <c r="B20063">
        <v>76871</v>
      </c>
      <c r="C20063" s="385">
        <v>0.08</v>
      </c>
    </row>
    <row r="20064" spans="1:3" x14ac:dyDescent="0.25">
      <c r="A20064" t="s">
        <v>274</v>
      </c>
      <c r="B20064">
        <v>76872</v>
      </c>
      <c r="C20064" s="385">
        <v>7.0000000000000007E-2</v>
      </c>
    </row>
    <row r="20065" spans="1:3" x14ac:dyDescent="0.25">
      <c r="A20065" t="s">
        <v>274</v>
      </c>
      <c r="B20065">
        <v>76873</v>
      </c>
      <c r="C20065" s="385">
        <v>7.0000000000000007E-2</v>
      </c>
    </row>
    <row r="20066" spans="1:3" x14ac:dyDescent="0.25">
      <c r="A20066" t="s">
        <v>274</v>
      </c>
      <c r="B20066">
        <v>76874</v>
      </c>
      <c r="C20066" s="385">
        <v>6.7500000000000004E-2</v>
      </c>
    </row>
    <row r="20067" spans="1:3" x14ac:dyDescent="0.25">
      <c r="A20067" t="s">
        <v>274</v>
      </c>
      <c r="B20067">
        <v>76875</v>
      </c>
      <c r="C20067" s="385">
        <v>6.7500000000000004E-2</v>
      </c>
    </row>
    <row r="20068" spans="1:3" x14ac:dyDescent="0.25">
      <c r="A20068" t="s">
        <v>274</v>
      </c>
      <c r="B20068">
        <v>76877</v>
      </c>
      <c r="C20068" s="385">
        <v>8.2500000000000004E-2</v>
      </c>
    </row>
    <row r="20069" spans="1:3" x14ac:dyDescent="0.25">
      <c r="A20069" t="s">
        <v>274</v>
      </c>
      <c r="B20069">
        <v>76878</v>
      </c>
      <c r="C20069" s="385">
        <v>8.2500000000000004E-2</v>
      </c>
    </row>
    <row r="20070" spans="1:3" x14ac:dyDescent="0.25">
      <c r="A20070" t="s">
        <v>274</v>
      </c>
      <c r="B20070">
        <v>76880</v>
      </c>
      <c r="C20070" s="385">
        <v>6.25E-2</v>
      </c>
    </row>
    <row r="20071" spans="1:3" x14ac:dyDescent="0.25">
      <c r="A20071" t="s">
        <v>274</v>
      </c>
      <c r="B20071">
        <v>76882</v>
      </c>
      <c r="C20071" s="385">
        <v>6.7500000000000004E-2</v>
      </c>
    </row>
    <row r="20072" spans="1:3" x14ac:dyDescent="0.25">
      <c r="A20072" t="s">
        <v>274</v>
      </c>
      <c r="B20072">
        <v>76883</v>
      </c>
      <c r="C20072" s="385">
        <v>6.7500000000000004E-2</v>
      </c>
    </row>
    <row r="20073" spans="1:3" x14ac:dyDescent="0.25">
      <c r="A20073" t="s">
        <v>274</v>
      </c>
      <c r="B20073">
        <v>76884</v>
      </c>
      <c r="C20073" s="385">
        <v>6.25E-2</v>
      </c>
    </row>
    <row r="20074" spans="1:3" x14ac:dyDescent="0.25">
      <c r="A20074" t="s">
        <v>274</v>
      </c>
      <c r="B20074">
        <v>76885</v>
      </c>
      <c r="C20074" s="385">
        <v>6.25E-2</v>
      </c>
    </row>
    <row r="20075" spans="1:3" x14ac:dyDescent="0.25">
      <c r="A20075" t="s">
        <v>274</v>
      </c>
      <c r="B20075">
        <v>76886</v>
      </c>
      <c r="C20075" s="385">
        <v>6.7500000000000004E-2</v>
      </c>
    </row>
    <row r="20076" spans="1:3" x14ac:dyDescent="0.25">
      <c r="A20076" t="s">
        <v>274</v>
      </c>
      <c r="B20076">
        <v>76887</v>
      </c>
      <c r="C20076" s="385">
        <v>7.0000000000000007E-2</v>
      </c>
    </row>
    <row r="20077" spans="1:3" x14ac:dyDescent="0.25">
      <c r="A20077" t="s">
        <v>274</v>
      </c>
      <c r="B20077">
        <v>76888</v>
      </c>
      <c r="C20077" s="385">
        <v>7.0000000000000007E-2</v>
      </c>
    </row>
    <row r="20078" spans="1:3" x14ac:dyDescent="0.25">
      <c r="A20078" t="s">
        <v>274</v>
      </c>
      <c r="B20078">
        <v>76890</v>
      </c>
      <c r="C20078" s="385">
        <v>6.7500000000000004E-2</v>
      </c>
    </row>
    <row r="20079" spans="1:3" x14ac:dyDescent="0.25">
      <c r="A20079" t="s">
        <v>274</v>
      </c>
      <c r="B20079">
        <v>76901</v>
      </c>
      <c r="C20079" s="385">
        <v>8.2500000000000004E-2</v>
      </c>
    </row>
    <row r="20080" spans="1:3" x14ac:dyDescent="0.25">
      <c r="A20080" t="s">
        <v>274</v>
      </c>
      <c r="B20080">
        <v>76902</v>
      </c>
      <c r="C20080" s="385">
        <v>8.2500000000000004E-2</v>
      </c>
    </row>
    <row r="20081" spans="1:3" x14ac:dyDescent="0.25">
      <c r="A20081" t="s">
        <v>274</v>
      </c>
      <c r="B20081">
        <v>76903</v>
      </c>
      <c r="C20081" s="385">
        <v>8.2500000000000004E-2</v>
      </c>
    </row>
    <row r="20082" spans="1:3" x14ac:dyDescent="0.25">
      <c r="A20082" t="s">
        <v>274</v>
      </c>
      <c r="B20082">
        <v>76904</v>
      </c>
      <c r="C20082" s="385">
        <v>8.2500000000000004E-2</v>
      </c>
    </row>
    <row r="20083" spans="1:3" x14ac:dyDescent="0.25">
      <c r="A20083" t="s">
        <v>274</v>
      </c>
      <c r="B20083">
        <v>76905</v>
      </c>
      <c r="C20083" s="385">
        <v>8.2500000000000004E-2</v>
      </c>
    </row>
    <row r="20084" spans="1:3" x14ac:dyDescent="0.25">
      <c r="A20084" t="s">
        <v>274</v>
      </c>
      <c r="B20084">
        <v>76906</v>
      </c>
      <c r="C20084" s="385">
        <v>8.2500000000000004E-2</v>
      </c>
    </row>
    <row r="20085" spans="1:3" x14ac:dyDescent="0.25">
      <c r="A20085" t="s">
        <v>274</v>
      </c>
      <c r="B20085">
        <v>76908</v>
      </c>
      <c r="C20085" s="385">
        <v>8.2500000000000004E-2</v>
      </c>
    </row>
    <row r="20086" spans="1:3" x14ac:dyDescent="0.25">
      <c r="A20086" t="s">
        <v>274</v>
      </c>
      <c r="B20086">
        <v>76909</v>
      </c>
      <c r="C20086" s="385">
        <v>8.2500000000000004E-2</v>
      </c>
    </row>
    <row r="20087" spans="1:3" x14ac:dyDescent="0.25">
      <c r="A20087" t="s">
        <v>274</v>
      </c>
      <c r="B20087">
        <v>76930</v>
      </c>
      <c r="C20087" s="385">
        <v>6.25E-2</v>
      </c>
    </row>
    <row r="20088" spans="1:3" x14ac:dyDescent="0.25">
      <c r="A20088" t="s">
        <v>274</v>
      </c>
      <c r="B20088">
        <v>76932</v>
      </c>
      <c r="C20088" s="385">
        <v>8.2500000000000004E-2</v>
      </c>
    </row>
    <row r="20089" spans="1:3" x14ac:dyDescent="0.25">
      <c r="A20089" t="s">
        <v>274</v>
      </c>
      <c r="B20089">
        <v>76933</v>
      </c>
      <c r="C20089" s="385">
        <v>8.2500000000000004E-2</v>
      </c>
    </row>
    <row r="20090" spans="1:3" x14ac:dyDescent="0.25">
      <c r="A20090" t="s">
        <v>274</v>
      </c>
      <c r="B20090">
        <v>76934</v>
      </c>
      <c r="C20090" s="385">
        <v>6.7500000000000004E-2</v>
      </c>
    </row>
    <row r="20091" spans="1:3" x14ac:dyDescent="0.25">
      <c r="A20091" t="s">
        <v>274</v>
      </c>
      <c r="B20091">
        <v>76935</v>
      </c>
      <c r="C20091" s="385">
        <v>7.2499999999999995E-2</v>
      </c>
    </row>
    <row r="20092" spans="1:3" x14ac:dyDescent="0.25">
      <c r="A20092" t="s">
        <v>274</v>
      </c>
      <c r="B20092">
        <v>76936</v>
      </c>
      <c r="C20092" s="385">
        <v>8.2500000000000004E-2</v>
      </c>
    </row>
    <row r="20093" spans="1:3" x14ac:dyDescent="0.25">
      <c r="A20093" t="s">
        <v>274</v>
      </c>
      <c r="B20093">
        <v>76937</v>
      </c>
      <c r="C20093" s="385">
        <v>6.7500000000000004E-2</v>
      </c>
    </row>
    <row r="20094" spans="1:3" x14ac:dyDescent="0.25">
      <c r="A20094" t="s">
        <v>274</v>
      </c>
      <c r="B20094">
        <v>76939</v>
      </c>
      <c r="C20094" s="385">
        <v>6.7500000000000004E-2</v>
      </c>
    </row>
    <row r="20095" spans="1:3" x14ac:dyDescent="0.25">
      <c r="A20095" t="s">
        <v>274</v>
      </c>
      <c r="B20095">
        <v>76940</v>
      </c>
      <c r="C20095" s="385">
        <v>6.7500000000000004E-2</v>
      </c>
    </row>
    <row r="20096" spans="1:3" x14ac:dyDescent="0.25">
      <c r="A20096" t="s">
        <v>274</v>
      </c>
      <c r="B20096">
        <v>76941</v>
      </c>
      <c r="C20096" s="385">
        <v>7.2499999999999995E-2</v>
      </c>
    </row>
    <row r="20097" spans="1:3" x14ac:dyDescent="0.25">
      <c r="A20097" t="s">
        <v>274</v>
      </c>
      <c r="B20097">
        <v>76943</v>
      </c>
      <c r="C20097" s="385">
        <v>6.7500000000000004E-2</v>
      </c>
    </row>
    <row r="20098" spans="1:3" x14ac:dyDescent="0.25">
      <c r="A20098" t="s">
        <v>274</v>
      </c>
      <c r="B20098">
        <v>76945</v>
      </c>
      <c r="C20098" s="385">
        <v>8.2500000000000004E-2</v>
      </c>
    </row>
    <row r="20099" spans="1:3" x14ac:dyDescent="0.25">
      <c r="A20099" t="s">
        <v>274</v>
      </c>
      <c r="B20099">
        <v>76949</v>
      </c>
      <c r="C20099" s="385">
        <v>6.25E-2</v>
      </c>
    </row>
    <row r="20100" spans="1:3" x14ac:dyDescent="0.25">
      <c r="A20100" t="s">
        <v>274</v>
      </c>
      <c r="B20100">
        <v>76950</v>
      </c>
      <c r="C20100" s="385">
        <v>8.2500000000000004E-2</v>
      </c>
    </row>
    <row r="20101" spans="1:3" x14ac:dyDescent="0.25">
      <c r="A20101" t="s">
        <v>274</v>
      </c>
      <c r="B20101">
        <v>76951</v>
      </c>
      <c r="C20101" s="385">
        <v>8.2500000000000004E-2</v>
      </c>
    </row>
    <row r="20102" spans="1:3" x14ac:dyDescent="0.25">
      <c r="A20102" t="s">
        <v>274</v>
      </c>
      <c r="B20102">
        <v>76953</v>
      </c>
      <c r="C20102" s="385">
        <v>6.25E-2</v>
      </c>
    </row>
    <row r="20103" spans="1:3" x14ac:dyDescent="0.25">
      <c r="A20103" t="s">
        <v>274</v>
      </c>
      <c r="B20103">
        <v>76955</v>
      </c>
      <c r="C20103" s="385">
        <v>6.7500000000000004E-2</v>
      </c>
    </row>
    <row r="20104" spans="1:3" x14ac:dyDescent="0.25">
      <c r="A20104" t="s">
        <v>274</v>
      </c>
      <c r="B20104">
        <v>76957</v>
      </c>
      <c r="C20104" s="385">
        <v>6.7500000000000004E-2</v>
      </c>
    </row>
    <row r="20105" spans="1:3" x14ac:dyDescent="0.25">
      <c r="A20105" t="s">
        <v>274</v>
      </c>
      <c r="B20105">
        <v>76958</v>
      </c>
      <c r="C20105" s="385">
        <v>6.7500000000000004E-2</v>
      </c>
    </row>
    <row r="20106" spans="1:3" x14ac:dyDescent="0.25">
      <c r="A20106" t="s">
        <v>274</v>
      </c>
      <c r="B20106">
        <v>77001</v>
      </c>
      <c r="C20106" s="385">
        <v>8.2500000000000004E-2</v>
      </c>
    </row>
    <row r="20107" spans="1:3" x14ac:dyDescent="0.25">
      <c r="A20107" t="s">
        <v>274</v>
      </c>
      <c r="B20107">
        <v>77002</v>
      </c>
      <c r="C20107" s="385">
        <v>8.2500000000000004E-2</v>
      </c>
    </row>
    <row r="20108" spans="1:3" x14ac:dyDescent="0.25">
      <c r="A20108" t="s">
        <v>274</v>
      </c>
      <c r="B20108">
        <v>77003</v>
      </c>
      <c r="C20108" s="385">
        <v>8.2500000000000004E-2</v>
      </c>
    </row>
    <row r="20109" spans="1:3" x14ac:dyDescent="0.25">
      <c r="A20109" t="s">
        <v>274</v>
      </c>
      <c r="B20109">
        <v>77004</v>
      </c>
      <c r="C20109" s="385">
        <v>8.2500000000000004E-2</v>
      </c>
    </row>
    <row r="20110" spans="1:3" x14ac:dyDescent="0.25">
      <c r="A20110" t="s">
        <v>274</v>
      </c>
      <c r="B20110">
        <v>77005</v>
      </c>
      <c r="C20110" s="385">
        <v>8.2500000000000004E-2</v>
      </c>
    </row>
    <row r="20111" spans="1:3" x14ac:dyDescent="0.25">
      <c r="A20111" t="s">
        <v>274</v>
      </c>
      <c r="B20111">
        <v>77006</v>
      </c>
      <c r="C20111" s="385">
        <v>8.2500000000000004E-2</v>
      </c>
    </row>
    <row r="20112" spans="1:3" x14ac:dyDescent="0.25">
      <c r="A20112" t="s">
        <v>274</v>
      </c>
      <c r="B20112">
        <v>77007</v>
      </c>
      <c r="C20112" s="385">
        <v>8.2500000000000004E-2</v>
      </c>
    </row>
    <row r="20113" spans="1:3" x14ac:dyDescent="0.25">
      <c r="A20113" t="s">
        <v>274</v>
      </c>
      <c r="B20113">
        <v>77008</v>
      </c>
      <c r="C20113" s="385">
        <v>8.2500000000000004E-2</v>
      </c>
    </row>
    <row r="20114" spans="1:3" x14ac:dyDescent="0.25">
      <c r="A20114" t="s">
        <v>274</v>
      </c>
      <c r="B20114">
        <v>77009</v>
      </c>
      <c r="C20114" s="385">
        <v>8.2500000000000004E-2</v>
      </c>
    </row>
    <row r="20115" spans="1:3" x14ac:dyDescent="0.25">
      <c r="A20115" t="s">
        <v>274</v>
      </c>
      <c r="B20115">
        <v>77010</v>
      </c>
      <c r="C20115" s="385">
        <v>8.2500000000000004E-2</v>
      </c>
    </row>
    <row r="20116" spans="1:3" x14ac:dyDescent="0.25">
      <c r="A20116" t="s">
        <v>274</v>
      </c>
      <c r="B20116">
        <v>77011</v>
      </c>
      <c r="C20116" s="385">
        <v>8.2500000000000004E-2</v>
      </c>
    </row>
    <row r="20117" spans="1:3" x14ac:dyDescent="0.25">
      <c r="A20117" t="s">
        <v>274</v>
      </c>
      <c r="B20117">
        <v>77012</v>
      </c>
      <c r="C20117" s="385">
        <v>8.2500000000000004E-2</v>
      </c>
    </row>
    <row r="20118" spans="1:3" x14ac:dyDescent="0.25">
      <c r="A20118" t="s">
        <v>274</v>
      </c>
      <c r="B20118">
        <v>77013</v>
      </c>
      <c r="C20118" s="385">
        <v>8.2500000000000004E-2</v>
      </c>
    </row>
    <row r="20119" spans="1:3" x14ac:dyDescent="0.25">
      <c r="A20119" t="s">
        <v>274</v>
      </c>
      <c r="B20119">
        <v>77014</v>
      </c>
      <c r="C20119" s="385">
        <v>8.2500000000000004E-2</v>
      </c>
    </row>
    <row r="20120" spans="1:3" x14ac:dyDescent="0.25">
      <c r="A20120" t="s">
        <v>274</v>
      </c>
      <c r="B20120">
        <v>77015</v>
      </c>
      <c r="C20120" s="385">
        <v>8.2500000000000004E-2</v>
      </c>
    </row>
    <row r="20121" spans="1:3" x14ac:dyDescent="0.25">
      <c r="A20121" t="s">
        <v>274</v>
      </c>
      <c r="B20121">
        <v>77016</v>
      </c>
      <c r="C20121" s="385">
        <v>8.2500000000000004E-2</v>
      </c>
    </row>
    <row r="20122" spans="1:3" x14ac:dyDescent="0.25">
      <c r="A20122" t="s">
        <v>274</v>
      </c>
      <c r="B20122">
        <v>77017</v>
      </c>
      <c r="C20122" s="385">
        <v>8.2500000000000004E-2</v>
      </c>
    </row>
    <row r="20123" spans="1:3" x14ac:dyDescent="0.25">
      <c r="A20123" t="s">
        <v>274</v>
      </c>
      <c r="B20123">
        <v>77018</v>
      </c>
      <c r="C20123" s="385">
        <v>8.2500000000000004E-2</v>
      </c>
    </row>
    <row r="20124" spans="1:3" x14ac:dyDescent="0.25">
      <c r="A20124" t="s">
        <v>274</v>
      </c>
      <c r="B20124">
        <v>77019</v>
      </c>
      <c r="C20124" s="385">
        <v>8.2500000000000004E-2</v>
      </c>
    </row>
    <row r="20125" spans="1:3" x14ac:dyDescent="0.25">
      <c r="A20125" t="s">
        <v>274</v>
      </c>
      <c r="B20125">
        <v>77020</v>
      </c>
      <c r="C20125" s="385">
        <v>8.2500000000000004E-2</v>
      </c>
    </row>
    <row r="20126" spans="1:3" x14ac:dyDescent="0.25">
      <c r="A20126" t="s">
        <v>274</v>
      </c>
      <c r="B20126">
        <v>77021</v>
      </c>
      <c r="C20126" s="385">
        <v>8.2500000000000004E-2</v>
      </c>
    </row>
    <row r="20127" spans="1:3" x14ac:dyDescent="0.25">
      <c r="A20127" t="s">
        <v>274</v>
      </c>
      <c r="B20127">
        <v>77022</v>
      </c>
      <c r="C20127" s="385">
        <v>8.2500000000000004E-2</v>
      </c>
    </row>
    <row r="20128" spans="1:3" x14ac:dyDescent="0.25">
      <c r="A20128" t="s">
        <v>274</v>
      </c>
      <c r="B20128">
        <v>77023</v>
      </c>
      <c r="C20128" s="385">
        <v>8.2500000000000004E-2</v>
      </c>
    </row>
    <row r="20129" spans="1:3" x14ac:dyDescent="0.25">
      <c r="A20129" t="s">
        <v>274</v>
      </c>
      <c r="B20129">
        <v>77024</v>
      </c>
      <c r="C20129" s="385">
        <v>8.2500000000000004E-2</v>
      </c>
    </row>
    <row r="20130" spans="1:3" x14ac:dyDescent="0.25">
      <c r="A20130" t="s">
        <v>274</v>
      </c>
      <c r="B20130">
        <v>77025</v>
      </c>
      <c r="C20130" s="385">
        <v>8.2500000000000004E-2</v>
      </c>
    </row>
    <row r="20131" spans="1:3" x14ac:dyDescent="0.25">
      <c r="A20131" t="s">
        <v>274</v>
      </c>
      <c r="B20131">
        <v>77026</v>
      </c>
      <c r="C20131" s="385">
        <v>8.2500000000000004E-2</v>
      </c>
    </row>
    <row r="20132" spans="1:3" x14ac:dyDescent="0.25">
      <c r="A20132" t="s">
        <v>274</v>
      </c>
      <c r="B20132">
        <v>77027</v>
      </c>
      <c r="C20132" s="385">
        <v>8.2500000000000004E-2</v>
      </c>
    </row>
    <row r="20133" spans="1:3" x14ac:dyDescent="0.25">
      <c r="A20133" t="s">
        <v>274</v>
      </c>
      <c r="B20133">
        <v>77028</v>
      </c>
      <c r="C20133" s="385">
        <v>8.2500000000000004E-2</v>
      </c>
    </row>
    <row r="20134" spans="1:3" x14ac:dyDescent="0.25">
      <c r="A20134" t="s">
        <v>274</v>
      </c>
      <c r="B20134">
        <v>77029</v>
      </c>
      <c r="C20134" s="385">
        <v>8.2500000000000004E-2</v>
      </c>
    </row>
    <row r="20135" spans="1:3" x14ac:dyDescent="0.25">
      <c r="A20135" t="s">
        <v>274</v>
      </c>
      <c r="B20135">
        <v>77030</v>
      </c>
      <c r="C20135" s="385">
        <v>8.2500000000000004E-2</v>
      </c>
    </row>
    <row r="20136" spans="1:3" x14ac:dyDescent="0.25">
      <c r="A20136" t="s">
        <v>274</v>
      </c>
      <c r="B20136">
        <v>77031</v>
      </c>
      <c r="C20136" s="385">
        <v>8.2500000000000004E-2</v>
      </c>
    </row>
    <row r="20137" spans="1:3" x14ac:dyDescent="0.25">
      <c r="A20137" t="s">
        <v>274</v>
      </c>
      <c r="B20137">
        <v>77032</v>
      </c>
      <c r="C20137" s="385">
        <v>8.2500000000000004E-2</v>
      </c>
    </row>
    <row r="20138" spans="1:3" x14ac:dyDescent="0.25">
      <c r="A20138" t="s">
        <v>274</v>
      </c>
      <c r="B20138">
        <v>77033</v>
      </c>
      <c r="C20138" s="385">
        <v>8.2500000000000004E-2</v>
      </c>
    </row>
    <row r="20139" spans="1:3" x14ac:dyDescent="0.25">
      <c r="A20139" t="s">
        <v>274</v>
      </c>
      <c r="B20139">
        <v>77034</v>
      </c>
      <c r="C20139" s="385">
        <v>8.2500000000000004E-2</v>
      </c>
    </row>
    <row r="20140" spans="1:3" x14ac:dyDescent="0.25">
      <c r="A20140" t="s">
        <v>274</v>
      </c>
      <c r="B20140">
        <v>77035</v>
      </c>
      <c r="C20140" s="385">
        <v>8.2500000000000004E-2</v>
      </c>
    </row>
    <row r="20141" spans="1:3" x14ac:dyDescent="0.25">
      <c r="A20141" t="s">
        <v>274</v>
      </c>
      <c r="B20141">
        <v>77036</v>
      </c>
      <c r="C20141" s="385">
        <v>8.2500000000000004E-2</v>
      </c>
    </row>
    <row r="20142" spans="1:3" x14ac:dyDescent="0.25">
      <c r="A20142" t="s">
        <v>274</v>
      </c>
      <c r="B20142">
        <v>77037</v>
      </c>
      <c r="C20142" s="385">
        <v>8.2500000000000004E-2</v>
      </c>
    </row>
    <row r="20143" spans="1:3" x14ac:dyDescent="0.25">
      <c r="A20143" t="s">
        <v>274</v>
      </c>
      <c r="B20143">
        <v>77038</v>
      </c>
      <c r="C20143" s="385">
        <v>8.2500000000000004E-2</v>
      </c>
    </row>
    <row r="20144" spans="1:3" x14ac:dyDescent="0.25">
      <c r="A20144" t="s">
        <v>274</v>
      </c>
      <c r="B20144">
        <v>77039</v>
      </c>
      <c r="C20144" s="385">
        <v>8.2500000000000004E-2</v>
      </c>
    </row>
    <row r="20145" spans="1:3" x14ac:dyDescent="0.25">
      <c r="A20145" t="s">
        <v>274</v>
      </c>
      <c r="B20145">
        <v>77040</v>
      </c>
      <c r="C20145" s="385">
        <v>8.2500000000000004E-2</v>
      </c>
    </row>
    <row r="20146" spans="1:3" x14ac:dyDescent="0.25">
      <c r="A20146" t="s">
        <v>274</v>
      </c>
      <c r="B20146">
        <v>77041</v>
      </c>
      <c r="C20146" s="385">
        <v>8.2500000000000004E-2</v>
      </c>
    </row>
    <row r="20147" spans="1:3" x14ac:dyDescent="0.25">
      <c r="A20147" t="s">
        <v>274</v>
      </c>
      <c r="B20147">
        <v>77042</v>
      </c>
      <c r="C20147" s="385">
        <v>8.2500000000000004E-2</v>
      </c>
    </row>
    <row r="20148" spans="1:3" x14ac:dyDescent="0.25">
      <c r="A20148" t="s">
        <v>274</v>
      </c>
      <c r="B20148">
        <v>77043</v>
      </c>
      <c r="C20148" s="385">
        <v>8.2500000000000004E-2</v>
      </c>
    </row>
    <row r="20149" spans="1:3" x14ac:dyDescent="0.25">
      <c r="A20149" t="s">
        <v>274</v>
      </c>
      <c r="B20149">
        <v>77044</v>
      </c>
      <c r="C20149" s="385">
        <v>8.2500000000000004E-2</v>
      </c>
    </row>
    <row r="20150" spans="1:3" x14ac:dyDescent="0.25">
      <c r="A20150" t="s">
        <v>274</v>
      </c>
      <c r="B20150">
        <v>77045</v>
      </c>
      <c r="C20150" s="385">
        <v>8.2500000000000004E-2</v>
      </c>
    </row>
    <row r="20151" spans="1:3" x14ac:dyDescent="0.25">
      <c r="A20151" t="s">
        <v>274</v>
      </c>
      <c r="B20151">
        <v>77046</v>
      </c>
      <c r="C20151" s="385">
        <v>8.2500000000000004E-2</v>
      </c>
    </row>
    <row r="20152" spans="1:3" x14ac:dyDescent="0.25">
      <c r="A20152" t="s">
        <v>274</v>
      </c>
      <c r="B20152">
        <v>77047</v>
      </c>
      <c r="C20152" s="385">
        <v>8.2500000000000004E-2</v>
      </c>
    </row>
    <row r="20153" spans="1:3" x14ac:dyDescent="0.25">
      <c r="A20153" t="s">
        <v>274</v>
      </c>
      <c r="B20153">
        <v>77048</v>
      </c>
      <c r="C20153" s="385">
        <v>8.2500000000000004E-2</v>
      </c>
    </row>
    <row r="20154" spans="1:3" x14ac:dyDescent="0.25">
      <c r="A20154" t="s">
        <v>274</v>
      </c>
      <c r="B20154">
        <v>77049</v>
      </c>
      <c r="C20154" s="385">
        <v>8.2500000000000004E-2</v>
      </c>
    </row>
    <row r="20155" spans="1:3" x14ac:dyDescent="0.25">
      <c r="A20155" t="s">
        <v>274</v>
      </c>
      <c r="B20155">
        <v>77050</v>
      </c>
      <c r="C20155" s="385">
        <v>8.2500000000000004E-2</v>
      </c>
    </row>
    <row r="20156" spans="1:3" x14ac:dyDescent="0.25">
      <c r="A20156" t="s">
        <v>274</v>
      </c>
      <c r="B20156">
        <v>77051</v>
      </c>
      <c r="C20156" s="385">
        <v>8.2500000000000004E-2</v>
      </c>
    </row>
    <row r="20157" spans="1:3" x14ac:dyDescent="0.25">
      <c r="A20157" t="s">
        <v>274</v>
      </c>
      <c r="B20157">
        <v>77052</v>
      </c>
      <c r="C20157" s="385">
        <v>8.2500000000000004E-2</v>
      </c>
    </row>
    <row r="20158" spans="1:3" x14ac:dyDescent="0.25">
      <c r="A20158" t="s">
        <v>274</v>
      </c>
      <c r="B20158">
        <v>77053</v>
      </c>
      <c r="C20158" s="385">
        <v>8.2500000000000004E-2</v>
      </c>
    </row>
    <row r="20159" spans="1:3" x14ac:dyDescent="0.25">
      <c r="A20159" t="s">
        <v>274</v>
      </c>
      <c r="B20159">
        <v>77054</v>
      </c>
      <c r="C20159" s="385">
        <v>8.2500000000000004E-2</v>
      </c>
    </row>
    <row r="20160" spans="1:3" x14ac:dyDescent="0.25">
      <c r="A20160" t="s">
        <v>274</v>
      </c>
      <c r="B20160">
        <v>77055</v>
      </c>
      <c r="C20160" s="385">
        <v>8.2500000000000004E-2</v>
      </c>
    </row>
    <row r="20161" spans="1:3" x14ac:dyDescent="0.25">
      <c r="A20161" t="s">
        <v>274</v>
      </c>
      <c r="B20161">
        <v>77056</v>
      </c>
      <c r="C20161" s="385">
        <v>8.2500000000000004E-2</v>
      </c>
    </row>
    <row r="20162" spans="1:3" x14ac:dyDescent="0.25">
      <c r="A20162" t="s">
        <v>274</v>
      </c>
      <c r="B20162">
        <v>77057</v>
      </c>
      <c r="C20162" s="385">
        <v>8.2500000000000004E-2</v>
      </c>
    </row>
    <row r="20163" spans="1:3" x14ac:dyDescent="0.25">
      <c r="A20163" t="s">
        <v>274</v>
      </c>
      <c r="B20163">
        <v>77058</v>
      </c>
      <c r="C20163" s="385">
        <v>8.2500000000000004E-2</v>
      </c>
    </row>
    <row r="20164" spans="1:3" x14ac:dyDescent="0.25">
      <c r="A20164" t="s">
        <v>274</v>
      </c>
      <c r="B20164">
        <v>77059</v>
      </c>
      <c r="C20164" s="385">
        <v>8.2500000000000004E-2</v>
      </c>
    </row>
    <row r="20165" spans="1:3" x14ac:dyDescent="0.25">
      <c r="A20165" t="s">
        <v>274</v>
      </c>
      <c r="B20165">
        <v>77060</v>
      </c>
      <c r="C20165" s="385">
        <v>8.2500000000000004E-2</v>
      </c>
    </row>
    <row r="20166" spans="1:3" x14ac:dyDescent="0.25">
      <c r="A20166" t="s">
        <v>274</v>
      </c>
      <c r="B20166">
        <v>77061</v>
      </c>
      <c r="C20166" s="385">
        <v>8.2500000000000004E-2</v>
      </c>
    </row>
    <row r="20167" spans="1:3" x14ac:dyDescent="0.25">
      <c r="A20167" t="s">
        <v>274</v>
      </c>
      <c r="B20167">
        <v>77062</v>
      </c>
      <c r="C20167" s="385">
        <v>8.2500000000000004E-2</v>
      </c>
    </row>
    <row r="20168" spans="1:3" x14ac:dyDescent="0.25">
      <c r="A20168" t="s">
        <v>274</v>
      </c>
      <c r="B20168">
        <v>77063</v>
      </c>
      <c r="C20168" s="385">
        <v>8.2500000000000004E-2</v>
      </c>
    </row>
    <row r="20169" spans="1:3" x14ac:dyDescent="0.25">
      <c r="A20169" t="s">
        <v>274</v>
      </c>
      <c r="B20169">
        <v>77064</v>
      </c>
      <c r="C20169" s="385">
        <v>8.2500000000000004E-2</v>
      </c>
    </row>
    <row r="20170" spans="1:3" x14ac:dyDescent="0.25">
      <c r="A20170" t="s">
        <v>274</v>
      </c>
      <c r="B20170">
        <v>77065</v>
      </c>
      <c r="C20170" s="385">
        <v>8.2500000000000004E-2</v>
      </c>
    </row>
    <row r="20171" spans="1:3" x14ac:dyDescent="0.25">
      <c r="A20171" t="s">
        <v>274</v>
      </c>
      <c r="B20171">
        <v>77066</v>
      </c>
      <c r="C20171" s="385">
        <v>8.2500000000000004E-2</v>
      </c>
    </row>
    <row r="20172" spans="1:3" x14ac:dyDescent="0.25">
      <c r="A20172" t="s">
        <v>274</v>
      </c>
      <c r="B20172">
        <v>77067</v>
      </c>
      <c r="C20172" s="385">
        <v>8.2500000000000004E-2</v>
      </c>
    </row>
    <row r="20173" spans="1:3" x14ac:dyDescent="0.25">
      <c r="A20173" t="s">
        <v>274</v>
      </c>
      <c r="B20173">
        <v>77068</v>
      </c>
      <c r="C20173" s="385">
        <v>8.2500000000000004E-2</v>
      </c>
    </row>
    <row r="20174" spans="1:3" x14ac:dyDescent="0.25">
      <c r="A20174" t="s">
        <v>274</v>
      </c>
      <c r="B20174">
        <v>77069</v>
      </c>
      <c r="C20174" s="385">
        <v>8.2500000000000004E-2</v>
      </c>
    </row>
    <row r="20175" spans="1:3" x14ac:dyDescent="0.25">
      <c r="A20175" t="s">
        <v>274</v>
      </c>
      <c r="B20175">
        <v>77070</v>
      </c>
      <c r="C20175" s="385">
        <v>8.2500000000000004E-2</v>
      </c>
    </row>
    <row r="20176" spans="1:3" x14ac:dyDescent="0.25">
      <c r="A20176" t="s">
        <v>274</v>
      </c>
      <c r="B20176">
        <v>77071</v>
      </c>
      <c r="C20176" s="385">
        <v>8.2500000000000004E-2</v>
      </c>
    </row>
    <row r="20177" spans="1:3" x14ac:dyDescent="0.25">
      <c r="A20177" t="s">
        <v>274</v>
      </c>
      <c r="B20177">
        <v>77072</v>
      </c>
      <c r="C20177" s="385">
        <v>8.2500000000000004E-2</v>
      </c>
    </row>
    <row r="20178" spans="1:3" x14ac:dyDescent="0.25">
      <c r="A20178" t="s">
        <v>274</v>
      </c>
      <c r="B20178">
        <v>77073</v>
      </c>
      <c r="C20178" s="385">
        <v>8.2500000000000004E-2</v>
      </c>
    </row>
    <row r="20179" spans="1:3" x14ac:dyDescent="0.25">
      <c r="A20179" t="s">
        <v>274</v>
      </c>
      <c r="B20179">
        <v>77074</v>
      </c>
      <c r="C20179" s="385">
        <v>8.2500000000000004E-2</v>
      </c>
    </row>
    <row r="20180" spans="1:3" x14ac:dyDescent="0.25">
      <c r="A20180" t="s">
        <v>274</v>
      </c>
      <c r="B20180">
        <v>77075</v>
      </c>
      <c r="C20180" s="385">
        <v>8.2500000000000004E-2</v>
      </c>
    </row>
    <row r="20181" spans="1:3" x14ac:dyDescent="0.25">
      <c r="A20181" t="s">
        <v>274</v>
      </c>
      <c r="B20181">
        <v>77076</v>
      </c>
      <c r="C20181" s="385">
        <v>8.2500000000000004E-2</v>
      </c>
    </row>
    <row r="20182" spans="1:3" x14ac:dyDescent="0.25">
      <c r="A20182" t="s">
        <v>274</v>
      </c>
      <c r="B20182">
        <v>77077</v>
      </c>
      <c r="C20182" s="385">
        <v>8.2500000000000004E-2</v>
      </c>
    </row>
    <row r="20183" spans="1:3" x14ac:dyDescent="0.25">
      <c r="A20183" t="s">
        <v>274</v>
      </c>
      <c r="B20183">
        <v>77078</v>
      </c>
      <c r="C20183" s="385">
        <v>8.2500000000000004E-2</v>
      </c>
    </row>
    <row r="20184" spans="1:3" x14ac:dyDescent="0.25">
      <c r="A20184" t="s">
        <v>274</v>
      </c>
      <c r="B20184">
        <v>77079</v>
      </c>
      <c r="C20184" s="385">
        <v>8.2500000000000004E-2</v>
      </c>
    </row>
    <row r="20185" spans="1:3" x14ac:dyDescent="0.25">
      <c r="A20185" t="s">
        <v>274</v>
      </c>
      <c r="B20185">
        <v>77080</v>
      </c>
      <c r="C20185" s="385">
        <v>8.2500000000000004E-2</v>
      </c>
    </row>
    <row r="20186" spans="1:3" x14ac:dyDescent="0.25">
      <c r="A20186" t="s">
        <v>274</v>
      </c>
      <c r="B20186">
        <v>77081</v>
      </c>
      <c r="C20186" s="385">
        <v>8.2500000000000004E-2</v>
      </c>
    </row>
    <row r="20187" spans="1:3" x14ac:dyDescent="0.25">
      <c r="A20187" t="s">
        <v>274</v>
      </c>
      <c r="B20187">
        <v>77082</v>
      </c>
      <c r="C20187" s="385">
        <v>8.2500000000000004E-2</v>
      </c>
    </row>
    <row r="20188" spans="1:3" x14ac:dyDescent="0.25">
      <c r="A20188" t="s">
        <v>274</v>
      </c>
      <c r="B20188">
        <v>77083</v>
      </c>
      <c r="C20188" s="385">
        <v>8.2500000000000004E-2</v>
      </c>
    </row>
    <row r="20189" spans="1:3" x14ac:dyDescent="0.25">
      <c r="A20189" t="s">
        <v>274</v>
      </c>
      <c r="B20189">
        <v>77084</v>
      </c>
      <c r="C20189" s="385">
        <v>8.2500000000000004E-2</v>
      </c>
    </row>
    <row r="20190" spans="1:3" x14ac:dyDescent="0.25">
      <c r="A20190" t="s">
        <v>274</v>
      </c>
      <c r="B20190">
        <v>77085</v>
      </c>
      <c r="C20190" s="385">
        <v>8.2500000000000004E-2</v>
      </c>
    </row>
    <row r="20191" spans="1:3" x14ac:dyDescent="0.25">
      <c r="A20191" t="s">
        <v>274</v>
      </c>
      <c r="B20191">
        <v>77086</v>
      </c>
      <c r="C20191" s="385">
        <v>8.2500000000000004E-2</v>
      </c>
    </row>
    <row r="20192" spans="1:3" x14ac:dyDescent="0.25">
      <c r="A20192" t="s">
        <v>274</v>
      </c>
      <c r="B20192">
        <v>77087</v>
      </c>
      <c r="C20192" s="385">
        <v>8.2500000000000004E-2</v>
      </c>
    </row>
    <row r="20193" spans="1:3" x14ac:dyDescent="0.25">
      <c r="A20193" t="s">
        <v>274</v>
      </c>
      <c r="B20193">
        <v>77088</v>
      </c>
      <c r="C20193" s="385">
        <v>8.2500000000000004E-2</v>
      </c>
    </row>
    <row r="20194" spans="1:3" x14ac:dyDescent="0.25">
      <c r="A20194" t="s">
        <v>274</v>
      </c>
      <c r="B20194">
        <v>77089</v>
      </c>
      <c r="C20194" s="385">
        <v>8.2500000000000004E-2</v>
      </c>
    </row>
    <row r="20195" spans="1:3" x14ac:dyDescent="0.25">
      <c r="A20195" t="s">
        <v>274</v>
      </c>
      <c r="B20195">
        <v>77090</v>
      </c>
      <c r="C20195" s="385">
        <v>8.2500000000000004E-2</v>
      </c>
    </row>
    <row r="20196" spans="1:3" x14ac:dyDescent="0.25">
      <c r="A20196" t="s">
        <v>274</v>
      </c>
      <c r="B20196">
        <v>77091</v>
      </c>
      <c r="C20196" s="385">
        <v>8.2500000000000004E-2</v>
      </c>
    </row>
    <row r="20197" spans="1:3" x14ac:dyDescent="0.25">
      <c r="A20197" t="s">
        <v>274</v>
      </c>
      <c r="B20197">
        <v>77092</v>
      </c>
      <c r="C20197" s="385">
        <v>8.2500000000000004E-2</v>
      </c>
    </row>
    <row r="20198" spans="1:3" x14ac:dyDescent="0.25">
      <c r="A20198" t="s">
        <v>274</v>
      </c>
      <c r="B20198">
        <v>77093</v>
      </c>
      <c r="C20198" s="385">
        <v>8.2500000000000004E-2</v>
      </c>
    </row>
    <row r="20199" spans="1:3" x14ac:dyDescent="0.25">
      <c r="A20199" t="s">
        <v>274</v>
      </c>
      <c r="B20199">
        <v>77094</v>
      </c>
      <c r="C20199" s="385">
        <v>8.2500000000000004E-2</v>
      </c>
    </row>
    <row r="20200" spans="1:3" x14ac:dyDescent="0.25">
      <c r="A20200" t="s">
        <v>274</v>
      </c>
      <c r="B20200">
        <v>77095</v>
      </c>
      <c r="C20200" s="385">
        <v>8.2500000000000004E-2</v>
      </c>
    </row>
    <row r="20201" spans="1:3" x14ac:dyDescent="0.25">
      <c r="A20201" t="s">
        <v>274</v>
      </c>
      <c r="B20201">
        <v>77096</v>
      </c>
      <c r="C20201" s="385">
        <v>8.2500000000000004E-2</v>
      </c>
    </row>
    <row r="20202" spans="1:3" x14ac:dyDescent="0.25">
      <c r="A20202" t="s">
        <v>274</v>
      </c>
      <c r="B20202">
        <v>77098</v>
      </c>
      <c r="C20202" s="385">
        <v>8.2500000000000004E-2</v>
      </c>
    </row>
    <row r="20203" spans="1:3" x14ac:dyDescent="0.25">
      <c r="A20203" t="s">
        <v>274</v>
      </c>
      <c r="B20203">
        <v>77099</v>
      </c>
      <c r="C20203" s="385">
        <v>8.2500000000000004E-2</v>
      </c>
    </row>
    <row r="20204" spans="1:3" x14ac:dyDescent="0.25">
      <c r="A20204" t="s">
        <v>274</v>
      </c>
      <c r="B20204">
        <v>77201</v>
      </c>
      <c r="C20204" s="385">
        <v>8.2500000000000004E-2</v>
      </c>
    </row>
    <row r="20205" spans="1:3" x14ac:dyDescent="0.25">
      <c r="A20205" t="s">
        <v>274</v>
      </c>
      <c r="B20205">
        <v>77202</v>
      </c>
      <c r="C20205" s="385">
        <v>8.2500000000000004E-2</v>
      </c>
    </row>
    <row r="20206" spans="1:3" x14ac:dyDescent="0.25">
      <c r="A20206" t="s">
        <v>274</v>
      </c>
      <c r="B20206">
        <v>77203</v>
      </c>
      <c r="C20206" s="385">
        <v>8.2500000000000004E-2</v>
      </c>
    </row>
    <row r="20207" spans="1:3" x14ac:dyDescent="0.25">
      <c r="A20207" t="s">
        <v>274</v>
      </c>
      <c r="B20207">
        <v>77204</v>
      </c>
      <c r="C20207" s="385">
        <v>8.2500000000000004E-2</v>
      </c>
    </row>
    <row r="20208" spans="1:3" x14ac:dyDescent="0.25">
      <c r="A20208" t="s">
        <v>274</v>
      </c>
      <c r="B20208">
        <v>77205</v>
      </c>
      <c r="C20208" s="385">
        <v>8.2500000000000004E-2</v>
      </c>
    </row>
    <row r="20209" spans="1:3" x14ac:dyDescent="0.25">
      <c r="A20209" t="s">
        <v>274</v>
      </c>
      <c r="B20209">
        <v>77206</v>
      </c>
      <c r="C20209" s="385">
        <v>8.2500000000000004E-2</v>
      </c>
    </row>
    <row r="20210" spans="1:3" x14ac:dyDescent="0.25">
      <c r="A20210" t="s">
        <v>274</v>
      </c>
      <c r="B20210">
        <v>77207</v>
      </c>
      <c r="C20210" s="385">
        <v>8.2500000000000004E-2</v>
      </c>
    </row>
    <row r="20211" spans="1:3" x14ac:dyDescent="0.25">
      <c r="A20211" t="s">
        <v>274</v>
      </c>
      <c r="B20211">
        <v>77208</v>
      </c>
      <c r="C20211" s="385">
        <v>8.2500000000000004E-2</v>
      </c>
    </row>
    <row r="20212" spans="1:3" x14ac:dyDescent="0.25">
      <c r="A20212" t="s">
        <v>274</v>
      </c>
      <c r="B20212">
        <v>77209</v>
      </c>
      <c r="C20212" s="385">
        <v>8.2500000000000004E-2</v>
      </c>
    </row>
    <row r="20213" spans="1:3" x14ac:dyDescent="0.25">
      <c r="A20213" t="s">
        <v>274</v>
      </c>
      <c r="B20213">
        <v>77210</v>
      </c>
      <c r="C20213" s="385">
        <v>8.2500000000000004E-2</v>
      </c>
    </row>
    <row r="20214" spans="1:3" x14ac:dyDescent="0.25">
      <c r="A20214" t="s">
        <v>274</v>
      </c>
      <c r="B20214">
        <v>77212</v>
      </c>
      <c r="C20214" s="385">
        <v>8.2500000000000004E-2</v>
      </c>
    </row>
    <row r="20215" spans="1:3" x14ac:dyDescent="0.25">
      <c r="A20215" t="s">
        <v>274</v>
      </c>
      <c r="B20215">
        <v>77213</v>
      </c>
      <c r="C20215" s="385">
        <v>8.2500000000000004E-2</v>
      </c>
    </row>
    <row r="20216" spans="1:3" x14ac:dyDescent="0.25">
      <c r="A20216" t="s">
        <v>274</v>
      </c>
      <c r="B20216">
        <v>77215</v>
      </c>
      <c r="C20216" s="385">
        <v>8.2500000000000004E-2</v>
      </c>
    </row>
    <row r="20217" spans="1:3" x14ac:dyDescent="0.25">
      <c r="A20217" t="s">
        <v>274</v>
      </c>
      <c r="B20217">
        <v>77216</v>
      </c>
      <c r="C20217" s="385">
        <v>8.2500000000000004E-2</v>
      </c>
    </row>
    <row r="20218" spans="1:3" x14ac:dyDescent="0.25">
      <c r="A20218" t="s">
        <v>274</v>
      </c>
      <c r="B20218">
        <v>77217</v>
      </c>
      <c r="C20218" s="385">
        <v>8.2500000000000004E-2</v>
      </c>
    </row>
    <row r="20219" spans="1:3" x14ac:dyDescent="0.25">
      <c r="A20219" t="s">
        <v>274</v>
      </c>
      <c r="B20219">
        <v>77218</v>
      </c>
      <c r="C20219" s="385">
        <v>8.2500000000000004E-2</v>
      </c>
    </row>
    <row r="20220" spans="1:3" x14ac:dyDescent="0.25">
      <c r="A20220" t="s">
        <v>274</v>
      </c>
      <c r="B20220">
        <v>77219</v>
      </c>
      <c r="C20220" s="385">
        <v>8.2500000000000004E-2</v>
      </c>
    </row>
    <row r="20221" spans="1:3" x14ac:dyDescent="0.25">
      <c r="A20221" t="s">
        <v>274</v>
      </c>
      <c r="B20221">
        <v>77220</v>
      </c>
      <c r="C20221" s="385">
        <v>8.2500000000000004E-2</v>
      </c>
    </row>
    <row r="20222" spans="1:3" x14ac:dyDescent="0.25">
      <c r="A20222" t="s">
        <v>274</v>
      </c>
      <c r="B20222">
        <v>77221</v>
      </c>
      <c r="C20222" s="385">
        <v>8.2500000000000004E-2</v>
      </c>
    </row>
    <row r="20223" spans="1:3" x14ac:dyDescent="0.25">
      <c r="A20223" t="s">
        <v>274</v>
      </c>
      <c r="B20223">
        <v>77222</v>
      </c>
      <c r="C20223" s="385">
        <v>8.2500000000000004E-2</v>
      </c>
    </row>
    <row r="20224" spans="1:3" x14ac:dyDescent="0.25">
      <c r="A20224" t="s">
        <v>274</v>
      </c>
      <c r="B20224">
        <v>77223</v>
      </c>
      <c r="C20224" s="385">
        <v>8.2500000000000004E-2</v>
      </c>
    </row>
    <row r="20225" spans="1:3" x14ac:dyDescent="0.25">
      <c r="A20225" t="s">
        <v>274</v>
      </c>
      <c r="B20225">
        <v>77224</v>
      </c>
      <c r="C20225" s="385">
        <v>8.2500000000000004E-2</v>
      </c>
    </row>
    <row r="20226" spans="1:3" x14ac:dyDescent="0.25">
      <c r="A20226" t="s">
        <v>274</v>
      </c>
      <c r="B20226">
        <v>77225</v>
      </c>
      <c r="C20226" s="385">
        <v>8.2500000000000004E-2</v>
      </c>
    </row>
    <row r="20227" spans="1:3" x14ac:dyDescent="0.25">
      <c r="A20227" t="s">
        <v>274</v>
      </c>
      <c r="B20227">
        <v>77226</v>
      </c>
      <c r="C20227" s="385">
        <v>8.2500000000000004E-2</v>
      </c>
    </row>
    <row r="20228" spans="1:3" x14ac:dyDescent="0.25">
      <c r="A20228" t="s">
        <v>274</v>
      </c>
      <c r="B20228">
        <v>77227</v>
      </c>
      <c r="C20228" s="385">
        <v>8.2500000000000004E-2</v>
      </c>
    </row>
    <row r="20229" spans="1:3" x14ac:dyDescent="0.25">
      <c r="A20229" t="s">
        <v>274</v>
      </c>
      <c r="B20229">
        <v>77228</v>
      </c>
      <c r="C20229" s="385">
        <v>8.2500000000000004E-2</v>
      </c>
    </row>
    <row r="20230" spans="1:3" x14ac:dyDescent="0.25">
      <c r="A20230" t="s">
        <v>274</v>
      </c>
      <c r="B20230">
        <v>77229</v>
      </c>
      <c r="C20230" s="385">
        <v>8.2500000000000004E-2</v>
      </c>
    </row>
    <row r="20231" spans="1:3" x14ac:dyDescent="0.25">
      <c r="A20231" t="s">
        <v>274</v>
      </c>
      <c r="B20231">
        <v>77230</v>
      </c>
      <c r="C20231" s="385">
        <v>8.2500000000000004E-2</v>
      </c>
    </row>
    <row r="20232" spans="1:3" x14ac:dyDescent="0.25">
      <c r="A20232" t="s">
        <v>274</v>
      </c>
      <c r="B20232">
        <v>77231</v>
      </c>
      <c r="C20232" s="385">
        <v>8.2500000000000004E-2</v>
      </c>
    </row>
    <row r="20233" spans="1:3" x14ac:dyDescent="0.25">
      <c r="A20233" t="s">
        <v>274</v>
      </c>
      <c r="B20233">
        <v>77233</v>
      </c>
      <c r="C20233" s="385">
        <v>8.2500000000000004E-2</v>
      </c>
    </row>
    <row r="20234" spans="1:3" x14ac:dyDescent="0.25">
      <c r="A20234" t="s">
        <v>274</v>
      </c>
      <c r="B20234">
        <v>77234</v>
      </c>
      <c r="C20234" s="385">
        <v>8.2500000000000004E-2</v>
      </c>
    </row>
    <row r="20235" spans="1:3" x14ac:dyDescent="0.25">
      <c r="A20235" t="s">
        <v>274</v>
      </c>
      <c r="B20235">
        <v>77235</v>
      </c>
      <c r="C20235" s="385">
        <v>8.2500000000000004E-2</v>
      </c>
    </row>
    <row r="20236" spans="1:3" x14ac:dyDescent="0.25">
      <c r="A20236" t="s">
        <v>274</v>
      </c>
      <c r="B20236">
        <v>77236</v>
      </c>
      <c r="C20236" s="385">
        <v>8.2500000000000004E-2</v>
      </c>
    </row>
    <row r="20237" spans="1:3" x14ac:dyDescent="0.25">
      <c r="A20237" t="s">
        <v>274</v>
      </c>
      <c r="B20237">
        <v>77237</v>
      </c>
      <c r="C20237" s="385">
        <v>8.2500000000000004E-2</v>
      </c>
    </row>
    <row r="20238" spans="1:3" x14ac:dyDescent="0.25">
      <c r="A20238" t="s">
        <v>274</v>
      </c>
      <c r="B20238">
        <v>77238</v>
      </c>
      <c r="C20238" s="385">
        <v>8.2500000000000004E-2</v>
      </c>
    </row>
    <row r="20239" spans="1:3" x14ac:dyDescent="0.25">
      <c r="A20239" t="s">
        <v>274</v>
      </c>
      <c r="B20239">
        <v>77240</v>
      </c>
      <c r="C20239" s="385">
        <v>8.2500000000000004E-2</v>
      </c>
    </row>
    <row r="20240" spans="1:3" x14ac:dyDescent="0.25">
      <c r="A20240" t="s">
        <v>274</v>
      </c>
      <c r="B20240">
        <v>77241</v>
      </c>
      <c r="C20240" s="385">
        <v>8.2500000000000004E-2</v>
      </c>
    </row>
    <row r="20241" spans="1:3" x14ac:dyDescent="0.25">
      <c r="A20241" t="s">
        <v>274</v>
      </c>
      <c r="B20241">
        <v>77242</v>
      </c>
      <c r="C20241" s="385">
        <v>8.2500000000000004E-2</v>
      </c>
    </row>
    <row r="20242" spans="1:3" x14ac:dyDescent="0.25">
      <c r="A20242" t="s">
        <v>274</v>
      </c>
      <c r="B20242">
        <v>77243</v>
      </c>
      <c r="C20242" s="385">
        <v>8.2500000000000004E-2</v>
      </c>
    </row>
    <row r="20243" spans="1:3" x14ac:dyDescent="0.25">
      <c r="A20243" t="s">
        <v>274</v>
      </c>
      <c r="B20243">
        <v>77244</v>
      </c>
      <c r="C20243" s="385">
        <v>8.2500000000000004E-2</v>
      </c>
    </row>
    <row r="20244" spans="1:3" x14ac:dyDescent="0.25">
      <c r="A20244" t="s">
        <v>274</v>
      </c>
      <c r="B20244">
        <v>77245</v>
      </c>
      <c r="C20244" s="385">
        <v>8.2500000000000004E-2</v>
      </c>
    </row>
    <row r="20245" spans="1:3" x14ac:dyDescent="0.25">
      <c r="A20245" t="s">
        <v>274</v>
      </c>
      <c r="B20245">
        <v>77248</v>
      </c>
      <c r="C20245" s="385">
        <v>8.2500000000000004E-2</v>
      </c>
    </row>
    <row r="20246" spans="1:3" x14ac:dyDescent="0.25">
      <c r="A20246" t="s">
        <v>274</v>
      </c>
      <c r="B20246">
        <v>77249</v>
      </c>
      <c r="C20246" s="385">
        <v>8.2500000000000004E-2</v>
      </c>
    </row>
    <row r="20247" spans="1:3" x14ac:dyDescent="0.25">
      <c r="A20247" t="s">
        <v>274</v>
      </c>
      <c r="B20247">
        <v>77251</v>
      </c>
      <c r="C20247" s="385">
        <v>8.2500000000000004E-2</v>
      </c>
    </row>
    <row r="20248" spans="1:3" x14ac:dyDescent="0.25">
      <c r="A20248" t="s">
        <v>274</v>
      </c>
      <c r="B20248">
        <v>77252</v>
      </c>
      <c r="C20248" s="385">
        <v>8.2500000000000004E-2</v>
      </c>
    </row>
    <row r="20249" spans="1:3" x14ac:dyDescent="0.25">
      <c r="A20249" t="s">
        <v>274</v>
      </c>
      <c r="B20249">
        <v>77253</v>
      </c>
      <c r="C20249" s="385">
        <v>8.2500000000000004E-2</v>
      </c>
    </row>
    <row r="20250" spans="1:3" x14ac:dyDescent="0.25">
      <c r="A20250" t="s">
        <v>274</v>
      </c>
      <c r="B20250">
        <v>77254</v>
      </c>
      <c r="C20250" s="385">
        <v>8.2500000000000004E-2</v>
      </c>
    </row>
    <row r="20251" spans="1:3" x14ac:dyDescent="0.25">
      <c r="A20251" t="s">
        <v>274</v>
      </c>
      <c r="B20251">
        <v>77255</v>
      </c>
      <c r="C20251" s="385">
        <v>8.2500000000000004E-2</v>
      </c>
    </row>
    <row r="20252" spans="1:3" x14ac:dyDescent="0.25">
      <c r="A20252" t="s">
        <v>274</v>
      </c>
      <c r="B20252">
        <v>77256</v>
      </c>
      <c r="C20252" s="385">
        <v>8.2500000000000004E-2</v>
      </c>
    </row>
    <row r="20253" spans="1:3" x14ac:dyDescent="0.25">
      <c r="A20253" t="s">
        <v>274</v>
      </c>
      <c r="B20253">
        <v>77257</v>
      </c>
      <c r="C20253" s="385">
        <v>8.2500000000000004E-2</v>
      </c>
    </row>
    <row r="20254" spans="1:3" x14ac:dyDescent="0.25">
      <c r="A20254" t="s">
        <v>274</v>
      </c>
      <c r="B20254">
        <v>77258</v>
      </c>
      <c r="C20254" s="385">
        <v>8.2500000000000004E-2</v>
      </c>
    </row>
    <row r="20255" spans="1:3" x14ac:dyDescent="0.25">
      <c r="A20255" t="s">
        <v>274</v>
      </c>
      <c r="B20255">
        <v>77259</v>
      </c>
      <c r="C20255" s="385">
        <v>8.2500000000000004E-2</v>
      </c>
    </row>
    <row r="20256" spans="1:3" x14ac:dyDescent="0.25">
      <c r="A20256" t="s">
        <v>274</v>
      </c>
      <c r="B20256">
        <v>77261</v>
      </c>
      <c r="C20256" s="385">
        <v>8.2500000000000004E-2</v>
      </c>
    </row>
    <row r="20257" spans="1:3" x14ac:dyDescent="0.25">
      <c r="A20257" t="s">
        <v>274</v>
      </c>
      <c r="B20257">
        <v>77262</v>
      </c>
      <c r="C20257" s="385">
        <v>8.2500000000000004E-2</v>
      </c>
    </row>
    <row r="20258" spans="1:3" x14ac:dyDescent="0.25">
      <c r="A20258" t="s">
        <v>274</v>
      </c>
      <c r="B20258">
        <v>77263</v>
      </c>
      <c r="C20258" s="385">
        <v>8.2500000000000004E-2</v>
      </c>
    </row>
    <row r="20259" spans="1:3" x14ac:dyDescent="0.25">
      <c r="A20259" t="s">
        <v>274</v>
      </c>
      <c r="B20259">
        <v>77265</v>
      </c>
      <c r="C20259" s="385">
        <v>8.2500000000000004E-2</v>
      </c>
    </row>
    <row r="20260" spans="1:3" x14ac:dyDescent="0.25">
      <c r="A20260" t="s">
        <v>274</v>
      </c>
      <c r="B20260">
        <v>77266</v>
      </c>
      <c r="C20260" s="385">
        <v>8.2500000000000004E-2</v>
      </c>
    </row>
    <row r="20261" spans="1:3" x14ac:dyDescent="0.25">
      <c r="A20261" t="s">
        <v>274</v>
      </c>
      <c r="B20261">
        <v>77267</v>
      </c>
      <c r="C20261" s="385">
        <v>8.2500000000000004E-2</v>
      </c>
    </row>
    <row r="20262" spans="1:3" x14ac:dyDescent="0.25">
      <c r="A20262" t="s">
        <v>274</v>
      </c>
      <c r="B20262">
        <v>77268</v>
      </c>
      <c r="C20262" s="385">
        <v>8.2500000000000004E-2</v>
      </c>
    </row>
    <row r="20263" spans="1:3" x14ac:dyDescent="0.25">
      <c r="A20263" t="s">
        <v>274</v>
      </c>
      <c r="B20263">
        <v>77269</v>
      </c>
      <c r="C20263" s="385">
        <v>8.2500000000000004E-2</v>
      </c>
    </row>
    <row r="20264" spans="1:3" x14ac:dyDescent="0.25">
      <c r="A20264" t="s">
        <v>274</v>
      </c>
      <c r="B20264">
        <v>77270</v>
      </c>
      <c r="C20264" s="385">
        <v>8.2500000000000004E-2</v>
      </c>
    </row>
    <row r="20265" spans="1:3" x14ac:dyDescent="0.25">
      <c r="A20265" t="s">
        <v>274</v>
      </c>
      <c r="B20265">
        <v>77271</v>
      </c>
      <c r="C20265" s="385">
        <v>8.2500000000000004E-2</v>
      </c>
    </row>
    <row r="20266" spans="1:3" x14ac:dyDescent="0.25">
      <c r="A20266" t="s">
        <v>274</v>
      </c>
      <c r="B20266">
        <v>77272</v>
      </c>
      <c r="C20266" s="385">
        <v>8.2500000000000004E-2</v>
      </c>
    </row>
    <row r="20267" spans="1:3" x14ac:dyDescent="0.25">
      <c r="A20267" t="s">
        <v>274</v>
      </c>
      <c r="B20267">
        <v>77273</v>
      </c>
      <c r="C20267" s="385">
        <v>8.2500000000000004E-2</v>
      </c>
    </row>
    <row r="20268" spans="1:3" x14ac:dyDescent="0.25">
      <c r="A20268" t="s">
        <v>274</v>
      </c>
      <c r="B20268">
        <v>77274</v>
      </c>
      <c r="C20268" s="385">
        <v>8.2500000000000004E-2</v>
      </c>
    </row>
    <row r="20269" spans="1:3" x14ac:dyDescent="0.25">
      <c r="A20269" t="s">
        <v>274</v>
      </c>
      <c r="B20269">
        <v>77275</v>
      </c>
      <c r="C20269" s="385">
        <v>8.2500000000000004E-2</v>
      </c>
    </row>
    <row r="20270" spans="1:3" x14ac:dyDescent="0.25">
      <c r="A20270" t="s">
        <v>274</v>
      </c>
      <c r="B20270">
        <v>77277</v>
      </c>
      <c r="C20270" s="385">
        <v>8.2500000000000004E-2</v>
      </c>
    </row>
    <row r="20271" spans="1:3" x14ac:dyDescent="0.25">
      <c r="A20271" t="s">
        <v>274</v>
      </c>
      <c r="B20271">
        <v>77279</v>
      </c>
      <c r="C20271" s="385">
        <v>8.2500000000000004E-2</v>
      </c>
    </row>
    <row r="20272" spans="1:3" x14ac:dyDescent="0.25">
      <c r="A20272" t="s">
        <v>274</v>
      </c>
      <c r="B20272">
        <v>77280</v>
      </c>
      <c r="C20272" s="385">
        <v>8.2500000000000004E-2</v>
      </c>
    </row>
    <row r="20273" spans="1:3" x14ac:dyDescent="0.25">
      <c r="A20273" t="s">
        <v>274</v>
      </c>
      <c r="B20273">
        <v>77282</v>
      </c>
      <c r="C20273" s="385">
        <v>8.2500000000000004E-2</v>
      </c>
    </row>
    <row r="20274" spans="1:3" x14ac:dyDescent="0.25">
      <c r="A20274" t="s">
        <v>274</v>
      </c>
      <c r="B20274">
        <v>77284</v>
      </c>
      <c r="C20274" s="385">
        <v>8.2500000000000004E-2</v>
      </c>
    </row>
    <row r="20275" spans="1:3" x14ac:dyDescent="0.25">
      <c r="A20275" t="s">
        <v>274</v>
      </c>
      <c r="B20275">
        <v>77287</v>
      </c>
      <c r="C20275" s="385">
        <v>8.2500000000000004E-2</v>
      </c>
    </row>
    <row r="20276" spans="1:3" x14ac:dyDescent="0.25">
      <c r="A20276" t="s">
        <v>274</v>
      </c>
      <c r="B20276">
        <v>77288</v>
      </c>
      <c r="C20276" s="385">
        <v>8.2500000000000004E-2</v>
      </c>
    </row>
    <row r="20277" spans="1:3" x14ac:dyDescent="0.25">
      <c r="A20277" t="s">
        <v>274</v>
      </c>
      <c r="B20277">
        <v>77289</v>
      </c>
      <c r="C20277" s="385">
        <v>8.2500000000000004E-2</v>
      </c>
    </row>
    <row r="20278" spans="1:3" x14ac:dyDescent="0.25">
      <c r="A20278" t="s">
        <v>274</v>
      </c>
      <c r="B20278">
        <v>77290</v>
      </c>
      <c r="C20278" s="385">
        <v>8.2500000000000004E-2</v>
      </c>
    </row>
    <row r="20279" spans="1:3" x14ac:dyDescent="0.25">
      <c r="A20279" t="s">
        <v>274</v>
      </c>
      <c r="B20279">
        <v>77291</v>
      </c>
      <c r="C20279" s="385">
        <v>8.2500000000000004E-2</v>
      </c>
    </row>
    <row r="20280" spans="1:3" x14ac:dyDescent="0.25">
      <c r="A20280" t="s">
        <v>274</v>
      </c>
      <c r="B20280">
        <v>77292</v>
      </c>
      <c r="C20280" s="385">
        <v>8.2500000000000004E-2</v>
      </c>
    </row>
    <row r="20281" spans="1:3" x14ac:dyDescent="0.25">
      <c r="A20281" t="s">
        <v>274</v>
      </c>
      <c r="B20281">
        <v>77293</v>
      </c>
      <c r="C20281" s="385">
        <v>8.2500000000000004E-2</v>
      </c>
    </row>
    <row r="20282" spans="1:3" x14ac:dyDescent="0.25">
      <c r="A20282" t="s">
        <v>274</v>
      </c>
      <c r="B20282">
        <v>77297</v>
      </c>
      <c r="C20282" s="385">
        <v>8.2500000000000004E-2</v>
      </c>
    </row>
    <row r="20283" spans="1:3" x14ac:dyDescent="0.25">
      <c r="A20283" t="s">
        <v>274</v>
      </c>
      <c r="B20283">
        <v>77299</v>
      </c>
      <c r="C20283" s="385">
        <v>8.2500000000000004E-2</v>
      </c>
    </row>
    <row r="20284" spans="1:3" x14ac:dyDescent="0.25">
      <c r="A20284" t="s">
        <v>274</v>
      </c>
      <c r="B20284">
        <v>77301</v>
      </c>
      <c r="C20284" s="385">
        <v>8.2500000000000004E-2</v>
      </c>
    </row>
    <row r="20285" spans="1:3" x14ac:dyDescent="0.25">
      <c r="A20285" t="s">
        <v>274</v>
      </c>
      <c r="B20285">
        <v>77302</v>
      </c>
      <c r="C20285" s="385">
        <v>8.2500000000000004E-2</v>
      </c>
    </row>
    <row r="20286" spans="1:3" x14ac:dyDescent="0.25">
      <c r="A20286" t="s">
        <v>274</v>
      </c>
      <c r="B20286">
        <v>77303</v>
      </c>
      <c r="C20286" s="385">
        <v>8.2500000000000004E-2</v>
      </c>
    </row>
    <row r="20287" spans="1:3" x14ac:dyDescent="0.25">
      <c r="A20287" t="s">
        <v>274</v>
      </c>
      <c r="B20287">
        <v>77304</v>
      </c>
      <c r="C20287" s="385">
        <v>8.2500000000000004E-2</v>
      </c>
    </row>
    <row r="20288" spans="1:3" x14ac:dyDescent="0.25">
      <c r="A20288" t="s">
        <v>274</v>
      </c>
      <c r="B20288">
        <v>77305</v>
      </c>
      <c r="C20288" s="385">
        <v>8.2500000000000004E-2</v>
      </c>
    </row>
    <row r="20289" spans="1:3" x14ac:dyDescent="0.25">
      <c r="A20289" t="s">
        <v>274</v>
      </c>
      <c r="B20289">
        <v>77306</v>
      </c>
      <c r="C20289" s="385">
        <v>8.2500000000000004E-2</v>
      </c>
    </row>
    <row r="20290" spans="1:3" x14ac:dyDescent="0.25">
      <c r="A20290" t="s">
        <v>274</v>
      </c>
      <c r="B20290">
        <v>77315</v>
      </c>
      <c r="C20290" s="385">
        <v>8.2500000000000004E-2</v>
      </c>
    </row>
    <row r="20291" spans="1:3" x14ac:dyDescent="0.25">
      <c r="A20291" t="s">
        <v>274</v>
      </c>
      <c r="B20291">
        <v>77316</v>
      </c>
      <c r="C20291" s="385">
        <v>8.2500000000000004E-2</v>
      </c>
    </row>
    <row r="20292" spans="1:3" x14ac:dyDescent="0.25">
      <c r="A20292" t="s">
        <v>274</v>
      </c>
      <c r="B20292">
        <v>77318</v>
      </c>
      <c r="C20292" s="385">
        <v>8.2500000000000004E-2</v>
      </c>
    </row>
    <row r="20293" spans="1:3" x14ac:dyDescent="0.25">
      <c r="A20293" t="s">
        <v>274</v>
      </c>
      <c r="B20293">
        <v>77320</v>
      </c>
      <c r="C20293" s="385">
        <v>8.2500000000000004E-2</v>
      </c>
    </row>
    <row r="20294" spans="1:3" x14ac:dyDescent="0.25">
      <c r="A20294" t="s">
        <v>274</v>
      </c>
      <c r="B20294">
        <v>77325</v>
      </c>
      <c r="C20294" s="385">
        <v>8.2500000000000004E-2</v>
      </c>
    </row>
    <row r="20295" spans="1:3" x14ac:dyDescent="0.25">
      <c r="A20295" t="s">
        <v>274</v>
      </c>
      <c r="B20295">
        <v>77326</v>
      </c>
      <c r="C20295" s="385">
        <v>6.7500000000000004E-2</v>
      </c>
    </row>
    <row r="20296" spans="1:3" x14ac:dyDescent="0.25">
      <c r="A20296" t="s">
        <v>274</v>
      </c>
      <c r="B20296">
        <v>77327</v>
      </c>
      <c r="C20296" s="385">
        <v>8.2500000000000004E-2</v>
      </c>
    </row>
    <row r="20297" spans="1:3" x14ac:dyDescent="0.25">
      <c r="A20297" t="s">
        <v>274</v>
      </c>
      <c r="B20297">
        <v>77328</v>
      </c>
      <c r="C20297" s="385">
        <v>8.2500000000000004E-2</v>
      </c>
    </row>
    <row r="20298" spans="1:3" x14ac:dyDescent="0.25">
      <c r="A20298" t="s">
        <v>274</v>
      </c>
      <c r="B20298">
        <v>77331</v>
      </c>
      <c r="C20298" s="385">
        <v>8.2500000000000004E-2</v>
      </c>
    </row>
    <row r="20299" spans="1:3" x14ac:dyDescent="0.25">
      <c r="A20299" t="s">
        <v>274</v>
      </c>
      <c r="B20299">
        <v>77332</v>
      </c>
      <c r="C20299" s="385">
        <v>6.7500000000000004E-2</v>
      </c>
    </row>
    <row r="20300" spans="1:3" x14ac:dyDescent="0.25">
      <c r="A20300" t="s">
        <v>274</v>
      </c>
      <c r="B20300">
        <v>77333</v>
      </c>
      <c r="C20300" s="385">
        <v>8.2500000000000004E-2</v>
      </c>
    </row>
    <row r="20301" spans="1:3" x14ac:dyDescent="0.25">
      <c r="A20301" t="s">
        <v>274</v>
      </c>
      <c r="B20301">
        <v>77334</v>
      </c>
      <c r="C20301" s="385">
        <v>8.2500000000000004E-2</v>
      </c>
    </row>
    <row r="20302" spans="1:3" x14ac:dyDescent="0.25">
      <c r="A20302" t="s">
        <v>274</v>
      </c>
      <c r="B20302">
        <v>77335</v>
      </c>
      <c r="C20302" s="385">
        <v>7.7499999999999999E-2</v>
      </c>
    </row>
    <row r="20303" spans="1:3" x14ac:dyDescent="0.25">
      <c r="A20303" t="s">
        <v>274</v>
      </c>
      <c r="B20303">
        <v>77336</v>
      </c>
      <c r="C20303" s="385">
        <v>8.2500000000000004E-2</v>
      </c>
    </row>
    <row r="20304" spans="1:3" x14ac:dyDescent="0.25">
      <c r="A20304" t="s">
        <v>274</v>
      </c>
      <c r="B20304">
        <v>77337</v>
      </c>
      <c r="C20304" s="385">
        <v>8.2500000000000004E-2</v>
      </c>
    </row>
    <row r="20305" spans="1:3" x14ac:dyDescent="0.25">
      <c r="A20305" t="s">
        <v>274</v>
      </c>
      <c r="B20305">
        <v>77338</v>
      </c>
      <c r="C20305" s="385">
        <v>8.2500000000000004E-2</v>
      </c>
    </row>
    <row r="20306" spans="1:3" x14ac:dyDescent="0.25">
      <c r="A20306" t="s">
        <v>274</v>
      </c>
      <c r="B20306">
        <v>77339</v>
      </c>
      <c r="C20306" s="385">
        <v>8.2500000000000004E-2</v>
      </c>
    </row>
    <row r="20307" spans="1:3" x14ac:dyDescent="0.25">
      <c r="A20307" t="s">
        <v>274</v>
      </c>
      <c r="B20307">
        <v>77340</v>
      </c>
      <c r="C20307" s="385">
        <v>8.2500000000000004E-2</v>
      </c>
    </row>
    <row r="20308" spans="1:3" x14ac:dyDescent="0.25">
      <c r="A20308" t="s">
        <v>274</v>
      </c>
      <c r="B20308">
        <v>77341</v>
      </c>
      <c r="C20308" s="385">
        <v>8.2500000000000004E-2</v>
      </c>
    </row>
    <row r="20309" spans="1:3" x14ac:dyDescent="0.25">
      <c r="A20309" t="s">
        <v>274</v>
      </c>
      <c r="B20309">
        <v>77342</v>
      </c>
      <c r="C20309" s="385">
        <v>8.2500000000000004E-2</v>
      </c>
    </row>
    <row r="20310" spans="1:3" x14ac:dyDescent="0.25">
      <c r="A20310" t="s">
        <v>274</v>
      </c>
      <c r="B20310">
        <v>77343</v>
      </c>
      <c r="C20310" s="385">
        <v>8.2500000000000004E-2</v>
      </c>
    </row>
    <row r="20311" spans="1:3" x14ac:dyDescent="0.25">
      <c r="A20311" t="s">
        <v>274</v>
      </c>
      <c r="B20311">
        <v>77344</v>
      </c>
      <c r="C20311" s="385">
        <v>8.2500000000000004E-2</v>
      </c>
    </row>
    <row r="20312" spans="1:3" x14ac:dyDescent="0.25">
      <c r="A20312" t="s">
        <v>274</v>
      </c>
      <c r="B20312">
        <v>77345</v>
      </c>
      <c r="C20312" s="385">
        <v>8.2500000000000004E-2</v>
      </c>
    </row>
    <row r="20313" spans="1:3" x14ac:dyDescent="0.25">
      <c r="A20313" t="s">
        <v>274</v>
      </c>
      <c r="B20313">
        <v>77346</v>
      </c>
      <c r="C20313" s="385">
        <v>8.2500000000000004E-2</v>
      </c>
    </row>
    <row r="20314" spans="1:3" x14ac:dyDescent="0.25">
      <c r="A20314" t="s">
        <v>274</v>
      </c>
      <c r="B20314">
        <v>77347</v>
      </c>
      <c r="C20314" s="385">
        <v>8.2500000000000004E-2</v>
      </c>
    </row>
    <row r="20315" spans="1:3" x14ac:dyDescent="0.25">
      <c r="A20315" t="s">
        <v>274</v>
      </c>
      <c r="B20315">
        <v>77348</v>
      </c>
      <c r="C20315" s="385">
        <v>8.2500000000000004E-2</v>
      </c>
    </row>
    <row r="20316" spans="1:3" x14ac:dyDescent="0.25">
      <c r="A20316" t="s">
        <v>274</v>
      </c>
      <c r="B20316">
        <v>77349</v>
      </c>
      <c r="C20316" s="385">
        <v>8.2500000000000004E-2</v>
      </c>
    </row>
    <row r="20317" spans="1:3" x14ac:dyDescent="0.25">
      <c r="A20317" t="s">
        <v>274</v>
      </c>
      <c r="B20317">
        <v>77350</v>
      </c>
      <c r="C20317" s="385">
        <v>6.7500000000000004E-2</v>
      </c>
    </row>
    <row r="20318" spans="1:3" x14ac:dyDescent="0.25">
      <c r="A20318" t="s">
        <v>274</v>
      </c>
      <c r="B20318">
        <v>77351</v>
      </c>
      <c r="C20318" s="385">
        <v>8.2500000000000004E-2</v>
      </c>
    </row>
    <row r="20319" spans="1:3" x14ac:dyDescent="0.25">
      <c r="A20319" t="s">
        <v>274</v>
      </c>
      <c r="B20319">
        <v>77353</v>
      </c>
      <c r="C20319" s="385">
        <v>8.2500000000000004E-2</v>
      </c>
    </row>
    <row r="20320" spans="1:3" x14ac:dyDescent="0.25">
      <c r="A20320" t="s">
        <v>274</v>
      </c>
      <c r="B20320">
        <v>77354</v>
      </c>
      <c r="C20320" s="385">
        <v>8.2500000000000004E-2</v>
      </c>
    </row>
    <row r="20321" spans="1:3" x14ac:dyDescent="0.25">
      <c r="A20321" t="s">
        <v>274</v>
      </c>
      <c r="B20321">
        <v>77355</v>
      </c>
      <c r="C20321" s="385">
        <v>8.2500000000000004E-2</v>
      </c>
    </row>
    <row r="20322" spans="1:3" x14ac:dyDescent="0.25">
      <c r="A20322" t="s">
        <v>274</v>
      </c>
      <c r="B20322">
        <v>77356</v>
      </c>
      <c r="C20322" s="385">
        <v>8.2500000000000004E-2</v>
      </c>
    </row>
    <row r="20323" spans="1:3" x14ac:dyDescent="0.25">
      <c r="A20323" t="s">
        <v>274</v>
      </c>
      <c r="B20323">
        <v>77357</v>
      </c>
      <c r="C20323" s="385">
        <v>8.2500000000000004E-2</v>
      </c>
    </row>
    <row r="20324" spans="1:3" x14ac:dyDescent="0.25">
      <c r="A20324" t="s">
        <v>274</v>
      </c>
      <c r="B20324">
        <v>77358</v>
      </c>
      <c r="C20324" s="385">
        <v>8.2500000000000004E-2</v>
      </c>
    </row>
    <row r="20325" spans="1:3" x14ac:dyDescent="0.25">
      <c r="A20325" t="s">
        <v>274</v>
      </c>
      <c r="B20325">
        <v>77359</v>
      </c>
      <c r="C20325" s="385">
        <v>8.2500000000000004E-2</v>
      </c>
    </row>
    <row r="20326" spans="1:3" x14ac:dyDescent="0.25">
      <c r="A20326" t="s">
        <v>274</v>
      </c>
      <c r="B20326">
        <v>77360</v>
      </c>
      <c r="C20326" s="385">
        <v>8.2500000000000004E-2</v>
      </c>
    </row>
    <row r="20327" spans="1:3" x14ac:dyDescent="0.25">
      <c r="A20327" t="s">
        <v>274</v>
      </c>
      <c r="B20327">
        <v>77362</v>
      </c>
      <c r="C20327" s="385">
        <v>8.2500000000000004E-2</v>
      </c>
    </row>
    <row r="20328" spans="1:3" x14ac:dyDescent="0.25">
      <c r="A20328" t="s">
        <v>274</v>
      </c>
      <c r="B20328">
        <v>77363</v>
      </c>
      <c r="C20328" s="385">
        <v>8.2500000000000004E-2</v>
      </c>
    </row>
    <row r="20329" spans="1:3" x14ac:dyDescent="0.25">
      <c r="A20329" t="s">
        <v>274</v>
      </c>
      <c r="B20329">
        <v>77364</v>
      </c>
      <c r="C20329" s="385">
        <v>8.2500000000000004E-2</v>
      </c>
    </row>
    <row r="20330" spans="1:3" x14ac:dyDescent="0.25">
      <c r="A20330" t="s">
        <v>274</v>
      </c>
      <c r="B20330">
        <v>77365</v>
      </c>
      <c r="C20330" s="385">
        <v>8.2500000000000004E-2</v>
      </c>
    </row>
    <row r="20331" spans="1:3" x14ac:dyDescent="0.25">
      <c r="A20331" t="s">
        <v>274</v>
      </c>
      <c r="B20331">
        <v>77367</v>
      </c>
      <c r="C20331" s="385">
        <v>8.2500000000000004E-2</v>
      </c>
    </row>
    <row r="20332" spans="1:3" x14ac:dyDescent="0.25">
      <c r="A20332" t="s">
        <v>274</v>
      </c>
      <c r="B20332">
        <v>77368</v>
      </c>
      <c r="C20332" s="385">
        <v>6.7500000000000004E-2</v>
      </c>
    </row>
    <row r="20333" spans="1:3" x14ac:dyDescent="0.25">
      <c r="A20333" t="s">
        <v>274</v>
      </c>
      <c r="B20333">
        <v>77369</v>
      </c>
      <c r="C20333" s="385">
        <v>6.7500000000000004E-2</v>
      </c>
    </row>
    <row r="20334" spans="1:3" x14ac:dyDescent="0.25">
      <c r="A20334" t="s">
        <v>274</v>
      </c>
      <c r="B20334">
        <v>77371</v>
      </c>
      <c r="C20334" s="385">
        <v>8.2500000000000004E-2</v>
      </c>
    </row>
    <row r="20335" spans="1:3" x14ac:dyDescent="0.25">
      <c r="A20335" t="s">
        <v>274</v>
      </c>
      <c r="B20335">
        <v>77372</v>
      </c>
      <c r="C20335" s="385">
        <v>8.2500000000000004E-2</v>
      </c>
    </row>
    <row r="20336" spans="1:3" x14ac:dyDescent="0.25">
      <c r="A20336" t="s">
        <v>274</v>
      </c>
      <c r="B20336">
        <v>77373</v>
      </c>
      <c r="C20336" s="385">
        <v>8.2500000000000004E-2</v>
      </c>
    </row>
    <row r="20337" spans="1:3" x14ac:dyDescent="0.25">
      <c r="A20337" t="s">
        <v>274</v>
      </c>
      <c r="B20337">
        <v>77374</v>
      </c>
      <c r="C20337" s="385">
        <v>6.25E-2</v>
      </c>
    </row>
    <row r="20338" spans="1:3" x14ac:dyDescent="0.25">
      <c r="A20338" t="s">
        <v>274</v>
      </c>
      <c r="B20338">
        <v>77375</v>
      </c>
      <c r="C20338" s="385">
        <v>8.2500000000000004E-2</v>
      </c>
    </row>
    <row r="20339" spans="1:3" x14ac:dyDescent="0.25">
      <c r="A20339" t="s">
        <v>274</v>
      </c>
      <c r="B20339">
        <v>77376</v>
      </c>
      <c r="C20339" s="385">
        <v>6.25E-2</v>
      </c>
    </row>
    <row r="20340" spans="1:3" x14ac:dyDescent="0.25">
      <c r="A20340" t="s">
        <v>274</v>
      </c>
      <c r="B20340">
        <v>77377</v>
      </c>
      <c r="C20340" s="385">
        <v>8.2500000000000004E-2</v>
      </c>
    </row>
    <row r="20341" spans="1:3" x14ac:dyDescent="0.25">
      <c r="A20341" t="s">
        <v>274</v>
      </c>
      <c r="B20341">
        <v>77378</v>
      </c>
      <c r="C20341" s="385">
        <v>8.2500000000000004E-2</v>
      </c>
    </row>
    <row r="20342" spans="1:3" x14ac:dyDescent="0.25">
      <c r="A20342" t="s">
        <v>274</v>
      </c>
      <c r="B20342">
        <v>77379</v>
      </c>
      <c r="C20342" s="385">
        <v>8.2500000000000004E-2</v>
      </c>
    </row>
    <row r="20343" spans="1:3" x14ac:dyDescent="0.25">
      <c r="A20343" t="s">
        <v>274</v>
      </c>
      <c r="B20343">
        <v>77380</v>
      </c>
      <c r="C20343" s="385">
        <v>8.2500000000000004E-2</v>
      </c>
    </row>
    <row r="20344" spans="1:3" x14ac:dyDescent="0.25">
      <c r="A20344" t="s">
        <v>274</v>
      </c>
      <c r="B20344">
        <v>77381</v>
      </c>
      <c r="C20344" s="385">
        <v>8.2500000000000004E-2</v>
      </c>
    </row>
    <row r="20345" spans="1:3" x14ac:dyDescent="0.25">
      <c r="A20345" t="s">
        <v>274</v>
      </c>
      <c r="B20345">
        <v>77382</v>
      </c>
      <c r="C20345" s="385">
        <v>8.2500000000000004E-2</v>
      </c>
    </row>
    <row r="20346" spans="1:3" x14ac:dyDescent="0.25">
      <c r="A20346" t="s">
        <v>274</v>
      </c>
      <c r="B20346">
        <v>77383</v>
      </c>
      <c r="C20346" s="385">
        <v>8.2500000000000004E-2</v>
      </c>
    </row>
    <row r="20347" spans="1:3" x14ac:dyDescent="0.25">
      <c r="A20347" t="s">
        <v>274</v>
      </c>
      <c r="B20347">
        <v>77384</v>
      </c>
      <c r="C20347" s="385">
        <v>8.2500000000000004E-2</v>
      </c>
    </row>
    <row r="20348" spans="1:3" x14ac:dyDescent="0.25">
      <c r="A20348" t="s">
        <v>274</v>
      </c>
      <c r="B20348">
        <v>77385</v>
      </c>
      <c r="C20348" s="385">
        <v>8.2500000000000004E-2</v>
      </c>
    </row>
    <row r="20349" spans="1:3" x14ac:dyDescent="0.25">
      <c r="A20349" t="s">
        <v>274</v>
      </c>
      <c r="B20349">
        <v>77386</v>
      </c>
      <c r="C20349" s="385">
        <v>8.2500000000000004E-2</v>
      </c>
    </row>
    <row r="20350" spans="1:3" x14ac:dyDescent="0.25">
      <c r="A20350" t="s">
        <v>274</v>
      </c>
      <c r="B20350">
        <v>77387</v>
      </c>
      <c r="C20350" s="385">
        <v>8.2500000000000004E-2</v>
      </c>
    </row>
    <row r="20351" spans="1:3" x14ac:dyDescent="0.25">
      <c r="A20351" t="s">
        <v>274</v>
      </c>
      <c r="B20351">
        <v>77388</v>
      </c>
      <c r="C20351" s="385">
        <v>8.2500000000000004E-2</v>
      </c>
    </row>
    <row r="20352" spans="1:3" x14ac:dyDescent="0.25">
      <c r="A20352" t="s">
        <v>274</v>
      </c>
      <c r="B20352">
        <v>77389</v>
      </c>
      <c r="C20352" s="385">
        <v>8.2500000000000004E-2</v>
      </c>
    </row>
    <row r="20353" spans="1:3" x14ac:dyDescent="0.25">
      <c r="A20353" t="s">
        <v>274</v>
      </c>
      <c r="B20353">
        <v>77391</v>
      </c>
      <c r="C20353" s="385">
        <v>8.2500000000000004E-2</v>
      </c>
    </row>
    <row r="20354" spans="1:3" x14ac:dyDescent="0.25">
      <c r="A20354" t="s">
        <v>274</v>
      </c>
      <c r="B20354">
        <v>77393</v>
      </c>
      <c r="C20354" s="385">
        <v>8.2500000000000004E-2</v>
      </c>
    </row>
    <row r="20355" spans="1:3" x14ac:dyDescent="0.25">
      <c r="A20355" t="s">
        <v>274</v>
      </c>
      <c r="B20355">
        <v>77396</v>
      </c>
      <c r="C20355" s="385">
        <v>8.2500000000000004E-2</v>
      </c>
    </row>
    <row r="20356" spans="1:3" x14ac:dyDescent="0.25">
      <c r="A20356" t="s">
        <v>274</v>
      </c>
      <c r="B20356">
        <v>77399</v>
      </c>
      <c r="C20356" s="385">
        <v>6.7500000000000004E-2</v>
      </c>
    </row>
    <row r="20357" spans="1:3" x14ac:dyDescent="0.25">
      <c r="A20357" t="s">
        <v>274</v>
      </c>
      <c r="B20357">
        <v>77401</v>
      </c>
      <c r="C20357" s="385">
        <v>8.2500000000000004E-2</v>
      </c>
    </row>
    <row r="20358" spans="1:3" x14ac:dyDescent="0.25">
      <c r="A20358" t="s">
        <v>274</v>
      </c>
      <c r="B20358">
        <v>77402</v>
      </c>
      <c r="C20358" s="385">
        <v>8.2500000000000004E-2</v>
      </c>
    </row>
    <row r="20359" spans="1:3" x14ac:dyDescent="0.25">
      <c r="A20359" t="s">
        <v>274</v>
      </c>
      <c r="B20359">
        <v>77404</v>
      </c>
      <c r="C20359" s="385">
        <v>8.2500000000000004E-2</v>
      </c>
    </row>
    <row r="20360" spans="1:3" x14ac:dyDescent="0.25">
      <c r="A20360" t="s">
        <v>274</v>
      </c>
      <c r="B20360">
        <v>77406</v>
      </c>
      <c r="C20360" s="385">
        <v>8.2500000000000004E-2</v>
      </c>
    </row>
    <row r="20361" spans="1:3" x14ac:dyDescent="0.25">
      <c r="A20361" t="s">
        <v>274</v>
      </c>
      <c r="B20361">
        <v>77407</v>
      </c>
      <c r="C20361" s="385">
        <v>8.2500000000000004E-2</v>
      </c>
    </row>
    <row r="20362" spans="1:3" x14ac:dyDescent="0.25">
      <c r="A20362" t="s">
        <v>274</v>
      </c>
      <c r="B20362">
        <v>77410</v>
      </c>
      <c r="C20362" s="385">
        <v>8.2500000000000004E-2</v>
      </c>
    </row>
    <row r="20363" spans="1:3" x14ac:dyDescent="0.25">
      <c r="A20363" t="s">
        <v>274</v>
      </c>
      <c r="B20363">
        <v>77411</v>
      </c>
      <c r="C20363" s="385">
        <v>8.2500000000000004E-2</v>
      </c>
    </row>
    <row r="20364" spans="1:3" x14ac:dyDescent="0.25">
      <c r="A20364" t="s">
        <v>274</v>
      </c>
      <c r="B20364">
        <v>77412</v>
      </c>
      <c r="C20364" s="385">
        <v>7.2499999999999995E-2</v>
      </c>
    </row>
    <row r="20365" spans="1:3" x14ac:dyDescent="0.25">
      <c r="A20365" t="s">
        <v>274</v>
      </c>
      <c r="B20365">
        <v>77413</v>
      </c>
      <c r="C20365" s="385">
        <v>8.2500000000000004E-2</v>
      </c>
    </row>
    <row r="20366" spans="1:3" x14ac:dyDescent="0.25">
      <c r="A20366" t="s">
        <v>274</v>
      </c>
      <c r="B20366">
        <v>77414</v>
      </c>
      <c r="C20366" s="385">
        <v>8.2500000000000004E-2</v>
      </c>
    </row>
    <row r="20367" spans="1:3" x14ac:dyDescent="0.25">
      <c r="A20367" t="s">
        <v>274</v>
      </c>
      <c r="B20367">
        <v>77415</v>
      </c>
      <c r="C20367" s="385">
        <v>6.25E-2</v>
      </c>
    </row>
    <row r="20368" spans="1:3" x14ac:dyDescent="0.25">
      <c r="A20368" t="s">
        <v>274</v>
      </c>
      <c r="B20368">
        <v>77417</v>
      </c>
      <c r="C20368" s="385">
        <v>8.2500000000000004E-2</v>
      </c>
    </row>
    <row r="20369" spans="1:3" x14ac:dyDescent="0.25">
      <c r="A20369" t="s">
        <v>274</v>
      </c>
      <c r="B20369">
        <v>77418</v>
      </c>
      <c r="C20369" s="385">
        <v>8.2500000000000004E-2</v>
      </c>
    </row>
    <row r="20370" spans="1:3" x14ac:dyDescent="0.25">
      <c r="A20370" t="s">
        <v>274</v>
      </c>
      <c r="B20370">
        <v>77419</v>
      </c>
      <c r="C20370" s="385">
        <v>6.25E-2</v>
      </c>
    </row>
    <row r="20371" spans="1:3" x14ac:dyDescent="0.25">
      <c r="A20371" t="s">
        <v>274</v>
      </c>
      <c r="B20371">
        <v>77420</v>
      </c>
      <c r="C20371" s="385">
        <v>6.7500000000000004E-2</v>
      </c>
    </row>
    <row r="20372" spans="1:3" x14ac:dyDescent="0.25">
      <c r="A20372" t="s">
        <v>274</v>
      </c>
      <c r="B20372">
        <v>77422</v>
      </c>
      <c r="C20372" s="385">
        <v>8.2500000000000004E-2</v>
      </c>
    </row>
    <row r="20373" spans="1:3" x14ac:dyDescent="0.25">
      <c r="A20373" t="s">
        <v>274</v>
      </c>
      <c r="B20373">
        <v>77423</v>
      </c>
      <c r="C20373" s="385">
        <v>8.2500000000000004E-2</v>
      </c>
    </row>
    <row r="20374" spans="1:3" x14ac:dyDescent="0.25">
      <c r="A20374" t="s">
        <v>274</v>
      </c>
      <c r="B20374">
        <v>77426</v>
      </c>
      <c r="C20374" s="385">
        <v>8.2500000000000004E-2</v>
      </c>
    </row>
    <row r="20375" spans="1:3" x14ac:dyDescent="0.25">
      <c r="A20375" t="s">
        <v>274</v>
      </c>
      <c r="B20375">
        <v>77428</v>
      </c>
      <c r="C20375" s="385">
        <v>6.25E-2</v>
      </c>
    </row>
    <row r="20376" spans="1:3" x14ac:dyDescent="0.25">
      <c r="A20376" t="s">
        <v>274</v>
      </c>
      <c r="B20376">
        <v>77429</v>
      </c>
      <c r="C20376" s="385">
        <v>8.2500000000000004E-2</v>
      </c>
    </row>
    <row r="20377" spans="1:3" x14ac:dyDescent="0.25">
      <c r="A20377" t="s">
        <v>274</v>
      </c>
      <c r="B20377">
        <v>77430</v>
      </c>
      <c r="C20377" s="385">
        <v>6.7500000000000004E-2</v>
      </c>
    </row>
    <row r="20378" spans="1:3" x14ac:dyDescent="0.25">
      <c r="A20378" t="s">
        <v>274</v>
      </c>
      <c r="B20378">
        <v>77431</v>
      </c>
      <c r="C20378" s="385">
        <v>6.7500000000000004E-2</v>
      </c>
    </row>
    <row r="20379" spans="1:3" x14ac:dyDescent="0.25">
      <c r="A20379" t="s">
        <v>274</v>
      </c>
      <c r="B20379">
        <v>77432</v>
      </c>
      <c r="C20379" s="385">
        <v>6.7500000000000004E-2</v>
      </c>
    </row>
    <row r="20380" spans="1:3" x14ac:dyDescent="0.25">
      <c r="A20380" t="s">
        <v>274</v>
      </c>
      <c r="B20380">
        <v>77433</v>
      </c>
      <c r="C20380" s="385">
        <v>8.2500000000000004E-2</v>
      </c>
    </row>
    <row r="20381" spans="1:3" x14ac:dyDescent="0.25">
      <c r="A20381" t="s">
        <v>274</v>
      </c>
      <c r="B20381">
        <v>77434</v>
      </c>
      <c r="C20381" s="385">
        <v>8.2500000000000004E-2</v>
      </c>
    </row>
    <row r="20382" spans="1:3" x14ac:dyDescent="0.25">
      <c r="A20382" t="s">
        <v>274</v>
      </c>
      <c r="B20382">
        <v>77435</v>
      </c>
      <c r="C20382" s="385">
        <v>8.2500000000000004E-2</v>
      </c>
    </row>
    <row r="20383" spans="1:3" x14ac:dyDescent="0.25">
      <c r="A20383" t="s">
        <v>274</v>
      </c>
      <c r="B20383">
        <v>77436</v>
      </c>
      <c r="C20383" s="385">
        <v>6.7500000000000004E-2</v>
      </c>
    </row>
    <row r="20384" spans="1:3" x14ac:dyDescent="0.25">
      <c r="A20384" t="s">
        <v>274</v>
      </c>
      <c r="B20384">
        <v>77437</v>
      </c>
      <c r="C20384" s="385">
        <v>8.2500000000000004E-2</v>
      </c>
    </row>
    <row r="20385" spans="1:3" x14ac:dyDescent="0.25">
      <c r="A20385" t="s">
        <v>274</v>
      </c>
      <c r="B20385">
        <v>77440</v>
      </c>
      <c r="C20385" s="385">
        <v>6.25E-2</v>
      </c>
    </row>
    <row r="20386" spans="1:3" x14ac:dyDescent="0.25">
      <c r="A20386" t="s">
        <v>274</v>
      </c>
      <c r="B20386">
        <v>77441</v>
      </c>
      <c r="C20386" s="385">
        <v>8.2500000000000004E-2</v>
      </c>
    </row>
    <row r="20387" spans="1:3" x14ac:dyDescent="0.25">
      <c r="A20387" t="s">
        <v>274</v>
      </c>
      <c r="B20387">
        <v>77442</v>
      </c>
      <c r="C20387" s="385">
        <v>7.2499999999999995E-2</v>
      </c>
    </row>
    <row r="20388" spans="1:3" x14ac:dyDescent="0.25">
      <c r="A20388" t="s">
        <v>274</v>
      </c>
      <c r="B20388">
        <v>77443</v>
      </c>
      <c r="C20388" s="385">
        <v>6.7500000000000004E-2</v>
      </c>
    </row>
    <row r="20389" spans="1:3" x14ac:dyDescent="0.25">
      <c r="A20389" t="s">
        <v>274</v>
      </c>
      <c r="B20389">
        <v>77444</v>
      </c>
      <c r="C20389" s="385">
        <v>8.2500000000000004E-2</v>
      </c>
    </row>
    <row r="20390" spans="1:3" x14ac:dyDescent="0.25">
      <c r="A20390" t="s">
        <v>274</v>
      </c>
      <c r="B20390">
        <v>77445</v>
      </c>
      <c r="C20390" s="385">
        <v>8.2500000000000004E-2</v>
      </c>
    </row>
    <row r="20391" spans="1:3" x14ac:dyDescent="0.25">
      <c r="A20391" t="s">
        <v>274</v>
      </c>
      <c r="B20391">
        <v>77446</v>
      </c>
      <c r="C20391" s="385">
        <v>8.2500000000000004E-2</v>
      </c>
    </row>
    <row r="20392" spans="1:3" x14ac:dyDescent="0.25">
      <c r="A20392" t="s">
        <v>274</v>
      </c>
      <c r="B20392">
        <v>77447</v>
      </c>
      <c r="C20392" s="385">
        <v>8.2500000000000004E-2</v>
      </c>
    </row>
    <row r="20393" spans="1:3" x14ac:dyDescent="0.25">
      <c r="A20393" t="s">
        <v>274</v>
      </c>
      <c r="B20393">
        <v>77448</v>
      </c>
      <c r="C20393" s="385">
        <v>6.7500000000000004E-2</v>
      </c>
    </row>
    <row r="20394" spans="1:3" x14ac:dyDescent="0.25">
      <c r="A20394" t="s">
        <v>274</v>
      </c>
      <c r="B20394">
        <v>77449</v>
      </c>
      <c r="C20394" s="385">
        <v>8.2500000000000004E-2</v>
      </c>
    </row>
    <row r="20395" spans="1:3" x14ac:dyDescent="0.25">
      <c r="A20395" t="s">
        <v>274</v>
      </c>
      <c r="B20395">
        <v>77450</v>
      </c>
      <c r="C20395" s="385">
        <v>8.2500000000000004E-2</v>
      </c>
    </row>
    <row r="20396" spans="1:3" x14ac:dyDescent="0.25">
      <c r="A20396" t="s">
        <v>274</v>
      </c>
      <c r="B20396">
        <v>77451</v>
      </c>
      <c r="C20396" s="385">
        <v>7.7499999999999999E-2</v>
      </c>
    </row>
    <row r="20397" spans="1:3" x14ac:dyDescent="0.25">
      <c r="A20397" t="s">
        <v>274</v>
      </c>
      <c r="B20397">
        <v>77452</v>
      </c>
      <c r="C20397" s="385">
        <v>6.7500000000000004E-2</v>
      </c>
    </row>
    <row r="20398" spans="1:3" x14ac:dyDescent="0.25">
      <c r="A20398" t="s">
        <v>274</v>
      </c>
      <c r="B20398">
        <v>77453</v>
      </c>
      <c r="C20398" s="385">
        <v>6.7500000000000004E-2</v>
      </c>
    </row>
    <row r="20399" spans="1:3" x14ac:dyDescent="0.25">
      <c r="A20399" t="s">
        <v>274</v>
      </c>
      <c r="B20399">
        <v>77454</v>
      </c>
      <c r="C20399" s="385">
        <v>6.7500000000000004E-2</v>
      </c>
    </row>
    <row r="20400" spans="1:3" x14ac:dyDescent="0.25">
      <c r="A20400" t="s">
        <v>274</v>
      </c>
      <c r="B20400">
        <v>77455</v>
      </c>
      <c r="C20400" s="385">
        <v>7.2499999999999995E-2</v>
      </c>
    </row>
    <row r="20401" spans="1:3" x14ac:dyDescent="0.25">
      <c r="A20401" t="s">
        <v>274</v>
      </c>
      <c r="B20401">
        <v>77456</v>
      </c>
      <c r="C20401" s="385">
        <v>6.25E-2</v>
      </c>
    </row>
    <row r="20402" spans="1:3" x14ac:dyDescent="0.25">
      <c r="A20402" t="s">
        <v>274</v>
      </c>
      <c r="B20402">
        <v>77457</v>
      </c>
      <c r="C20402" s="385">
        <v>6.25E-2</v>
      </c>
    </row>
    <row r="20403" spans="1:3" x14ac:dyDescent="0.25">
      <c r="A20403" t="s">
        <v>274</v>
      </c>
      <c r="B20403">
        <v>77458</v>
      </c>
      <c r="C20403" s="385">
        <v>6.25E-2</v>
      </c>
    </row>
    <row r="20404" spans="1:3" x14ac:dyDescent="0.25">
      <c r="A20404" t="s">
        <v>274</v>
      </c>
      <c r="B20404">
        <v>77459</v>
      </c>
      <c r="C20404" s="385">
        <v>8.2500000000000004E-2</v>
      </c>
    </row>
    <row r="20405" spans="1:3" x14ac:dyDescent="0.25">
      <c r="A20405" t="s">
        <v>274</v>
      </c>
      <c r="B20405">
        <v>77460</v>
      </c>
      <c r="C20405" s="385">
        <v>7.2499999999999995E-2</v>
      </c>
    </row>
    <row r="20406" spans="1:3" x14ac:dyDescent="0.25">
      <c r="A20406" t="s">
        <v>274</v>
      </c>
      <c r="B20406">
        <v>77461</v>
      </c>
      <c r="C20406" s="385">
        <v>8.2500000000000004E-2</v>
      </c>
    </row>
    <row r="20407" spans="1:3" x14ac:dyDescent="0.25">
      <c r="A20407" t="s">
        <v>274</v>
      </c>
      <c r="B20407">
        <v>77463</v>
      </c>
      <c r="C20407" s="385">
        <v>6.7500000000000004E-2</v>
      </c>
    </row>
    <row r="20408" spans="1:3" x14ac:dyDescent="0.25">
      <c r="A20408" t="s">
        <v>274</v>
      </c>
      <c r="B20408">
        <v>77464</v>
      </c>
      <c r="C20408" s="385">
        <v>8.2500000000000004E-2</v>
      </c>
    </row>
    <row r="20409" spans="1:3" x14ac:dyDescent="0.25">
      <c r="A20409" t="s">
        <v>274</v>
      </c>
      <c r="B20409">
        <v>77465</v>
      </c>
      <c r="C20409" s="385">
        <v>8.2500000000000004E-2</v>
      </c>
    </row>
    <row r="20410" spans="1:3" x14ac:dyDescent="0.25">
      <c r="A20410" t="s">
        <v>274</v>
      </c>
      <c r="B20410">
        <v>77466</v>
      </c>
      <c r="C20410" s="385">
        <v>8.2500000000000004E-2</v>
      </c>
    </row>
    <row r="20411" spans="1:3" x14ac:dyDescent="0.25">
      <c r="A20411" t="s">
        <v>274</v>
      </c>
      <c r="B20411">
        <v>77467</v>
      </c>
      <c r="C20411" s="385">
        <v>6.7500000000000004E-2</v>
      </c>
    </row>
    <row r="20412" spans="1:3" x14ac:dyDescent="0.25">
      <c r="A20412" t="s">
        <v>274</v>
      </c>
      <c r="B20412">
        <v>77468</v>
      </c>
      <c r="C20412" s="385">
        <v>6.25E-2</v>
      </c>
    </row>
    <row r="20413" spans="1:3" x14ac:dyDescent="0.25">
      <c r="A20413" t="s">
        <v>274</v>
      </c>
      <c r="B20413">
        <v>77469</v>
      </c>
      <c r="C20413" s="385">
        <v>8.2500000000000004E-2</v>
      </c>
    </row>
    <row r="20414" spans="1:3" x14ac:dyDescent="0.25">
      <c r="A20414" t="s">
        <v>274</v>
      </c>
      <c r="B20414">
        <v>77470</v>
      </c>
      <c r="C20414" s="385">
        <v>6.7500000000000004E-2</v>
      </c>
    </row>
    <row r="20415" spans="1:3" x14ac:dyDescent="0.25">
      <c r="A20415" t="s">
        <v>274</v>
      </c>
      <c r="B20415">
        <v>77471</v>
      </c>
      <c r="C20415" s="385">
        <v>8.2500000000000004E-2</v>
      </c>
    </row>
    <row r="20416" spans="1:3" x14ac:dyDescent="0.25">
      <c r="A20416" t="s">
        <v>274</v>
      </c>
      <c r="B20416">
        <v>77473</v>
      </c>
      <c r="C20416" s="385">
        <v>8.2500000000000004E-2</v>
      </c>
    </row>
    <row r="20417" spans="1:3" x14ac:dyDescent="0.25">
      <c r="A20417" t="s">
        <v>274</v>
      </c>
      <c r="B20417">
        <v>77474</v>
      </c>
      <c r="C20417" s="385">
        <v>8.2500000000000004E-2</v>
      </c>
    </row>
    <row r="20418" spans="1:3" x14ac:dyDescent="0.25">
      <c r="A20418" t="s">
        <v>274</v>
      </c>
      <c r="B20418">
        <v>77475</v>
      </c>
      <c r="C20418" s="385">
        <v>7.2499999999999995E-2</v>
      </c>
    </row>
    <row r="20419" spans="1:3" x14ac:dyDescent="0.25">
      <c r="A20419" t="s">
        <v>274</v>
      </c>
      <c r="B20419">
        <v>77476</v>
      </c>
      <c r="C20419" s="385">
        <v>8.2500000000000004E-2</v>
      </c>
    </row>
    <row r="20420" spans="1:3" x14ac:dyDescent="0.25">
      <c r="A20420" t="s">
        <v>274</v>
      </c>
      <c r="B20420">
        <v>77477</v>
      </c>
      <c r="C20420" s="385">
        <v>8.2500000000000004E-2</v>
      </c>
    </row>
    <row r="20421" spans="1:3" x14ac:dyDescent="0.25">
      <c r="A20421" t="s">
        <v>274</v>
      </c>
      <c r="B20421">
        <v>77478</v>
      </c>
      <c r="C20421" s="385">
        <v>8.2500000000000004E-2</v>
      </c>
    </row>
    <row r="20422" spans="1:3" x14ac:dyDescent="0.25">
      <c r="A20422" t="s">
        <v>274</v>
      </c>
      <c r="B20422">
        <v>77479</v>
      </c>
      <c r="C20422" s="385">
        <v>8.2500000000000004E-2</v>
      </c>
    </row>
    <row r="20423" spans="1:3" x14ac:dyDescent="0.25">
      <c r="A20423" t="s">
        <v>274</v>
      </c>
      <c r="B20423">
        <v>77480</v>
      </c>
      <c r="C20423" s="385">
        <v>8.2500000000000004E-2</v>
      </c>
    </row>
    <row r="20424" spans="1:3" x14ac:dyDescent="0.25">
      <c r="A20424" t="s">
        <v>274</v>
      </c>
      <c r="B20424">
        <v>77481</v>
      </c>
      <c r="C20424" s="385">
        <v>7.2499999999999995E-2</v>
      </c>
    </row>
    <row r="20425" spans="1:3" x14ac:dyDescent="0.25">
      <c r="A20425" t="s">
        <v>274</v>
      </c>
      <c r="B20425">
        <v>77482</v>
      </c>
      <c r="C20425" s="385">
        <v>8.2500000000000004E-2</v>
      </c>
    </row>
    <row r="20426" spans="1:3" x14ac:dyDescent="0.25">
      <c r="A20426" t="s">
        <v>274</v>
      </c>
      <c r="B20426">
        <v>77483</v>
      </c>
      <c r="C20426" s="385">
        <v>6.25E-2</v>
      </c>
    </row>
    <row r="20427" spans="1:3" x14ac:dyDescent="0.25">
      <c r="A20427" t="s">
        <v>274</v>
      </c>
      <c r="B20427">
        <v>77484</v>
      </c>
      <c r="C20427" s="385">
        <v>8.2500000000000004E-2</v>
      </c>
    </row>
    <row r="20428" spans="1:3" x14ac:dyDescent="0.25">
      <c r="A20428" t="s">
        <v>274</v>
      </c>
      <c r="B20428">
        <v>77485</v>
      </c>
      <c r="C20428" s="385">
        <v>8.2500000000000004E-2</v>
      </c>
    </row>
    <row r="20429" spans="1:3" x14ac:dyDescent="0.25">
      <c r="A20429" t="s">
        <v>274</v>
      </c>
      <c r="B20429">
        <v>77486</v>
      </c>
      <c r="C20429" s="385">
        <v>8.2500000000000004E-2</v>
      </c>
    </row>
    <row r="20430" spans="1:3" x14ac:dyDescent="0.25">
      <c r="A20430" t="s">
        <v>274</v>
      </c>
      <c r="B20430">
        <v>77487</v>
      </c>
      <c r="C20430" s="385">
        <v>8.2500000000000004E-2</v>
      </c>
    </row>
    <row r="20431" spans="1:3" x14ac:dyDescent="0.25">
      <c r="A20431" t="s">
        <v>274</v>
      </c>
      <c r="B20431">
        <v>77488</v>
      </c>
      <c r="C20431" s="385">
        <v>8.2500000000000004E-2</v>
      </c>
    </row>
    <row r="20432" spans="1:3" x14ac:dyDescent="0.25">
      <c r="A20432" t="s">
        <v>274</v>
      </c>
      <c r="B20432">
        <v>77489</v>
      </c>
      <c r="C20432" s="385">
        <v>8.2500000000000004E-2</v>
      </c>
    </row>
    <row r="20433" spans="1:3" x14ac:dyDescent="0.25">
      <c r="A20433" t="s">
        <v>274</v>
      </c>
      <c r="B20433">
        <v>77491</v>
      </c>
      <c r="C20433" s="385">
        <v>8.2500000000000004E-2</v>
      </c>
    </row>
    <row r="20434" spans="1:3" x14ac:dyDescent="0.25">
      <c r="A20434" t="s">
        <v>274</v>
      </c>
      <c r="B20434">
        <v>77492</v>
      </c>
      <c r="C20434" s="385">
        <v>8.2500000000000004E-2</v>
      </c>
    </row>
    <row r="20435" spans="1:3" x14ac:dyDescent="0.25">
      <c r="A20435" t="s">
        <v>274</v>
      </c>
      <c r="B20435">
        <v>77493</v>
      </c>
      <c r="C20435" s="385">
        <v>8.2500000000000004E-2</v>
      </c>
    </row>
    <row r="20436" spans="1:3" x14ac:dyDescent="0.25">
      <c r="A20436" t="s">
        <v>274</v>
      </c>
      <c r="B20436">
        <v>77494</v>
      </c>
      <c r="C20436" s="385">
        <v>8.2500000000000004E-2</v>
      </c>
    </row>
    <row r="20437" spans="1:3" x14ac:dyDescent="0.25">
      <c r="A20437" t="s">
        <v>274</v>
      </c>
      <c r="B20437">
        <v>77496</v>
      </c>
      <c r="C20437" s="385">
        <v>8.2500000000000004E-2</v>
      </c>
    </row>
    <row r="20438" spans="1:3" x14ac:dyDescent="0.25">
      <c r="A20438" t="s">
        <v>274</v>
      </c>
      <c r="B20438">
        <v>77497</v>
      </c>
      <c r="C20438" s="385">
        <v>8.2500000000000004E-2</v>
      </c>
    </row>
    <row r="20439" spans="1:3" x14ac:dyDescent="0.25">
      <c r="A20439" t="s">
        <v>274</v>
      </c>
      <c r="B20439">
        <v>77498</v>
      </c>
      <c r="C20439" s="385">
        <v>8.2500000000000004E-2</v>
      </c>
    </row>
    <row r="20440" spans="1:3" x14ac:dyDescent="0.25">
      <c r="A20440" t="s">
        <v>274</v>
      </c>
      <c r="B20440">
        <v>77501</v>
      </c>
      <c r="C20440" s="385">
        <v>8.2500000000000004E-2</v>
      </c>
    </row>
    <row r="20441" spans="1:3" x14ac:dyDescent="0.25">
      <c r="A20441" t="s">
        <v>274</v>
      </c>
      <c r="B20441">
        <v>77502</v>
      </c>
      <c r="C20441" s="385">
        <v>8.2500000000000004E-2</v>
      </c>
    </row>
    <row r="20442" spans="1:3" x14ac:dyDescent="0.25">
      <c r="A20442" t="s">
        <v>274</v>
      </c>
      <c r="B20442">
        <v>77503</v>
      </c>
      <c r="C20442" s="385">
        <v>8.2500000000000004E-2</v>
      </c>
    </row>
    <row r="20443" spans="1:3" x14ac:dyDescent="0.25">
      <c r="A20443" t="s">
        <v>274</v>
      </c>
      <c r="B20443">
        <v>77504</v>
      </c>
      <c r="C20443" s="385">
        <v>8.2500000000000004E-2</v>
      </c>
    </row>
    <row r="20444" spans="1:3" x14ac:dyDescent="0.25">
      <c r="A20444" t="s">
        <v>274</v>
      </c>
      <c r="B20444">
        <v>77505</v>
      </c>
      <c r="C20444" s="385">
        <v>8.2500000000000004E-2</v>
      </c>
    </row>
    <row r="20445" spans="1:3" x14ac:dyDescent="0.25">
      <c r="A20445" t="s">
        <v>274</v>
      </c>
      <c r="B20445">
        <v>77506</v>
      </c>
      <c r="C20445" s="385">
        <v>8.2500000000000004E-2</v>
      </c>
    </row>
    <row r="20446" spans="1:3" x14ac:dyDescent="0.25">
      <c r="A20446" t="s">
        <v>274</v>
      </c>
      <c r="B20446">
        <v>77507</v>
      </c>
      <c r="C20446" s="385">
        <v>8.2500000000000004E-2</v>
      </c>
    </row>
    <row r="20447" spans="1:3" x14ac:dyDescent="0.25">
      <c r="A20447" t="s">
        <v>274</v>
      </c>
      <c r="B20447">
        <v>77508</v>
      </c>
      <c r="C20447" s="385">
        <v>8.2500000000000004E-2</v>
      </c>
    </row>
    <row r="20448" spans="1:3" x14ac:dyDescent="0.25">
      <c r="A20448" t="s">
        <v>274</v>
      </c>
      <c r="B20448">
        <v>77510</v>
      </c>
      <c r="C20448" s="385">
        <v>8.2500000000000004E-2</v>
      </c>
    </row>
    <row r="20449" spans="1:3" x14ac:dyDescent="0.25">
      <c r="A20449" t="s">
        <v>274</v>
      </c>
      <c r="B20449">
        <v>77511</v>
      </c>
      <c r="C20449" s="385">
        <v>8.2500000000000004E-2</v>
      </c>
    </row>
    <row r="20450" spans="1:3" x14ac:dyDescent="0.25">
      <c r="A20450" t="s">
        <v>274</v>
      </c>
      <c r="B20450">
        <v>77512</v>
      </c>
      <c r="C20450" s="385">
        <v>8.2500000000000004E-2</v>
      </c>
    </row>
    <row r="20451" spans="1:3" x14ac:dyDescent="0.25">
      <c r="A20451" t="s">
        <v>274</v>
      </c>
      <c r="B20451">
        <v>77514</v>
      </c>
      <c r="C20451" s="385">
        <v>8.2500000000000004E-2</v>
      </c>
    </row>
    <row r="20452" spans="1:3" x14ac:dyDescent="0.25">
      <c r="A20452" t="s">
        <v>274</v>
      </c>
      <c r="B20452">
        <v>77515</v>
      </c>
      <c r="C20452" s="385">
        <v>8.2500000000000004E-2</v>
      </c>
    </row>
    <row r="20453" spans="1:3" x14ac:dyDescent="0.25">
      <c r="A20453" t="s">
        <v>274</v>
      </c>
      <c r="B20453">
        <v>77516</v>
      </c>
      <c r="C20453" s="385">
        <v>8.2500000000000004E-2</v>
      </c>
    </row>
    <row r="20454" spans="1:3" x14ac:dyDescent="0.25">
      <c r="A20454" t="s">
        <v>274</v>
      </c>
      <c r="B20454">
        <v>77517</v>
      </c>
      <c r="C20454" s="385">
        <v>8.2500000000000004E-2</v>
      </c>
    </row>
    <row r="20455" spans="1:3" x14ac:dyDescent="0.25">
      <c r="A20455" t="s">
        <v>274</v>
      </c>
      <c r="B20455">
        <v>77518</v>
      </c>
      <c r="C20455" s="385">
        <v>8.2500000000000004E-2</v>
      </c>
    </row>
    <row r="20456" spans="1:3" x14ac:dyDescent="0.25">
      <c r="A20456" t="s">
        <v>274</v>
      </c>
      <c r="B20456">
        <v>77519</v>
      </c>
      <c r="C20456" s="385">
        <v>8.2500000000000004E-2</v>
      </c>
    </row>
    <row r="20457" spans="1:3" x14ac:dyDescent="0.25">
      <c r="A20457" t="s">
        <v>274</v>
      </c>
      <c r="B20457">
        <v>77520</v>
      </c>
      <c r="C20457" s="385">
        <v>8.2500000000000004E-2</v>
      </c>
    </row>
    <row r="20458" spans="1:3" x14ac:dyDescent="0.25">
      <c r="A20458" t="s">
        <v>274</v>
      </c>
      <c r="B20458">
        <v>77521</v>
      </c>
      <c r="C20458" s="385">
        <v>8.2500000000000004E-2</v>
      </c>
    </row>
    <row r="20459" spans="1:3" x14ac:dyDescent="0.25">
      <c r="A20459" t="s">
        <v>274</v>
      </c>
      <c r="B20459">
        <v>77522</v>
      </c>
      <c r="C20459" s="385">
        <v>8.2500000000000004E-2</v>
      </c>
    </row>
    <row r="20460" spans="1:3" x14ac:dyDescent="0.25">
      <c r="A20460" t="s">
        <v>274</v>
      </c>
      <c r="B20460">
        <v>77523</v>
      </c>
      <c r="C20460" s="385">
        <v>8.2500000000000004E-2</v>
      </c>
    </row>
    <row r="20461" spans="1:3" x14ac:dyDescent="0.25">
      <c r="A20461" t="s">
        <v>274</v>
      </c>
      <c r="B20461">
        <v>77530</v>
      </c>
      <c r="C20461" s="385">
        <v>8.2500000000000004E-2</v>
      </c>
    </row>
    <row r="20462" spans="1:3" x14ac:dyDescent="0.25">
      <c r="A20462" t="s">
        <v>274</v>
      </c>
      <c r="B20462">
        <v>77531</v>
      </c>
      <c r="C20462" s="385">
        <v>8.2500000000000004E-2</v>
      </c>
    </row>
    <row r="20463" spans="1:3" x14ac:dyDescent="0.25">
      <c r="A20463" t="s">
        <v>274</v>
      </c>
      <c r="B20463">
        <v>77532</v>
      </c>
      <c r="C20463" s="385">
        <v>8.2500000000000004E-2</v>
      </c>
    </row>
    <row r="20464" spans="1:3" x14ac:dyDescent="0.25">
      <c r="A20464" t="s">
        <v>274</v>
      </c>
      <c r="B20464">
        <v>77533</v>
      </c>
      <c r="C20464" s="385">
        <v>7.7499999999999999E-2</v>
      </c>
    </row>
    <row r="20465" spans="1:3" x14ac:dyDescent="0.25">
      <c r="A20465" t="s">
        <v>274</v>
      </c>
      <c r="B20465">
        <v>77534</v>
      </c>
      <c r="C20465" s="385">
        <v>8.2500000000000004E-2</v>
      </c>
    </row>
    <row r="20466" spans="1:3" x14ac:dyDescent="0.25">
      <c r="A20466" t="s">
        <v>274</v>
      </c>
      <c r="B20466">
        <v>77535</v>
      </c>
      <c r="C20466" s="385">
        <v>8.2500000000000004E-2</v>
      </c>
    </row>
    <row r="20467" spans="1:3" x14ac:dyDescent="0.25">
      <c r="A20467" t="s">
        <v>274</v>
      </c>
      <c r="B20467">
        <v>77536</v>
      </c>
      <c r="C20467" s="385">
        <v>8.2500000000000004E-2</v>
      </c>
    </row>
    <row r="20468" spans="1:3" x14ac:dyDescent="0.25">
      <c r="A20468" t="s">
        <v>274</v>
      </c>
      <c r="B20468">
        <v>77538</v>
      </c>
      <c r="C20468" s="385">
        <v>8.2500000000000004E-2</v>
      </c>
    </row>
    <row r="20469" spans="1:3" x14ac:dyDescent="0.25">
      <c r="A20469" t="s">
        <v>274</v>
      </c>
      <c r="B20469">
        <v>77539</v>
      </c>
      <c r="C20469" s="385">
        <v>8.2500000000000004E-2</v>
      </c>
    </row>
    <row r="20470" spans="1:3" x14ac:dyDescent="0.25">
      <c r="A20470" t="s">
        <v>274</v>
      </c>
      <c r="B20470">
        <v>77541</v>
      </c>
      <c r="C20470" s="385">
        <v>8.2500000000000004E-2</v>
      </c>
    </row>
    <row r="20471" spans="1:3" x14ac:dyDescent="0.25">
      <c r="A20471" t="s">
        <v>274</v>
      </c>
      <c r="B20471">
        <v>77542</v>
      </c>
      <c r="C20471" s="385">
        <v>8.2500000000000004E-2</v>
      </c>
    </row>
    <row r="20472" spans="1:3" x14ac:dyDescent="0.25">
      <c r="A20472" t="s">
        <v>274</v>
      </c>
      <c r="B20472">
        <v>77545</v>
      </c>
      <c r="C20472" s="385">
        <v>8.2500000000000004E-2</v>
      </c>
    </row>
    <row r="20473" spans="1:3" x14ac:dyDescent="0.25">
      <c r="A20473" t="s">
        <v>274</v>
      </c>
      <c r="B20473">
        <v>77546</v>
      </c>
      <c r="C20473" s="385">
        <v>8.2500000000000004E-2</v>
      </c>
    </row>
    <row r="20474" spans="1:3" x14ac:dyDescent="0.25">
      <c r="A20474" t="s">
        <v>274</v>
      </c>
      <c r="B20474">
        <v>77547</v>
      </c>
      <c r="C20474" s="385">
        <v>8.2500000000000004E-2</v>
      </c>
    </row>
    <row r="20475" spans="1:3" x14ac:dyDescent="0.25">
      <c r="A20475" t="s">
        <v>274</v>
      </c>
      <c r="B20475">
        <v>77549</v>
      </c>
      <c r="C20475" s="385">
        <v>8.2500000000000004E-2</v>
      </c>
    </row>
    <row r="20476" spans="1:3" x14ac:dyDescent="0.25">
      <c r="A20476" t="s">
        <v>274</v>
      </c>
      <c r="B20476">
        <v>77550</v>
      </c>
      <c r="C20476" s="385">
        <v>8.2500000000000004E-2</v>
      </c>
    </row>
    <row r="20477" spans="1:3" x14ac:dyDescent="0.25">
      <c r="A20477" t="s">
        <v>274</v>
      </c>
      <c r="B20477">
        <v>77551</v>
      </c>
      <c r="C20477" s="385">
        <v>8.2500000000000004E-2</v>
      </c>
    </row>
    <row r="20478" spans="1:3" x14ac:dyDescent="0.25">
      <c r="A20478" t="s">
        <v>274</v>
      </c>
      <c r="B20478">
        <v>77552</v>
      </c>
      <c r="C20478" s="385">
        <v>8.2500000000000004E-2</v>
      </c>
    </row>
    <row r="20479" spans="1:3" x14ac:dyDescent="0.25">
      <c r="A20479" t="s">
        <v>274</v>
      </c>
      <c r="B20479">
        <v>77553</v>
      </c>
      <c r="C20479" s="385">
        <v>8.2500000000000004E-2</v>
      </c>
    </row>
    <row r="20480" spans="1:3" x14ac:dyDescent="0.25">
      <c r="A20480" t="s">
        <v>274</v>
      </c>
      <c r="B20480">
        <v>77554</v>
      </c>
      <c r="C20480" s="385">
        <v>8.2500000000000004E-2</v>
      </c>
    </row>
    <row r="20481" spans="1:3" x14ac:dyDescent="0.25">
      <c r="A20481" t="s">
        <v>274</v>
      </c>
      <c r="B20481">
        <v>77555</v>
      </c>
      <c r="C20481" s="385">
        <v>8.2500000000000004E-2</v>
      </c>
    </row>
    <row r="20482" spans="1:3" x14ac:dyDescent="0.25">
      <c r="A20482" t="s">
        <v>274</v>
      </c>
      <c r="B20482">
        <v>77560</v>
      </c>
      <c r="C20482" s="385">
        <v>6.7500000000000004E-2</v>
      </c>
    </row>
    <row r="20483" spans="1:3" x14ac:dyDescent="0.25">
      <c r="A20483" t="s">
        <v>274</v>
      </c>
      <c r="B20483">
        <v>77561</v>
      </c>
      <c r="C20483" s="385">
        <v>8.2500000000000004E-2</v>
      </c>
    </row>
    <row r="20484" spans="1:3" x14ac:dyDescent="0.25">
      <c r="A20484" t="s">
        <v>274</v>
      </c>
      <c r="B20484">
        <v>77562</v>
      </c>
      <c r="C20484" s="385">
        <v>8.2500000000000004E-2</v>
      </c>
    </row>
    <row r="20485" spans="1:3" x14ac:dyDescent="0.25">
      <c r="A20485" t="s">
        <v>274</v>
      </c>
      <c r="B20485">
        <v>77563</v>
      </c>
      <c r="C20485" s="385">
        <v>8.2500000000000004E-2</v>
      </c>
    </row>
    <row r="20486" spans="1:3" x14ac:dyDescent="0.25">
      <c r="A20486" t="s">
        <v>274</v>
      </c>
      <c r="B20486">
        <v>77564</v>
      </c>
      <c r="C20486" s="385">
        <v>8.2500000000000004E-2</v>
      </c>
    </row>
    <row r="20487" spans="1:3" x14ac:dyDescent="0.25">
      <c r="A20487" t="s">
        <v>274</v>
      </c>
      <c r="B20487">
        <v>77565</v>
      </c>
      <c r="C20487" s="385">
        <v>8.2500000000000004E-2</v>
      </c>
    </row>
    <row r="20488" spans="1:3" x14ac:dyDescent="0.25">
      <c r="A20488" t="s">
        <v>274</v>
      </c>
      <c r="B20488">
        <v>77566</v>
      </c>
      <c r="C20488" s="385">
        <v>8.2500000000000004E-2</v>
      </c>
    </row>
    <row r="20489" spans="1:3" x14ac:dyDescent="0.25">
      <c r="A20489" t="s">
        <v>274</v>
      </c>
      <c r="B20489">
        <v>77568</v>
      </c>
      <c r="C20489" s="385">
        <v>8.2500000000000004E-2</v>
      </c>
    </row>
    <row r="20490" spans="1:3" x14ac:dyDescent="0.25">
      <c r="A20490" t="s">
        <v>274</v>
      </c>
      <c r="B20490">
        <v>77571</v>
      </c>
      <c r="C20490" s="385">
        <v>8.2500000000000004E-2</v>
      </c>
    </row>
    <row r="20491" spans="1:3" x14ac:dyDescent="0.25">
      <c r="A20491" t="s">
        <v>274</v>
      </c>
      <c r="B20491">
        <v>77572</v>
      </c>
      <c r="C20491" s="385">
        <v>8.2500000000000004E-2</v>
      </c>
    </row>
    <row r="20492" spans="1:3" x14ac:dyDescent="0.25">
      <c r="A20492" t="s">
        <v>274</v>
      </c>
      <c r="B20492">
        <v>77573</v>
      </c>
      <c r="C20492" s="385">
        <v>8.2500000000000004E-2</v>
      </c>
    </row>
    <row r="20493" spans="1:3" x14ac:dyDescent="0.25">
      <c r="A20493" t="s">
        <v>274</v>
      </c>
      <c r="B20493">
        <v>77574</v>
      </c>
      <c r="C20493" s="385">
        <v>8.2500000000000004E-2</v>
      </c>
    </row>
    <row r="20494" spans="1:3" x14ac:dyDescent="0.25">
      <c r="A20494" t="s">
        <v>274</v>
      </c>
      <c r="B20494">
        <v>77575</v>
      </c>
      <c r="C20494" s="385">
        <v>8.2500000000000004E-2</v>
      </c>
    </row>
    <row r="20495" spans="1:3" x14ac:dyDescent="0.25">
      <c r="A20495" t="s">
        <v>274</v>
      </c>
      <c r="B20495">
        <v>77577</v>
      </c>
      <c r="C20495" s="385">
        <v>7.7499999999999999E-2</v>
      </c>
    </row>
    <row r="20496" spans="1:3" x14ac:dyDescent="0.25">
      <c r="A20496" t="s">
        <v>274</v>
      </c>
      <c r="B20496">
        <v>77578</v>
      </c>
      <c r="C20496" s="385">
        <v>8.2500000000000004E-2</v>
      </c>
    </row>
    <row r="20497" spans="1:3" x14ac:dyDescent="0.25">
      <c r="A20497" t="s">
        <v>274</v>
      </c>
      <c r="B20497">
        <v>77580</v>
      </c>
      <c r="C20497" s="385">
        <v>8.2500000000000004E-2</v>
      </c>
    </row>
    <row r="20498" spans="1:3" x14ac:dyDescent="0.25">
      <c r="A20498" t="s">
        <v>274</v>
      </c>
      <c r="B20498">
        <v>77581</v>
      </c>
      <c r="C20498" s="385">
        <v>8.2500000000000004E-2</v>
      </c>
    </row>
    <row r="20499" spans="1:3" x14ac:dyDescent="0.25">
      <c r="A20499" t="s">
        <v>274</v>
      </c>
      <c r="B20499">
        <v>77582</v>
      </c>
      <c r="C20499" s="385">
        <v>6.7500000000000004E-2</v>
      </c>
    </row>
    <row r="20500" spans="1:3" x14ac:dyDescent="0.25">
      <c r="A20500" t="s">
        <v>274</v>
      </c>
      <c r="B20500">
        <v>77583</v>
      </c>
      <c r="C20500" s="385">
        <v>8.2500000000000004E-2</v>
      </c>
    </row>
    <row r="20501" spans="1:3" x14ac:dyDescent="0.25">
      <c r="A20501" t="s">
        <v>274</v>
      </c>
      <c r="B20501">
        <v>77584</v>
      </c>
      <c r="C20501" s="385">
        <v>8.2500000000000004E-2</v>
      </c>
    </row>
    <row r="20502" spans="1:3" x14ac:dyDescent="0.25">
      <c r="A20502" t="s">
        <v>274</v>
      </c>
      <c r="B20502">
        <v>77585</v>
      </c>
      <c r="C20502" s="385">
        <v>6.25E-2</v>
      </c>
    </row>
    <row r="20503" spans="1:3" x14ac:dyDescent="0.25">
      <c r="A20503" t="s">
        <v>274</v>
      </c>
      <c r="B20503">
        <v>77586</v>
      </c>
      <c r="C20503" s="385">
        <v>8.2500000000000004E-2</v>
      </c>
    </row>
    <row r="20504" spans="1:3" x14ac:dyDescent="0.25">
      <c r="A20504" t="s">
        <v>274</v>
      </c>
      <c r="B20504">
        <v>77587</v>
      </c>
      <c r="C20504" s="385">
        <v>8.2500000000000004E-2</v>
      </c>
    </row>
    <row r="20505" spans="1:3" x14ac:dyDescent="0.25">
      <c r="A20505" t="s">
        <v>274</v>
      </c>
      <c r="B20505">
        <v>77588</v>
      </c>
      <c r="C20505" s="385">
        <v>8.2500000000000004E-2</v>
      </c>
    </row>
    <row r="20506" spans="1:3" x14ac:dyDescent="0.25">
      <c r="A20506" t="s">
        <v>274</v>
      </c>
      <c r="B20506">
        <v>77590</v>
      </c>
      <c r="C20506" s="385">
        <v>8.2500000000000004E-2</v>
      </c>
    </row>
    <row r="20507" spans="1:3" x14ac:dyDescent="0.25">
      <c r="A20507" t="s">
        <v>274</v>
      </c>
      <c r="B20507">
        <v>77591</v>
      </c>
      <c r="C20507" s="385">
        <v>8.2500000000000004E-2</v>
      </c>
    </row>
    <row r="20508" spans="1:3" x14ac:dyDescent="0.25">
      <c r="A20508" t="s">
        <v>274</v>
      </c>
      <c r="B20508">
        <v>77592</v>
      </c>
      <c r="C20508" s="385">
        <v>8.2500000000000004E-2</v>
      </c>
    </row>
    <row r="20509" spans="1:3" x14ac:dyDescent="0.25">
      <c r="A20509" t="s">
        <v>274</v>
      </c>
      <c r="B20509">
        <v>77597</v>
      </c>
      <c r="C20509" s="385">
        <v>6.7500000000000004E-2</v>
      </c>
    </row>
    <row r="20510" spans="1:3" x14ac:dyDescent="0.25">
      <c r="A20510" t="s">
        <v>274</v>
      </c>
      <c r="B20510">
        <v>77598</v>
      </c>
      <c r="C20510" s="385">
        <v>8.2500000000000004E-2</v>
      </c>
    </row>
    <row r="20511" spans="1:3" x14ac:dyDescent="0.25">
      <c r="A20511" t="s">
        <v>274</v>
      </c>
      <c r="B20511">
        <v>77611</v>
      </c>
      <c r="C20511" s="385">
        <v>8.2500000000000004E-2</v>
      </c>
    </row>
    <row r="20512" spans="1:3" x14ac:dyDescent="0.25">
      <c r="A20512" t="s">
        <v>274</v>
      </c>
      <c r="B20512">
        <v>77612</v>
      </c>
      <c r="C20512" s="385">
        <v>8.2500000000000004E-2</v>
      </c>
    </row>
    <row r="20513" spans="1:3" x14ac:dyDescent="0.25">
      <c r="A20513" t="s">
        <v>274</v>
      </c>
      <c r="B20513">
        <v>77613</v>
      </c>
      <c r="C20513" s="385">
        <v>8.2500000000000004E-2</v>
      </c>
    </row>
    <row r="20514" spans="1:3" x14ac:dyDescent="0.25">
      <c r="A20514" t="s">
        <v>274</v>
      </c>
      <c r="B20514">
        <v>77614</v>
      </c>
      <c r="C20514" s="385">
        <v>6.25E-2</v>
      </c>
    </row>
    <row r="20515" spans="1:3" x14ac:dyDescent="0.25">
      <c r="A20515" t="s">
        <v>274</v>
      </c>
      <c r="B20515">
        <v>77615</v>
      </c>
      <c r="C20515" s="385">
        <v>6.25E-2</v>
      </c>
    </row>
    <row r="20516" spans="1:3" x14ac:dyDescent="0.25">
      <c r="A20516" t="s">
        <v>274</v>
      </c>
      <c r="B20516">
        <v>77616</v>
      </c>
      <c r="C20516" s="385">
        <v>8.2500000000000004E-2</v>
      </c>
    </row>
    <row r="20517" spans="1:3" x14ac:dyDescent="0.25">
      <c r="A20517" t="s">
        <v>274</v>
      </c>
      <c r="B20517">
        <v>77617</v>
      </c>
      <c r="C20517" s="385">
        <v>8.2500000000000004E-2</v>
      </c>
    </row>
    <row r="20518" spans="1:3" x14ac:dyDescent="0.25">
      <c r="A20518" t="s">
        <v>274</v>
      </c>
      <c r="B20518">
        <v>77619</v>
      </c>
      <c r="C20518" s="385">
        <v>8.2500000000000004E-2</v>
      </c>
    </row>
    <row r="20519" spans="1:3" x14ac:dyDescent="0.25">
      <c r="A20519" t="s">
        <v>274</v>
      </c>
      <c r="B20519">
        <v>77622</v>
      </c>
      <c r="C20519" s="385">
        <v>6.7500000000000004E-2</v>
      </c>
    </row>
    <row r="20520" spans="1:3" x14ac:dyDescent="0.25">
      <c r="A20520" t="s">
        <v>274</v>
      </c>
      <c r="B20520">
        <v>77623</v>
      </c>
      <c r="C20520" s="385">
        <v>8.2500000000000004E-2</v>
      </c>
    </row>
    <row r="20521" spans="1:3" x14ac:dyDescent="0.25">
      <c r="A20521" t="s">
        <v>274</v>
      </c>
      <c r="B20521">
        <v>77624</v>
      </c>
      <c r="C20521" s="385">
        <v>8.2500000000000004E-2</v>
      </c>
    </row>
    <row r="20522" spans="1:3" x14ac:dyDescent="0.25">
      <c r="A20522" t="s">
        <v>274</v>
      </c>
      <c r="B20522">
        <v>77625</v>
      </c>
      <c r="C20522" s="385">
        <v>8.2500000000000004E-2</v>
      </c>
    </row>
    <row r="20523" spans="1:3" x14ac:dyDescent="0.25">
      <c r="A20523" t="s">
        <v>274</v>
      </c>
      <c r="B20523">
        <v>77626</v>
      </c>
      <c r="C20523" s="385">
        <v>6.7500000000000004E-2</v>
      </c>
    </row>
    <row r="20524" spans="1:3" x14ac:dyDescent="0.25">
      <c r="A20524" t="s">
        <v>274</v>
      </c>
      <c r="B20524">
        <v>77627</v>
      </c>
      <c r="C20524" s="385">
        <v>8.2500000000000004E-2</v>
      </c>
    </row>
    <row r="20525" spans="1:3" x14ac:dyDescent="0.25">
      <c r="A20525" t="s">
        <v>274</v>
      </c>
      <c r="B20525">
        <v>77629</v>
      </c>
      <c r="C20525" s="385">
        <v>7.7499999999999999E-2</v>
      </c>
    </row>
    <row r="20526" spans="1:3" x14ac:dyDescent="0.25">
      <c r="A20526" t="s">
        <v>274</v>
      </c>
      <c r="B20526">
        <v>77630</v>
      </c>
      <c r="C20526" s="385">
        <v>8.2500000000000004E-2</v>
      </c>
    </row>
    <row r="20527" spans="1:3" x14ac:dyDescent="0.25">
      <c r="A20527" t="s">
        <v>274</v>
      </c>
      <c r="B20527">
        <v>77631</v>
      </c>
      <c r="C20527" s="385">
        <v>8.2500000000000004E-2</v>
      </c>
    </row>
    <row r="20528" spans="1:3" x14ac:dyDescent="0.25">
      <c r="A20528" t="s">
        <v>274</v>
      </c>
      <c r="B20528">
        <v>77632</v>
      </c>
      <c r="C20528" s="385">
        <v>8.2500000000000004E-2</v>
      </c>
    </row>
    <row r="20529" spans="1:3" x14ac:dyDescent="0.25">
      <c r="A20529" t="s">
        <v>274</v>
      </c>
      <c r="B20529">
        <v>77639</v>
      </c>
      <c r="C20529" s="385">
        <v>6.7500000000000004E-2</v>
      </c>
    </row>
    <row r="20530" spans="1:3" x14ac:dyDescent="0.25">
      <c r="A20530" t="s">
        <v>274</v>
      </c>
      <c r="B20530">
        <v>77640</v>
      </c>
      <c r="C20530" s="385">
        <v>8.2500000000000004E-2</v>
      </c>
    </row>
    <row r="20531" spans="1:3" x14ac:dyDescent="0.25">
      <c r="A20531" t="s">
        <v>274</v>
      </c>
      <c r="B20531">
        <v>77641</v>
      </c>
      <c r="C20531" s="385">
        <v>8.2500000000000004E-2</v>
      </c>
    </row>
    <row r="20532" spans="1:3" x14ac:dyDescent="0.25">
      <c r="A20532" t="s">
        <v>274</v>
      </c>
      <c r="B20532">
        <v>77642</v>
      </c>
      <c r="C20532" s="385">
        <v>8.2500000000000004E-2</v>
      </c>
    </row>
    <row r="20533" spans="1:3" x14ac:dyDescent="0.25">
      <c r="A20533" t="s">
        <v>274</v>
      </c>
      <c r="B20533">
        <v>77643</v>
      </c>
      <c r="C20533" s="385">
        <v>8.2500000000000004E-2</v>
      </c>
    </row>
    <row r="20534" spans="1:3" x14ac:dyDescent="0.25">
      <c r="A20534" t="s">
        <v>274</v>
      </c>
      <c r="B20534">
        <v>77650</v>
      </c>
      <c r="C20534" s="385">
        <v>8.2500000000000004E-2</v>
      </c>
    </row>
    <row r="20535" spans="1:3" x14ac:dyDescent="0.25">
      <c r="A20535" t="s">
        <v>274</v>
      </c>
      <c r="B20535">
        <v>77651</v>
      </c>
      <c r="C20535" s="385">
        <v>8.2500000000000004E-2</v>
      </c>
    </row>
    <row r="20536" spans="1:3" x14ac:dyDescent="0.25">
      <c r="A20536" t="s">
        <v>274</v>
      </c>
      <c r="B20536">
        <v>77655</v>
      </c>
      <c r="C20536" s="385">
        <v>8.2500000000000004E-2</v>
      </c>
    </row>
    <row r="20537" spans="1:3" x14ac:dyDescent="0.25">
      <c r="A20537" t="s">
        <v>274</v>
      </c>
      <c r="B20537">
        <v>77656</v>
      </c>
      <c r="C20537" s="385">
        <v>8.2500000000000004E-2</v>
      </c>
    </row>
    <row r="20538" spans="1:3" x14ac:dyDescent="0.25">
      <c r="A20538" t="s">
        <v>274</v>
      </c>
      <c r="B20538">
        <v>77657</v>
      </c>
      <c r="C20538" s="385">
        <v>8.2500000000000004E-2</v>
      </c>
    </row>
    <row r="20539" spans="1:3" x14ac:dyDescent="0.25">
      <c r="A20539" t="s">
        <v>274</v>
      </c>
      <c r="B20539">
        <v>77659</v>
      </c>
      <c r="C20539" s="385">
        <v>8.2500000000000004E-2</v>
      </c>
    </row>
    <row r="20540" spans="1:3" x14ac:dyDescent="0.25">
      <c r="A20540" t="s">
        <v>274</v>
      </c>
      <c r="B20540">
        <v>77660</v>
      </c>
      <c r="C20540" s="385">
        <v>8.2500000000000004E-2</v>
      </c>
    </row>
    <row r="20541" spans="1:3" x14ac:dyDescent="0.25">
      <c r="A20541" t="s">
        <v>274</v>
      </c>
      <c r="B20541">
        <v>77661</v>
      </c>
      <c r="C20541" s="385">
        <v>8.1250000000000003E-2</v>
      </c>
    </row>
    <row r="20542" spans="1:3" x14ac:dyDescent="0.25">
      <c r="A20542" t="s">
        <v>274</v>
      </c>
      <c r="B20542">
        <v>77662</v>
      </c>
      <c r="C20542" s="385">
        <v>8.2500000000000004E-2</v>
      </c>
    </row>
    <row r="20543" spans="1:3" x14ac:dyDescent="0.25">
      <c r="A20543" t="s">
        <v>274</v>
      </c>
      <c r="B20543">
        <v>77663</v>
      </c>
      <c r="C20543" s="385">
        <v>6.25E-2</v>
      </c>
    </row>
    <row r="20544" spans="1:3" x14ac:dyDescent="0.25">
      <c r="A20544" t="s">
        <v>274</v>
      </c>
      <c r="B20544">
        <v>77664</v>
      </c>
      <c r="C20544" s="385">
        <v>6.7500000000000004E-2</v>
      </c>
    </row>
    <row r="20545" spans="1:3" x14ac:dyDescent="0.25">
      <c r="A20545" t="s">
        <v>274</v>
      </c>
      <c r="B20545">
        <v>77665</v>
      </c>
      <c r="C20545" s="385">
        <v>8.1250000000000003E-2</v>
      </c>
    </row>
    <row r="20546" spans="1:3" x14ac:dyDescent="0.25">
      <c r="A20546" t="s">
        <v>274</v>
      </c>
      <c r="B20546">
        <v>77670</v>
      </c>
      <c r="C20546" s="385">
        <v>8.2500000000000004E-2</v>
      </c>
    </row>
    <row r="20547" spans="1:3" x14ac:dyDescent="0.25">
      <c r="A20547" t="s">
        <v>274</v>
      </c>
      <c r="B20547">
        <v>77701</v>
      </c>
      <c r="C20547" s="385">
        <v>8.2500000000000004E-2</v>
      </c>
    </row>
    <row r="20548" spans="1:3" x14ac:dyDescent="0.25">
      <c r="A20548" t="s">
        <v>274</v>
      </c>
      <c r="B20548">
        <v>77702</v>
      </c>
      <c r="C20548" s="385">
        <v>8.2500000000000004E-2</v>
      </c>
    </row>
    <row r="20549" spans="1:3" x14ac:dyDescent="0.25">
      <c r="A20549" t="s">
        <v>274</v>
      </c>
      <c r="B20549">
        <v>77703</v>
      </c>
      <c r="C20549" s="385">
        <v>8.2500000000000004E-2</v>
      </c>
    </row>
    <row r="20550" spans="1:3" x14ac:dyDescent="0.25">
      <c r="A20550" t="s">
        <v>274</v>
      </c>
      <c r="B20550">
        <v>77704</v>
      </c>
      <c r="C20550" s="385">
        <v>8.2500000000000004E-2</v>
      </c>
    </row>
    <row r="20551" spans="1:3" x14ac:dyDescent="0.25">
      <c r="A20551" t="s">
        <v>274</v>
      </c>
      <c r="B20551">
        <v>77705</v>
      </c>
      <c r="C20551" s="385">
        <v>8.2500000000000004E-2</v>
      </c>
    </row>
    <row r="20552" spans="1:3" x14ac:dyDescent="0.25">
      <c r="A20552" t="s">
        <v>274</v>
      </c>
      <c r="B20552">
        <v>77706</v>
      </c>
      <c r="C20552" s="385">
        <v>8.2500000000000004E-2</v>
      </c>
    </row>
    <row r="20553" spans="1:3" x14ac:dyDescent="0.25">
      <c r="A20553" t="s">
        <v>274</v>
      </c>
      <c r="B20553">
        <v>77707</v>
      </c>
      <c r="C20553" s="385">
        <v>8.2500000000000004E-2</v>
      </c>
    </row>
    <row r="20554" spans="1:3" x14ac:dyDescent="0.25">
      <c r="A20554" t="s">
        <v>274</v>
      </c>
      <c r="B20554">
        <v>77708</v>
      </c>
      <c r="C20554" s="385">
        <v>8.2500000000000004E-2</v>
      </c>
    </row>
    <row r="20555" spans="1:3" x14ac:dyDescent="0.25">
      <c r="A20555" t="s">
        <v>274</v>
      </c>
      <c r="B20555">
        <v>77710</v>
      </c>
      <c r="C20555" s="385">
        <v>8.2500000000000004E-2</v>
      </c>
    </row>
    <row r="20556" spans="1:3" x14ac:dyDescent="0.25">
      <c r="A20556" t="s">
        <v>274</v>
      </c>
      <c r="B20556">
        <v>77713</v>
      </c>
      <c r="C20556" s="385">
        <v>8.2500000000000004E-2</v>
      </c>
    </row>
    <row r="20557" spans="1:3" x14ac:dyDescent="0.25">
      <c r="A20557" t="s">
        <v>274</v>
      </c>
      <c r="B20557">
        <v>77720</v>
      </c>
      <c r="C20557" s="385">
        <v>8.2500000000000004E-2</v>
      </c>
    </row>
    <row r="20558" spans="1:3" x14ac:dyDescent="0.25">
      <c r="A20558" t="s">
        <v>274</v>
      </c>
      <c r="B20558">
        <v>77725</v>
      </c>
      <c r="C20558" s="385">
        <v>8.2500000000000004E-2</v>
      </c>
    </row>
    <row r="20559" spans="1:3" x14ac:dyDescent="0.25">
      <c r="A20559" t="s">
        <v>274</v>
      </c>
      <c r="B20559">
        <v>77726</v>
      </c>
      <c r="C20559" s="385">
        <v>8.2500000000000004E-2</v>
      </c>
    </row>
    <row r="20560" spans="1:3" x14ac:dyDescent="0.25">
      <c r="A20560" t="s">
        <v>274</v>
      </c>
      <c r="B20560">
        <v>77801</v>
      </c>
      <c r="C20560" s="385">
        <v>8.2500000000000004E-2</v>
      </c>
    </row>
    <row r="20561" spans="1:3" x14ac:dyDescent="0.25">
      <c r="A20561" t="s">
        <v>274</v>
      </c>
      <c r="B20561">
        <v>77802</v>
      </c>
      <c r="C20561" s="385">
        <v>8.2500000000000004E-2</v>
      </c>
    </row>
    <row r="20562" spans="1:3" x14ac:dyDescent="0.25">
      <c r="A20562" t="s">
        <v>274</v>
      </c>
      <c r="B20562">
        <v>77803</v>
      </c>
      <c r="C20562" s="385">
        <v>8.2500000000000004E-2</v>
      </c>
    </row>
    <row r="20563" spans="1:3" x14ac:dyDescent="0.25">
      <c r="A20563" t="s">
        <v>274</v>
      </c>
      <c r="B20563">
        <v>77805</v>
      </c>
      <c r="C20563" s="385">
        <v>8.2500000000000004E-2</v>
      </c>
    </row>
    <row r="20564" spans="1:3" x14ac:dyDescent="0.25">
      <c r="A20564" t="s">
        <v>274</v>
      </c>
      <c r="B20564">
        <v>77806</v>
      </c>
      <c r="C20564" s="385">
        <v>8.2500000000000004E-2</v>
      </c>
    </row>
    <row r="20565" spans="1:3" x14ac:dyDescent="0.25">
      <c r="A20565" t="s">
        <v>274</v>
      </c>
      <c r="B20565">
        <v>77807</v>
      </c>
      <c r="C20565" s="385">
        <v>8.2500000000000004E-2</v>
      </c>
    </row>
    <row r="20566" spans="1:3" x14ac:dyDescent="0.25">
      <c r="A20566" t="s">
        <v>274</v>
      </c>
      <c r="B20566">
        <v>77808</v>
      </c>
      <c r="C20566" s="385">
        <v>8.2500000000000004E-2</v>
      </c>
    </row>
    <row r="20567" spans="1:3" x14ac:dyDescent="0.25">
      <c r="A20567" t="s">
        <v>274</v>
      </c>
      <c r="B20567">
        <v>77830</v>
      </c>
      <c r="C20567" s="385">
        <v>8.2500000000000004E-2</v>
      </c>
    </row>
    <row r="20568" spans="1:3" x14ac:dyDescent="0.25">
      <c r="A20568" t="s">
        <v>274</v>
      </c>
      <c r="B20568">
        <v>77831</v>
      </c>
      <c r="C20568" s="385">
        <v>0.08</v>
      </c>
    </row>
    <row r="20569" spans="1:3" x14ac:dyDescent="0.25">
      <c r="A20569" t="s">
        <v>274</v>
      </c>
      <c r="B20569">
        <v>77833</v>
      </c>
      <c r="C20569" s="385">
        <v>8.2500000000000004E-2</v>
      </c>
    </row>
    <row r="20570" spans="1:3" x14ac:dyDescent="0.25">
      <c r="A20570" t="s">
        <v>274</v>
      </c>
      <c r="B20570">
        <v>77834</v>
      </c>
      <c r="C20570" s="385">
        <v>8.2500000000000004E-2</v>
      </c>
    </row>
    <row r="20571" spans="1:3" x14ac:dyDescent="0.25">
      <c r="A20571" t="s">
        <v>274</v>
      </c>
      <c r="B20571">
        <v>77835</v>
      </c>
      <c r="C20571" s="385">
        <v>8.2500000000000004E-2</v>
      </c>
    </row>
    <row r="20572" spans="1:3" x14ac:dyDescent="0.25">
      <c r="A20572" t="s">
        <v>274</v>
      </c>
      <c r="B20572">
        <v>77836</v>
      </c>
      <c r="C20572" s="385">
        <v>8.2500000000000004E-2</v>
      </c>
    </row>
    <row r="20573" spans="1:3" x14ac:dyDescent="0.25">
      <c r="A20573" t="s">
        <v>274</v>
      </c>
      <c r="B20573">
        <v>77837</v>
      </c>
      <c r="C20573" s="385">
        <v>8.2500000000000004E-2</v>
      </c>
    </row>
    <row r="20574" spans="1:3" x14ac:dyDescent="0.25">
      <c r="A20574" t="s">
        <v>274</v>
      </c>
      <c r="B20574">
        <v>77838</v>
      </c>
      <c r="C20574" s="385">
        <v>6.7500000000000004E-2</v>
      </c>
    </row>
    <row r="20575" spans="1:3" x14ac:dyDescent="0.25">
      <c r="A20575" t="s">
        <v>274</v>
      </c>
      <c r="B20575">
        <v>77840</v>
      </c>
      <c r="C20575" s="385">
        <v>8.2500000000000004E-2</v>
      </c>
    </row>
    <row r="20576" spans="1:3" x14ac:dyDescent="0.25">
      <c r="A20576" t="s">
        <v>274</v>
      </c>
      <c r="B20576">
        <v>77841</v>
      </c>
      <c r="C20576" s="385">
        <v>8.2500000000000004E-2</v>
      </c>
    </row>
    <row r="20577" spans="1:3" x14ac:dyDescent="0.25">
      <c r="A20577" t="s">
        <v>274</v>
      </c>
      <c r="B20577">
        <v>77842</v>
      </c>
      <c r="C20577" s="385">
        <v>8.2500000000000004E-2</v>
      </c>
    </row>
    <row r="20578" spans="1:3" x14ac:dyDescent="0.25">
      <c r="A20578" t="s">
        <v>274</v>
      </c>
      <c r="B20578">
        <v>77843</v>
      </c>
      <c r="C20578" s="385">
        <v>8.2500000000000004E-2</v>
      </c>
    </row>
    <row r="20579" spans="1:3" x14ac:dyDescent="0.25">
      <c r="A20579" t="s">
        <v>274</v>
      </c>
      <c r="B20579">
        <v>77844</v>
      </c>
      <c r="C20579" s="385">
        <v>8.2500000000000004E-2</v>
      </c>
    </row>
    <row r="20580" spans="1:3" x14ac:dyDescent="0.25">
      <c r="A20580" t="s">
        <v>274</v>
      </c>
      <c r="B20580">
        <v>77845</v>
      </c>
      <c r="C20580" s="385">
        <v>8.2500000000000004E-2</v>
      </c>
    </row>
    <row r="20581" spans="1:3" x14ac:dyDescent="0.25">
      <c r="A20581" t="s">
        <v>274</v>
      </c>
      <c r="B20581">
        <v>77850</v>
      </c>
      <c r="C20581" s="385">
        <v>6.7500000000000004E-2</v>
      </c>
    </row>
    <row r="20582" spans="1:3" x14ac:dyDescent="0.25">
      <c r="A20582" t="s">
        <v>274</v>
      </c>
      <c r="B20582">
        <v>77852</v>
      </c>
      <c r="C20582" s="385">
        <v>6.7500000000000004E-2</v>
      </c>
    </row>
    <row r="20583" spans="1:3" x14ac:dyDescent="0.25">
      <c r="A20583" t="s">
        <v>274</v>
      </c>
      <c r="B20583">
        <v>77853</v>
      </c>
      <c r="C20583" s="385">
        <v>6.7500000000000004E-2</v>
      </c>
    </row>
    <row r="20584" spans="1:3" x14ac:dyDescent="0.25">
      <c r="A20584" t="s">
        <v>274</v>
      </c>
      <c r="B20584">
        <v>77855</v>
      </c>
      <c r="C20584" s="385">
        <v>6.7500000000000004E-2</v>
      </c>
    </row>
    <row r="20585" spans="1:3" x14ac:dyDescent="0.25">
      <c r="A20585" t="s">
        <v>274</v>
      </c>
      <c r="B20585">
        <v>77856</v>
      </c>
      <c r="C20585" s="385">
        <v>8.2500000000000004E-2</v>
      </c>
    </row>
    <row r="20586" spans="1:3" x14ac:dyDescent="0.25">
      <c r="A20586" t="s">
        <v>274</v>
      </c>
      <c r="B20586">
        <v>77857</v>
      </c>
      <c r="C20586" s="385">
        <v>6.7500000000000004E-2</v>
      </c>
    </row>
    <row r="20587" spans="1:3" x14ac:dyDescent="0.25">
      <c r="A20587" t="s">
        <v>274</v>
      </c>
      <c r="B20587">
        <v>77859</v>
      </c>
      <c r="C20587" s="385">
        <v>8.2500000000000004E-2</v>
      </c>
    </row>
    <row r="20588" spans="1:3" x14ac:dyDescent="0.25">
      <c r="A20588" t="s">
        <v>274</v>
      </c>
      <c r="B20588">
        <v>77861</v>
      </c>
      <c r="C20588" s="385">
        <v>0.08</v>
      </c>
    </row>
    <row r="20589" spans="1:3" x14ac:dyDescent="0.25">
      <c r="A20589" t="s">
        <v>274</v>
      </c>
      <c r="B20589">
        <v>77862</v>
      </c>
      <c r="C20589" s="385">
        <v>7.7499999999999999E-2</v>
      </c>
    </row>
    <row r="20590" spans="1:3" x14ac:dyDescent="0.25">
      <c r="A20590" t="s">
        <v>274</v>
      </c>
      <c r="B20590">
        <v>77863</v>
      </c>
      <c r="C20590" s="385">
        <v>6.7500000000000004E-2</v>
      </c>
    </row>
    <row r="20591" spans="1:3" x14ac:dyDescent="0.25">
      <c r="A20591" t="s">
        <v>274</v>
      </c>
      <c r="B20591">
        <v>77864</v>
      </c>
      <c r="C20591" s="385">
        <v>8.2500000000000004E-2</v>
      </c>
    </row>
    <row r="20592" spans="1:3" x14ac:dyDescent="0.25">
      <c r="A20592" t="s">
        <v>274</v>
      </c>
      <c r="B20592">
        <v>77865</v>
      </c>
      <c r="C20592" s="385">
        <v>8.2500000000000004E-2</v>
      </c>
    </row>
    <row r="20593" spans="1:3" x14ac:dyDescent="0.25">
      <c r="A20593" t="s">
        <v>274</v>
      </c>
      <c r="B20593">
        <v>77866</v>
      </c>
      <c r="C20593" s="385">
        <v>8.2500000000000004E-2</v>
      </c>
    </row>
    <row r="20594" spans="1:3" x14ac:dyDescent="0.25">
      <c r="A20594" t="s">
        <v>274</v>
      </c>
      <c r="B20594">
        <v>77867</v>
      </c>
      <c r="C20594" s="385">
        <v>6.25E-2</v>
      </c>
    </row>
    <row r="20595" spans="1:3" x14ac:dyDescent="0.25">
      <c r="A20595" t="s">
        <v>274</v>
      </c>
      <c r="B20595">
        <v>77868</v>
      </c>
      <c r="C20595" s="385">
        <v>8.2500000000000004E-2</v>
      </c>
    </row>
    <row r="20596" spans="1:3" x14ac:dyDescent="0.25">
      <c r="A20596" t="s">
        <v>274</v>
      </c>
      <c r="B20596">
        <v>77870</v>
      </c>
      <c r="C20596" s="385">
        <v>6.25E-2</v>
      </c>
    </row>
    <row r="20597" spans="1:3" x14ac:dyDescent="0.25">
      <c r="A20597" t="s">
        <v>274</v>
      </c>
      <c r="B20597">
        <v>77871</v>
      </c>
      <c r="C20597" s="385">
        <v>0.08</v>
      </c>
    </row>
    <row r="20598" spans="1:3" x14ac:dyDescent="0.25">
      <c r="A20598" t="s">
        <v>274</v>
      </c>
      <c r="B20598">
        <v>77872</v>
      </c>
      <c r="C20598" s="385">
        <v>6.7500000000000004E-2</v>
      </c>
    </row>
    <row r="20599" spans="1:3" x14ac:dyDescent="0.25">
      <c r="A20599" t="s">
        <v>274</v>
      </c>
      <c r="B20599">
        <v>77873</v>
      </c>
      <c r="C20599" s="385">
        <v>8.2500000000000004E-2</v>
      </c>
    </row>
    <row r="20600" spans="1:3" x14ac:dyDescent="0.25">
      <c r="A20600" t="s">
        <v>274</v>
      </c>
      <c r="B20600">
        <v>77875</v>
      </c>
      <c r="C20600" s="385">
        <v>6.7500000000000004E-2</v>
      </c>
    </row>
    <row r="20601" spans="1:3" x14ac:dyDescent="0.25">
      <c r="A20601" t="s">
        <v>274</v>
      </c>
      <c r="B20601">
        <v>77876</v>
      </c>
      <c r="C20601" s="385">
        <v>6.7500000000000004E-2</v>
      </c>
    </row>
    <row r="20602" spans="1:3" x14ac:dyDescent="0.25">
      <c r="A20602" t="s">
        <v>274</v>
      </c>
      <c r="B20602">
        <v>77878</v>
      </c>
      <c r="C20602" s="385">
        <v>8.2500000000000004E-2</v>
      </c>
    </row>
    <row r="20603" spans="1:3" x14ac:dyDescent="0.25">
      <c r="A20603" t="s">
        <v>274</v>
      </c>
      <c r="B20603">
        <v>77879</v>
      </c>
      <c r="C20603" s="385">
        <v>8.2500000000000004E-2</v>
      </c>
    </row>
    <row r="20604" spans="1:3" x14ac:dyDescent="0.25">
      <c r="A20604" t="s">
        <v>274</v>
      </c>
      <c r="B20604">
        <v>77880</v>
      </c>
      <c r="C20604" s="385">
        <v>6.7500000000000004E-2</v>
      </c>
    </row>
    <row r="20605" spans="1:3" x14ac:dyDescent="0.25">
      <c r="A20605" t="s">
        <v>274</v>
      </c>
      <c r="B20605">
        <v>77881</v>
      </c>
      <c r="C20605" s="385">
        <v>8.2500000000000004E-2</v>
      </c>
    </row>
    <row r="20606" spans="1:3" x14ac:dyDescent="0.25">
      <c r="A20606" t="s">
        <v>274</v>
      </c>
      <c r="B20606">
        <v>77882</v>
      </c>
      <c r="C20606" s="385">
        <v>6.25E-2</v>
      </c>
    </row>
    <row r="20607" spans="1:3" x14ac:dyDescent="0.25">
      <c r="A20607" t="s">
        <v>274</v>
      </c>
      <c r="B20607">
        <v>77901</v>
      </c>
      <c r="C20607" s="385">
        <v>8.2500000000000004E-2</v>
      </c>
    </row>
    <row r="20608" spans="1:3" x14ac:dyDescent="0.25">
      <c r="A20608" t="s">
        <v>274</v>
      </c>
      <c r="B20608">
        <v>77902</v>
      </c>
      <c r="C20608" s="385">
        <v>8.2500000000000004E-2</v>
      </c>
    </row>
    <row r="20609" spans="1:3" x14ac:dyDescent="0.25">
      <c r="A20609" t="s">
        <v>274</v>
      </c>
      <c r="B20609">
        <v>77903</v>
      </c>
      <c r="C20609" s="385">
        <v>8.2500000000000004E-2</v>
      </c>
    </row>
    <row r="20610" spans="1:3" x14ac:dyDescent="0.25">
      <c r="A20610" t="s">
        <v>274</v>
      </c>
      <c r="B20610">
        <v>77904</v>
      </c>
      <c r="C20610" s="385">
        <v>8.2500000000000004E-2</v>
      </c>
    </row>
    <row r="20611" spans="1:3" x14ac:dyDescent="0.25">
      <c r="A20611" t="s">
        <v>274</v>
      </c>
      <c r="B20611">
        <v>77905</v>
      </c>
      <c r="C20611" s="385">
        <v>8.2500000000000004E-2</v>
      </c>
    </row>
    <row r="20612" spans="1:3" x14ac:dyDescent="0.25">
      <c r="A20612" t="s">
        <v>274</v>
      </c>
      <c r="B20612">
        <v>77950</v>
      </c>
      <c r="C20612" s="385">
        <v>7.2499999999999995E-2</v>
      </c>
    </row>
    <row r="20613" spans="1:3" x14ac:dyDescent="0.25">
      <c r="A20613" t="s">
        <v>274</v>
      </c>
      <c r="B20613">
        <v>77951</v>
      </c>
      <c r="C20613" s="385">
        <v>6.7500000000000004E-2</v>
      </c>
    </row>
    <row r="20614" spans="1:3" x14ac:dyDescent="0.25">
      <c r="A20614" t="s">
        <v>274</v>
      </c>
      <c r="B20614">
        <v>77954</v>
      </c>
      <c r="C20614" s="385">
        <v>8.2500000000000004E-2</v>
      </c>
    </row>
    <row r="20615" spans="1:3" x14ac:dyDescent="0.25">
      <c r="A20615" t="s">
        <v>274</v>
      </c>
      <c r="B20615">
        <v>77957</v>
      </c>
      <c r="C20615" s="385">
        <v>8.2500000000000004E-2</v>
      </c>
    </row>
    <row r="20616" spans="1:3" x14ac:dyDescent="0.25">
      <c r="A20616" t="s">
        <v>274</v>
      </c>
      <c r="B20616">
        <v>77960</v>
      </c>
      <c r="C20616" s="385">
        <v>6.25E-2</v>
      </c>
    </row>
    <row r="20617" spans="1:3" x14ac:dyDescent="0.25">
      <c r="A20617" t="s">
        <v>274</v>
      </c>
      <c r="B20617">
        <v>77961</v>
      </c>
      <c r="C20617" s="385">
        <v>6.7500000000000004E-2</v>
      </c>
    </row>
    <row r="20618" spans="1:3" x14ac:dyDescent="0.25">
      <c r="A20618" t="s">
        <v>274</v>
      </c>
      <c r="B20618">
        <v>77962</v>
      </c>
      <c r="C20618" s="385">
        <v>8.2500000000000004E-2</v>
      </c>
    </row>
    <row r="20619" spans="1:3" x14ac:dyDescent="0.25">
      <c r="A20619" t="s">
        <v>274</v>
      </c>
      <c r="B20619">
        <v>77963</v>
      </c>
      <c r="C20619" s="385">
        <v>8.2500000000000004E-2</v>
      </c>
    </row>
    <row r="20620" spans="1:3" x14ac:dyDescent="0.25">
      <c r="A20620" t="s">
        <v>274</v>
      </c>
      <c r="B20620">
        <v>77964</v>
      </c>
      <c r="C20620" s="385">
        <v>8.2500000000000004E-2</v>
      </c>
    </row>
    <row r="20621" spans="1:3" x14ac:dyDescent="0.25">
      <c r="A20621" t="s">
        <v>274</v>
      </c>
      <c r="B20621">
        <v>77967</v>
      </c>
      <c r="C20621" s="385">
        <v>6.25E-2</v>
      </c>
    </row>
    <row r="20622" spans="1:3" x14ac:dyDescent="0.25">
      <c r="A20622" t="s">
        <v>274</v>
      </c>
      <c r="B20622">
        <v>77968</v>
      </c>
      <c r="C20622" s="385">
        <v>6.7500000000000004E-2</v>
      </c>
    </row>
    <row r="20623" spans="1:3" x14ac:dyDescent="0.25">
      <c r="A20623" t="s">
        <v>274</v>
      </c>
      <c r="B20623">
        <v>77969</v>
      </c>
      <c r="C20623" s="385">
        <v>6.7500000000000004E-2</v>
      </c>
    </row>
    <row r="20624" spans="1:3" x14ac:dyDescent="0.25">
      <c r="A20624" t="s">
        <v>274</v>
      </c>
      <c r="B20624">
        <v>77970</v>
      </c>
      <c r="C20624" s="385">
        <v>7.7499999999999999E-2</v>
      </c>
    </row>
    <row r="20625" spans="1:3" x14ac:dyDescent="0.25">
      <c r="A20625" t="s">
        <v>274</v>
      </c>
      <c r="B20625">
        <v>77971</v>
      </c>
      <c r="C20625" s="385">
        <v>6.7500000000000004E-2</v>
      </c>
    </row>
    <row r="20626" spans="1:3" x14ac:dyDescent="0.25">
      <c r="A20626" t="s">
        <v>274</v>
      </c>
      <c r="B20626">
        <v>77973</v>
      </c>
      <c r="C20626" s="385">
        <v>6.7500000000000004E-2</v>
      </c>
    </row>
    <row r="20627" spans="1:3" x14ac:dyDescent="0.25">
      <c r="A20627" t="s">
        <v>274</v>
      </c>
      <c r="B20627">
        <v>77974</v>
      </c>
      <c r="C20627" s="385">
        <v>6.7500000000000004E-2</v>
      </c>
    </row>
    <row r="20628" spans="1:3" x14ac:dyDescent="0.25">
      <c r="A20628" t="s">
        <v>274</v>
      </c>
      <c r="B20628">
        <v>77975</v>
      </c>
      <c r="C20628" s="385">
        <v>8.2500000000000004E-2</v>
      </c>
    </row>
    <row r="20629" spans="1:3" x14ac:dyDescent="0.25">
      <c r="A20629" t="s">
        <v>274</v>
      </c>
      <c r="B20629">
        <v>77976</v>
      </c>
      <c r="C20629" s="385">
        <v>6.7500000000000004E-2</v>
      </c>
    </row>
    <row r="20630" spans="1:3" x14ac:dyDescent="0.25">
      <c r="A20630" t="s">
        <v>274</v>
      </c>
      <c r="B20630">
        <v>77977</v>
      </c>
      <c r="C20630" s="385">
        <v>6.7500000000000004E-2</v>
      </c>
    </row>
    <row r="20631" spans="1:3" x14ac:dyDescent="0.25">
      <c r="A20631" t="s">
        <v>274</v>
      </c>
      <c r="B20631">
        <v>77978</v>
      </c>
      <c r="C20631" s="385">
        <v>8.2500000000000004E-2</v>
      </c>
    </row>
    <row r="20632" spans="1:3" x14ac:dyDescent="0.25">
      <c r="A20632" t="s">
        <v>274</v>
      </c>
      <c r="B20632">
        <v>77979</v>
      </c>
      <c r="C20632" s="385">
        <v>8.2500000000000004E-2</v>
      </c>
    </row>
    <row r="20633" spans="1:3" x14ac:dyDescent="0.25">
      <c r="A20633" t="s">
        <v>274</v>
      </c>
      <c r="B20633">
        <v>77982</v>
      </c>
      <c r="C20633" s="385">
        <v>8.2500000000000004E-2</v>
      </c>
    </row>
    <row r="20634" spans="1:3" x14ac:dyDescent="0.25">
      <c r="A20634" t="s">
        <v>274</v>
      </c>
      <c r="B20634">
        <v>77983</v>
      </c>
      <c r="C20634" s="385">
        <v>8.2500000000000004E-2</v>
      </c>
    </row>
    <row r="20635" spans="1:3" x14ac:dyDescent="0.25">
      <c r="A20635" t="s">
        <v>274</v>
      </c>
      <c r="B20635">
        <v>77984</v>
      </c>
      <c r="C20635" s="385">
        <v>7.2499999999999995E-2</v>
      </c>
    </row>
    <row r="20636" spans="1:3" x14ac:dyDescent="0.25">
      <c r="A20636" t="s">
        <v>274</v>
      </c>
      <c r="B20636">
        <v>77986</v>
      </c>
      <c r="C20636" s="385">
        <v>6.25E-2</v>
      </c>
    </row>
    <row r="20637" spans="1:3" x14ac:dyDescent="0.25">
      <c r="A20637" t="s">
        <v>274</v>
      </c>
      <c r="B20637">
        <v>77987</v>
      </c>
      <c r="C20637" s="385">
        <v>6.25E-2</v>
      </c>
    </row>
    <row r="20638" spans="1:3" x14ac:dyDescent="0.25">
      <c r="A20638" t="s">
        <v>274</v>
      </c>
      <c r="B20638">
        <v>77988</v>
      </c>
      <c r="C20638" s="385">
        <v>6.7500000000000004E-2</v>
      </c>
    </row>
    <row r="20639" spans="1:3" x14ac:dyDescent="0.25">
      <c r="A20639" t="s">
        <v>274</v>
      </c>
      <c r="B20639">
        <v>77989</v>
      </c>
      <c r="C20639" s="385">
        <v>6.25E-2</v>
      </c>
    </row>
    <row r="20640" spans="1:3" x14ac:dyDescent="0.25">
      <c r="A20640" t="s">
        <v>274</v>
      </c>
      <c r="B20640">
        <v>77990</v>
      </c>
      <c r="C20640" s="385">
        <v>6.7500000000000004E-2</v>
      </c>
    </row>
    <row r="20641" spans="1:3" x14ac:dyDescent="0.25">
      <c r="A20641" t="s">
        <v>274</v>
      </c>
      <c r="B20641">
        <v>77991</v>
      </c>
      <c r="C20641" s="385">
        <v>6.7500000000000004E-2</v>
      </c>
    </row>
    <row r="20642" spans="1:3" x14ac:dyDescent="0.25">
      <c r="A20642" t="s">
        <v>274</v>
      </c>
      <c r="B20642">
        <v>77993</v>
      </c>
      <c r="C20642" s="385">
        <v>6.25E-2</v>
      </c>
    </row>
    <row r="20643" spans="1:3" x14ac:dyDescent="0.25">
      <c r="A20643" t="s">
        <v>274</v>
      </c>
      <c r="B20643">
        <v>77994</v>
      </c>
      <c r="C20643" s="385">
        <v>6.7500000000000004E-2</v>
      </c>
    </row>
    <row r="20644" spans="1:3" x14ac:dyDescent="0.25">
      <c r="A20644" t="s">
        <v>274</v>
      </c>
      <c r="B20644">
        <v>77995</v>
      </c>
      <c r="C20644" s="385">
        <v>8.2500000000000004E-2</v>
      </c>
    </row>
    <row r="20645" spans="1:3" x14ac:dyDescent="0.25">
      <c r="A20645" t="s">
        <v>274</v>
      </c>
      <c r="B20645">
        <v>78001</v>
      </c>
      <c r="C20645" s="385">
        <v>6.25E-2</v>
      </c>
    </row>
    <row r="20646" spans="1:3" x14ac:dyDescent="0.25">
      <c r="A20646" t="s">
        <v>274</v>
      </c>
      <c r="B20646">
        <v>78002</v>
      </c>
      <c r="C20646" s="385">
        <v>8.2500000000000004E-2</v>
      </c>
    </row>
    <row r="20647" spans="1:3" x14ac:dyDescent="0.25">
      <c r="A20647" t="s">
        <v>274</v>
      </c>
      <c r="B20647">
        <v>78003</v>
      </c>
      <c r="C20647" s="385">
        <v>8.2500000000000004E-2</v>
      </c>
    </row>
    <row r="20648" spans="1:3" x14ac:dyDescent="0.25">
      <c r="A20648" t="s">
        <v>274</v>
      </c>
      <c r="B20648">
        <v>78004</v>
      </c>
      <c r="C20648" s="385">
        <v>6.7500000000000004E-2</v>
      </c>
    </row>
    <row r="20649" spans="1:3" x14ac:dyDescent="0.25">
      <c r="A20649" t="s">
        <v>274</v>
      </c>
      <c r="B20649">
        <v>78005</v>
      </c>
      <c r="C20649" s="385">
        <v>6.7500000000000004E-2</v>
      </c>
    </row>
    <row r="20650" spans="1:3" x14ac:dyDescent="0.25">
      <c r="A20650" t="s">
        <v>274</v>
      </c>
      <c r="B20650">
        <v>78006</v>
      </c>
      <c r="C20650" s="385">
        <v>8.2500000000000004E-2</v>
      </c>
    </row>
    <row r="20651" spans="1:3" x14ac:dyDescent="0.25">
      <c r="A20651" t="s">
        <v>274</v>
      </c>
      <c r="B20651">
        <v>78007</v>
      </c>
      <c r="C20651" s="385">
        <v>6.25E-2</v>
      </c>
    </row>
    <row r="20652" spans="1:3" x14ac:dyDescent="0.25">
      <c r="A20652" t="s">
        <v>274</v>
      </c>
      <c r="B20652">
        <v>78008</v>
      </c>
      <c r="C20652" s="385">
        <v>6.7500000000000004E-2</v>
      </c>
    </row>
    <row r="20653" spans="1:3" x14ac:dyDescent="0.25">
      <c r="A20653" t="s">
        <v>274</v>
      </c>
      <c r="B20653">
        <v>78009</v>
      </c>
      <c r="C20653" s="385">
        <v>8.2500000000000004E-2</v>
      </c>
    </row>
    <row r="20654" spans="1:3" x14ac:dyDescent="0.25">
      <c r="A20654" t="s">
        <v>274</v>
      </c>
      <c r="B20654">
        <v>78010</v>
      </c>
      <c r="C20654" s="385">
        <v>6.7500000000000004E-2</v>
      </c>
    </row>
    <row r="20655" spans="1:3" x14ac:dyDescent="0.25">
      <c r="A20655" t="s">
        <v>274</v>
      </c>
      <c r="B20655">
        <v>78011</v>
      </c>
      <c r="C20655" s="385">
        <v>8.2500000000000004E-2</v>
      </c>
    </row>
    <row r="20656" spans="1:3" x14ac:dyDescent="0.25">
      <c r="A20656" t="s">
        <v>274</v>
      </c>
      <c r="B20656">
        <v>78012</v>
      </c>
      <c r="C20656" s="385">
        <v>6.7500000000000004E-2</v>
      </c>
    </row>
    <row r="20657" spans="1:3" x14ac:dyDescent="0.25">
      <c r="A20657" t="s">
        <v>274</v>
      </c>
      <c r="B20657">
        <v>78013</v>
      </c>
      <c r="C20657" s="385">
        <v>6.7500000000000004E-2</v>
      </c>
    </row>
    <row r="20658" spans="1:3" x14ac:dyDescent="0.25">
      <c r="A20658" t="s">
        <v>274</v>
      </c>
      <c r="B20658">
        <v>78014</v>
      </c>
      <c r="C20658" s="385">
        <v>8.2500000000000004E-2</v>
      </c>
    </row>
    <row r="20659" spans="1:3" x14ac:dyDescent="0.25">
      <c r="A20659" t="s">
        <v>274</v>
      </c>
      <c r="B20659">
        <v>78015</v>
      </c>
      <c r="C20659" s="385">
        <v>8.2500000000000004E-2</v>
      </c>
    </row>
    <row r="20660" spans="1:3" x14ac:dyDescent="0.25">
      <c r="A20660" t="s">
        <v>274</v>
      </c>
      <c r="B20660">
        <v>78016</v>
      </c>
      <c r="C20660" s="385">
        <v>8.2500000000000004E-2</v>
      </c>
    </row>
    <row r="20661" spans="1:3" x14ac:dyDescent="0.25">
      <c r="A20661" t="s">
        <v>274</v>
      </c>
      <c r="B20661">
        <v>78017</v>
      </c>
      <c r="C20661" s="385">
        <v>8.2500000000000004E-2</v>
      </c>
    </row>
    <row r="20662" spans="1:3" x14ac:dyDescent="0.25">
      <c r="A20662" t="s">
        <v>274</v>
      </c>
      <c r="B20662">
        <v>78019</v>
      </c>
      <c r="C20662" s="385">
        <v>8.2500000000000004E-2</v>
      </c>
    </row>
    <row r="20663" spans="1:3" x14ac:dyDescent="0.25">
      <c r="A20663" t="s">
        <v>274</v>
      </c>
      <c r="B20663">
        <v>78021</v>
      </c>
      <c r="C20663" s="385">
        <v>6.25E-2</v>
      </c>
    </row>
    <row r="20664" spans="1:3" x14ac:dyDescent="0.25">
      <c r="A20664" t="s">
        <v>274</v>
      </c>
      <c r="B20664">
        <v>78022</v>
      </c>
      <c r="C20664" s="385">
        <v>8.2500000000000004E-2</v>
      </c>
    </row>
    <row r="20665" spans="1:3" x14ac:dyDescent="0.25">
      <c r="A20665" t="s">
        <v>274</v>
      </c>
      <c r="B20665">
        <v>78023</v>
      </c>
      <c r="C20665" s="385">
        <v>8.2500000000000004E-2</v>
      </c>
    </row>
    <row r="20666" spans="1:3" x14ac:dyDescent="0.25">
      <c r="A20666" t="s">
        <v>274</v>
      </c>
      <c r="B20666">
        <v>78024</v>
      </c>
      <c r="C20666" s="385">
        <v>6.7500000000000004E-2</v>
      </c>
    </row>
    <row r="20667" spans="1:3" x14ac:dyDescent="0.25">
      <c r="A20667" t="s">
        <v>274</v>
      </c>
      <c r="B20667">
        <v>78025</v>
      </c>
      <c r="C20667" s="385">
        <v>8.2500000000000004E-2</v>
      </c>
    </row>
    <row r="20668" spans="1:3" x14ac:dyDescent="0.25">
      <c r="A20668" t="s">
        <v>274</v>
      </c>
      <c r="B20668">
        <v>78026</v>
      </c>
      <c r="C20668" s="385">
        <v>8.2500000000000004E-2</v>
      </c>
    </row>
    <row r="20669" spans="1:3" x14ac:dyDescent="0.25">
      <c r="A20669" t="s">
        <v>274</v>
      </c>
      <c r="B20669">
        <v>78027</v>
      </c>
      <c r="C20669" s="385">
        <v>8.2500000000000004E-2</v>
      </c>
    </row>
    <row r="20670" spans="1:3" x14ac:dyDescent="0.25">
      <c r="A20670" t="s">
        <v>274</v>
      </c>
      <c r="B20670">
        <v>78028</v>
      </c>
      <c r="C20670" s="385">
        <v>8.2500000000000004E-2</v>
      </c>
    </row>
    <row r="20671" spans="1:3" x14ac:dyDescent="0.25">
      <c r="A20671" t="s">
        <v>274</v>
      </c>
      <c r="B20671">
        <v>78029</v>
      </c>
      <c r="C20671" s="385">
        <v>8.2500000000000004E-2</v>
      </c>
    </row>
    <row r="20672" spans="1:3" x14ac:dyDescent="0.25">
      <c r="A20672" t="s">
        <v>274</v>
      </c>
      <c r="B20672">
        <v>78039</v>
      </c>
      <c r="C20672" s="385">
        <v>8.2500000000000004E-2</v>
      </c>
    </row>
    <row r="20673" spans="1:3" x14ac:dyDescent="0.25">
      <c r="A20673" t="s">
        <v>274</v>
      </c>
      <c r="B20673">
        <v>78040</v>
      </c>
      <c r="C20673" s="385">
        <v>8.2500000000000004E-2</v>
      </c>
    </row>
    <row r="20674" spans="1:3" x14ac:dyDescent="0.25">
      <c r="A20674" t="s">
        <v>274</v>
      </c>
      <c r="B20674">
        <v>78041</v>
      </c>
      <c r="C20674" s="385">
        <v>8.2500000000000004E-2</v>
      </c>
    </row>
    <row r="20675" spans="1:3" x14ac:dyDescent="0.25">
      <c r="A20675" t="s">
        <v>274</v>
      </c>
      <c r="B20675">
        <v>78042</v>
      </c>
      <c r="C20675" s="385">
        <v>8.2500000000000004E-2</v>
      </c>
    </row>
    <row r="20676" spans="1:3" x14ac:dyDescent="0.25">
      <c r="A20676" t="s">
        <v>274</v>
      </c>
      <c r="B20676">
        <v>78043</v>
      </c>
      <c r="C20676" s="385">
        <v>8.2500000000000004E-2</v>
      </c>
    </row>
    <row r="20677" spans="1:3" x14ac:dyDescent="0.25">
      <c r="A20677" t="s">
        <v>274</v>
      </c>
      <c r="B20677">
        <v>78044</v>
      </c>
      <c r="C20677" s="385">
        <v>8.2500000000000004E-2</v>
      </c>
    </row>
    <row r="20678" spans="1:3" x14ac:dyDescent="0.25">
      <c r="A20678" t="s">
        <v>274</v>
      </c>
      <c r="B20678">
        <v>78045</v>
      </c>
      <c r="C20678" s="385">
        <v>8.2500000000000004E-2</v>
      </c>
    </row>
    <row r="20679" spans="1:3" x14ac:dyDescent="0.25">
      <c r="A20679" t="s">
        <v>274</v>
      </c>
      <c r="B20679">
        <v>78046</v>
      </c>
      <c r="C20679" s="385">
        <v>8.2500000000000004E-2</v>
      </c>
    </row>
    <row r="20680" spans="1:3" x14ac:dyDescent="0.25">
      <c r="A20680" t="s">
        <v>274</v>
      </c>
      <c r="B20680">
        <v>78050</v>
      </c>
      <c r="C20680" s="385">
        <v>6.7500000000000004E-2</v>
      </c>
    </row>
    <row r="20681" spans="1:3" x14ac:dyDescent="0.25">
      <c r="A20681" t="s">
        <v>274</v>
      </c>
      <c r="B20681">
        <v>78052</v>
      </c>
      <c r="C20681" s="385">
        <v>8.2500000000000004E-2</v>
      </c>
    </row>
    <row r="20682" spans="1:3" x14ac:dyDescent="0.25">
      <c r="A20682" t="s">
        <v>274</v>
      </c>
      <c r="B20682">
        <v>78054</v>
      </c>
      <c r="C20682" s="385">
        <v>8.2500000000000004E-2</v>
      </c>
    </row>
    <row r="20683" spans="1:3" x14ac:dyDescent="0.25">
      <c r="A20683" t="s">
        <v>274</v>
      </c>
      <c r="B20683">
        <v>78055</v>
      </c>
      <c r="C20683" s="385">
        <v>6.7500000000000004E-2</v>
      </c>
    </row>
    <row r="20684" spans="1:3" x14ac:dyDescent="0.25">
      <c r="A20684" t="s">
        <v>274</v>
      </c>
      <c r="B20684">
        <v>78056</v>
      </c>
      <c r="C20684" s="385">
        <v>8.2500000000000004E-2</v>
      </c>
    </row>
    <row r="20685" spans="1:3" x14ac:dyDescent="0.25">
      <c r="A20685" t="s">
        <v>274</v>
      </c>
      <c r="B20685">
        <v>78057</v>
      </c>
      <c r="C20685" s="385">
        <v>8.2500000000000004E-2</v>
      </c>
    </row>
    <row r="20686" spans="1:3" x14ac:dyDescent="0.25">
      <c r="A20686" t="s">
        <v>274</v>
      </c>
      <c r="B20686">
        <v>78058</v>
      </c>
      <c r="C20686" s="385">
        <v>6.7500000000000004E-2</v>
      </c>
    </row>
    <row r="20687" spans="1:3" x14ac:dyDescent="0.25">
      <c r="A20687" t="s">
        <v>274</v>
      </c>
      <c r="B20687">
        <v>78059</v>
      </c>
      <c r="C20687" s="385">
        <v>8.2500000000000004E-2</v>
      </c>
    </row>
    <row r="20688" spans="1:3" x14ac:dyDescent="0.25">
      <c r="A20688" t="s">
        <v>274</v>
      </c>
      <c r="B20688">
        <v>78060</v>
      </c>
      <c r="C20688" s="385">
        <v>6.7500000000000004E-2</v>
      </c>
    </row>
    <row r="20689" spans="1:3" x14ac:dyDescent="0.25">
      <c r="A20689" t="s">
        <v>274</v>
      </c>
      <c r="B20689">
        <v>78061</v>
      </c>
      <c r="C20689" s="385">
        <v>8.2500000000000004E-2</v>
      </c>
    </row>
    <row r="20690" spans="1:3" x14ac:dyDescent="0.25">
      <c r="A20690" t="s">
        <v>274</v>
      </c>
      <c r="B20690">
        <v>78062</v>
      </c>
      <c r="C20690" s="385">
        <v>6.7500000000000004E-2</v>
      </c>
    </row>
    <row r="20691" spans="1:3" x14ac:dyDescent="0.25">
      <c r="A20691" t="s">
        <v>274</v>
      </c>
      <c r="B20691">
        <v>78063</v>
      </c>
      <c r="C20691" s="385">
        <v>8.2500000000000004E-2</v>
      </c>
    </row>
    <row r="20692" spans="1:3" x14ac:dyDescent="0.25">
      <c r="A20692" t="s">
        <v>274</v>
      </c>
      <c r="B20692">
        <v>78064</v>
      </c>
      <c r="C20692" s="385">
        <v>8.2500000000000004E-2</v>
      </c>
    </row>
    <row r="20693" spans="1:3" x14ac:dyDescent="0.25">
      <c r="A20693" t="s">
        <v>274</v>
      </c>
      <c r="B20693">
        <v>78065</v>
      </c>
      <c r="C20693" s="385">
        <v>8.2500000000000004E-2</v>
      </c>
    </row>
    <row r="20694" spans="1:3" x14ac:dyDescent="0.25">
      <c r="A20694" t="s">
        <v>274</v>
      </c>
      <c r="B20694">
        <v>78066</v>
      </c>
      <c r="C20694" s="385">
        <v>8.2500000000000004E-2</v>
      </c>
    </row>
    <row r="20695" spans="1:3" x14ac:dyDescent="0.25">
      <c r="A20695" t="s">
        <v>274</v>
      </c>
      <c r="B20695">
        <v>78067</v>
      </c>
      <c r="C20695" s="385">
        <v>8.2500000000000004E-2</v>
      </c>
    </row>
    <row r="20696" spans="1:3" x14ac:dyDescent="0.25">
      <c r="A20696" t="s">
        <v>274</v>
      </c>
      <c r="B20696">
        <v>78069</v>
      </c>
      <c r="C20696" s="385">
        <v>8.2500000000000004E-2</v>
      </c>
    </row>
    <row r="20697" spans="1:3" x14ac:dyDescent="0.25">
      <c r="A20697" t="s">
        <v>274</v>
      </c>
      <c r="B20697">
        <v>78070</v>
      </c>
      <c r="C20697" s="385">
        <v>8.2500000000000004E-2</v>
      </c>
    </row>
    <row r="20698" spans="1:3" x14ac:dyDescent="0.25">
      <c r="A20698" t="s">
        <v>274</v>
      </c>
      <c r="B20698">
        <v>78071</v>
      </c>
      <c r="C20698" s="385">
        <v>8.2500000000000004E-2</v>
      </c>
    </row>
    <row r="20699" spans="1:3" x14ac:dyDescent="0.25">
      <c r="A20699" t="s">
        <v>274</v>
      </c>
      <c r="B20699">
        <v>78072</v>
      </c>
      <c r="C20699" s="385">
        <v>6.25E-2</v>
      </c>
    </row>
    <row r="20700" spans="1:3" x14ac:dyDescent="0.25">
      <c r="A20700" t="s">
        <v>274</v>
      </c>
      <c r="B20700">
        <v>78073</v>
      </c>
      <c r="C20700" s="385">
        <v>8.2500000000000004E-2</v>
      </c>
    </row>
    <row r="20701" spans="1:3" x14ac:dyDescent="0.25">
      <c r="A20701" t="s">
        <v>274</v>
      </c>
      <c r="B20701">
        <v>78074</v>
      </c>
      <c r="C20701" s="385">
        <v>6.7500000000000004E-2</v>
      </c>
    </row>
    <row r="20702" spans="1:3" x14ac:dyDescent="0.25">
      <c r="A20702" t="s">
        <v>274</v>
      </c>
      <c r="B20702">
        <v>78075</v>
      </c>
      <c r="C20702" s="385">
        <v>6.7500000000000004E-2</v>
      </c>
    </row>
    <row r="20703" spans="1:3" x14ac:dyDescent="0.25">
      <c r="A20703" t="s">
        <v>274</v>
      </c>
      <c r="B20703">
        <v>78076</v>
      </c>
      <c r="C20703" s="385">
        <v>8.2500000000000004E-2</v>
      </c>
    </row>
    <row r="20704" spans="1:3" x14ac:dyDescent="0.25">
      <c r="A20704" t="s">
        <v>274</v>
      </c>
      <c r="B20704">
        <v>78101</v>
      </c>
      <c r="C20704" s="385">
        <v>8.2500000000000004E-2</v>
      </c>
    </row>
    <row r="20705" spans="1:3" x14ac:dyDescent="0.25">
      <c r="A20705" t="s">
        <v>274</v>
      </c>
      <c r="B20705">
        <v>78102</v>
      </c>
      <c r="C20705" s="385">
        <v>8.2500000000000004E-2</v>
      </c>
    </row>
    <row r="20706" spans="1:3" x14ac:dyDescent="0.25">
      <c r="A20706" t="s">
        <v>274</v>
      </c>
      <c r="B20706">
        <v>78104</v>
      </c>
      <c r="C20706" s="385">
        <v>8.2500000000000004E-2</v>
      </c>
    </row>
    <row r="20707" spans="1:3" x14ac:dyDescent="0.25">
      <c r="A20707" t="s">
        <v>274</v>
      </c>
      <c r="B20707">
        <v>78107</v>
      </c>
      <c r="C20707" s="385">
        <v>6.25E-2</v>
      </c>
    </row>
    <row r="20708" spans="1:3" x14ac:dyDescent="0.25">
      <c r="A20708" t="s">
        <v>274</v>
      </c>
      <c r="B20708">
        <v>78108</v>
      </c>
      <c r="C20708" s="385">
        <v>8.2500000000000004E-2</v>
      </c>
    </row>
    <row r="20709" spans="1:3" x14ac:dyDescent="0.25">
      <c r="A20709" t="s">
        <v>274</v>
      </c>
      <c r="B20709">
        <v>78109</v>
      </c>
      <c r="C20709" s="385">
        <v>8.2500000000000004E-2</v>
      </c>
    </row>
    <row r="20710" spans="1:3" x14ac:dyDescent="0.25">
      <c r="A20710" t="s">
        <v>274</v>
      </c>
      <c r="B20710">
        <v>78111</v>
      </c>
      <c r="C20710" s="385">
        <v>6.7500000000000004E-2</v>
      </c>
    </row>
    <row r="20711" spans="1:3" x14ac:dyDescent="0.25">
      <c r="A20711" t="s">
        <v>274</v>
      </c>
      <c r="B20711">
        <v>78112</v>
      </c>
      <c r="C20711" s="385">
        <v>8.2500000000000004E-2</v>
      </c>
    </row>
    <row r="20712" spans="1:3" x14ac:dyDescent="0.25">
      <c r="A20712" t="s">
        <v>274</v>
      </c>
      <c r="B20712">
        <v>78113</v>
      </c>
      <c r="C20712" s="385">
        <v>7.7499999999999999E-2</v>
      </c>
    </row>
    <row r="20713" spans="1:3" x14ac:dyDescent="0.25">
      <c r="A20713" t="s">
        <v>274</v>
      </c>
      <c r="B20713">
        <v>78114</v>
      </c>
      <c r="C20713" s="385">
        <v>8.2500000000000004E-2</v>
      </c>
    </row>
    <row r="20714" spans="1:3" x14ac:dyDescent="0.25">
      <c r="A20714" t="s">
        <v>274</v>
      </c>
      <c r="B20714">
        <v>78115</v>
      </c>
      <c r="C20714" s="385">
        <v>8.2500000000000004E-2</v>
      </c>
    </row>
    <row r="20715" spans="1:3" x14ac:dyDescent="0.25">
      <c r="A20715" t="s">
        <v>274</v>
      </c>
      <c r="B20715">
        <v>78116</v>
      </c>
      <c r="C20715" s="385">
        <v>7.2499999999999995E-2</v>
      </c>
    </row>
    <row r="20716" spans="1:3" x14ac:dyDescent="0.25">
      <c r="A20716" t="s">
        <v>274</v>
      </c>
      <c r="B20716">
        <v>78117</v>
      </c>
      <c r="C20716" s="385">
        <v>6.7500000000000004E-2</v>
      </c>
    </row>
    <row r="20717" spans="1:3" x14ac:dyDescent="0.25">
      <c r="A20717" t="s">
        <v>274</v>
      </c>
      <c r="B20717">
        <v>78118</v>
      </c>
      <c r="C20717" s="385">
        <v>8.2500000000000004E-2</v>
      </c>
    </row>
    <row r="20718" spans="1:3" x14ac:dyDescent="0.25">
      <c r="A20718" t="s">
        <v>274</v>
      </c>
      <c r="B20718">
        <v>78119</v>
      </c>
      <c r="C20718" s="385">
        <v>8.2500000000000004E-2</v>
      </c>
    </row>
    <row r="20719" spans="1:3" x14ac:dyDescent="0.25">
      <c r="A20719" t="s">
        <v>274</v>
      </c>
      <c r="B20719">
        <v>78121</v>
      </c>
      <c r="C20719" s="385">
        <v>8.2500000000000004E-2</v>
      </c>
    </row>
    <row r="20720" spans="1:3" x14ac:dyDescent="0.25">
      <c r="A20720" t="s">
        <v>274</v>
      </c>
      <c r="B20720">
        <v>78122</v>
      </c>
      <c r="C20720" s="385">
        <v>6.7500000000000004E-2</v>
      </c>
    </row>
    <row r="20721" spans="1:3" x14ac:dyDescent="0.25">
      <c r="A20721" t="s">
        <v>274</v>
      </c>
      <c r="B20721">
        <v>78123</v>
      </c>
      <c r="C20721" s="385">
        <v>8.2500000000000004E-2</v>
      </c>
    </row>
    <row r="20722" spans="1:3" x14ac:dyDescent="0.25">
      <c r="A20722" t="s">
        <v>274</v>
      </c>
      <c r="B20722">
        <v>78124</v>
      </c>
      <c r="C20722" s="385">
        <v>8.2500000000000004E-2</v>
      </c>
    </row>
    <row r="20723" spans="1:3" x14ac:dyDescent="0.25">
      <c r="A20723" t="s">
        <v>274</v>
      </c>
      <c r="B20723">
        <v>78125</v>
      </c>
      <c r="C20723" s="385">
        <v>6.7500000000000004E-2</v>
      </c>
    </row>
    <row r="20724" spans="1:3" x14ac:dyDescent="0.25">
      <c r="A20724" t="s">
        <v>274</v>
      </c>
      <c r="B20724">
        <v>78130</v>
      </c>
      <c r="C20724" s="385">
        <v>8.2500000000000004E-2</v>
      </c>
    </row>
    <row r="20725" spans="1:3" x14ac:dyDescent="0.25">
      <c r="A20725" t="s">
        <v>274</v>
      </c>
      <c r="B20725">
        <v>78131</v>
      </c>
      <c r="C20725" s="385">
        <v>8.2500000000000004E-2</v>
      </c>
    </row>
    <row r="20726" spans="1:3" x14ac:dyDescent="0.25">
      <c r="A20726" t="s">
        <v>274</v>
      </c>
      <c r="B20726">
        <v>78132</v>
      </c>
      <c r="C20726" s="385">
        <v>8.2500000000000004E-2</v>
      </c>
    </row>
    <row r="20727" spans="1:3" x14ac:dyDescent="0.25">
      <c r="A20727" t="s">
        <v>274</v>
      </c>
      <c r="B20727">
        <v>78133</v>
      </c>
      <c r="C20727" s="385">
        <v>8.2500000000000004E-2</v>
      </c>
    </row>
    <row r="20728" spans="1:3" x14ac:dyDescent="0.25">
      <c r="A20728" t="s">
        <v>274</v>
      </c>
      <c r="B20728">
        <v>78135</v>
      </c>
      <c r="C20728" s="385">
        <v>8.2500000000000004E-2</v>
      </c>
    </row>
    <row r="20729" spans="1:3" x14ac:dyDescent="0.25">
      <c r="A20729" t="s">
        <v>274</v>
      </c>
      <c r="B20729">
        <v>78140</v>
      </c>
      <c r="C20729" s="385">
        <v>8.2500000000000004E-2</v>
      </c>
    </row>
    <row r="20730" spans="1:3" x14ac:dyDescent="0.25">
      <c r="A20730" t="s">
        <v>274</v>
      </c>
      <c r="B20730">
        <v>78141</v>
      </c>
      <c r="C20730" s="385">
        <v>7.2499999999999995E-2</v>
      </c>
    </row>
    <row r="20731" spans="1:3" x14ac:dyDescent="0.25">
      <c r="A20731" t="s">
        <v>274</v>
      </c>
      <c r="B20731">
        <v>78142</v>
      </c>
      <c r="C20731" s="385">
        <v>6.7500000000000004E-2</v>
      </c>
    </row>
    <row r="20732" spans="1:3" x14ac:dyDescent="0.25">
      <c r="A20732" t="s">
        <v>274</v>
      </c>
      <c r="B20732">
        <v>78143</v>
      </c>
      <c r="C20732" s="385">
        <v>7.2499999999999995E-2</v>
      </c>
    </row>
    <row r="20733" spans="1:3" x14ac:dyDescent="0.25">
      <c r="A20733" t="s">
        <v>274</v>
      </c>
      <c r="B20733">
        <v>78144</v>
      </c>
      <c r="C20733" s="385">
        <v>6.7500000000000004E-2</v>
      </c>
    </row>
    <row r="20734" spans="1:3" x14ac:dyDescent="0.25">
      <c r="A20734" t="s">
        <v>274</v>
      </c>
      <c r="B20734">
        <v>78145</v>
      </c>
      <c r="C20734" s="385">
        <v>6.7500000000000004E-2</v>
      </c>
    </row>
    <row r="20735" spans="1:3" x14ac:dyDescent="0.25">
      <c r="A20735" t="s">
        <v>274</v>
      </c>
      <c r="B20735">
        <v>78146</v>
      </c>
      <c r="C20735" s="385">
        <v>6.7500000000000004E-2</v>
      </c>
    </row>
    <row r="20736" spans="1:3" x14ac:dyDescent="0.25">
      <c r="A20736" t="s">
        <v>274</v>
      </c>
      <c r="B20736">
        <v>78147</v>
      </c>
      <c r="C20736" s="385">
        <v>0.08</v>
      </c>
    </row>
    <row r="20737" spans="1:3" x14ac:dyDescent="0.25">
      <c r="A20737" t="s">
        <v>274</v>
      </c>
      <c r="B20737">
        <v>78148</v>
      </c>
      <c r="C20737" s="385">
        <v>8.2500000000000004E-2</v>
      </c>
    </row>
    <row r="20738" spans="1:3" x14ac:dyDescent="0.25">
      <c r="A20738" t="s">
        <v>274</v>
      </c>
      <c r="B20738">
        <v>78150</v>
      </c>
      <c r="C20738" s="385">
        <v>6.7500000000000004E-2</v>
      </c>
    </row>
    <row r="20739" spans="1:3" x14ac:dyDescent="0.25">
      <c r="A20739" t="s">
        <v>274</v>
      </c>
      <c r="B20739">
        <v>78151</v>
      </c>
      <c r="C20739" s="385">
        <v>8.2500000000000004E-2</v>
      </c>
    </row>
    <row r="20740" spans="1:3" x14ac:dyDescent="0.25">
      <c r="A20740" t="s">
        <v>274</v>
      </c>
      <c r="B20740">
        <v>78152</v>
      </c>
      <c r="C20740" s="385">
        <v>8.2500000000000004E-2</v>
      </c>
    </row>
    <row r="20741" spans="1:3" x14ac:dyDescent="0.25">
      <c r="A20741" t="s">
        <v>274</v>
      </c>
      <c r="B20741">
        <v>78154</v>
      </c>
      <c r="C20741" s="385">
        <v>8.2500000000000004E-2</v>
      </c>
    </row>
    <row r="20742" spans="1:3" x14ac:dyDescent="0.25">
      <c r="A20742" t="s">
        <v>274</v>
      </c>
      <c r="B20742">
        <v>78155</v>
      </c>
      <c r="C20742" s="385">
        <v>8.2500000000000004E-2</v>
      </c>
    </row>
    <row r="20743" spans="1:3" x14ac:dyDescent="0.25">
      <c r="A20743" t="s">
        <v>274</v>
      </c>
      <c r="B20743">
        <v>78156</v>
      </c>
      <c r="C20743" s="385">
        <v>8.2500000000000004E-2</v>
      </c>
    </row>
    <row r="20744" spans="1:3" x14ac:dyDescent="0.25">
      <c r="A20744" t="s">
        <v>274</v>
      </c>
      <c r="B20744">
        <v>78159</v>
      </c>
      <c r="C20744" s="385">
        <v>7.7499999999999999E-2</v>
      </c>
    </row>
    <row r="20745" spans="1:3" x14ac:dyDescent="0.25">
      <c r="A20745" t="s">
        <v>274</v>
      </c>
      <c r="B20745">
        <v>78160</v>
      </c>
      <c r="C20745" s="385">
        <v>8.2500000000000004E-2</v>
      </c>
    </row>
    <row r="20746" spans="1:3" x14ac:dyDescent="0.25">
      <c r="A20746" t="s">
        <v>274</v>
      </c>
      <c r="B20746">
        <v>78161</v>
      </c>
      <c r="C20746" s="385">
        <v>8.2500000000000004E-2</v>
      </c>
    </row>
    <row r="20747" spans="1:3" x14ac:dyDescent="0.25">
      <c r="A20747" t="s">
        <v>274</v>
      </c>
      <c r="B20747">
        <v>78162</v>
      </c>
      <c r="C20747" s="385">
        <v>6.7500000000000004E-2</v>
      </c>
    </row>
    <row r="20748" spans="1:3" x14ac:dyDescent="0.25">
      <c r="A20748" t="s">
        <v>274</v>
      </c>
      <c r="B20748">
        <v>78163</v>
      </c>
      <c r="C20748" s="385">
        <v>8.2500000000000004E-2</v>
      </c>
    </row>
    <row r="20749" spans="1:3" x14ac:dyDescent="0.25">
      <c r="A20749" t="s">
        <v>274</v>
      </c>
      <c r="B20749">
        <v>78164</v>
      </c>
      <c r="C20749" s="385">
        <v>8.2500000000000004E-2</v>
      </c>
    </row>
    <row r="20750" spans="1:3" x14ac:dyDescent="0.25">
      <c r="A20750" t="s">
        <v>274</v>
      </c>
      <c r="B20750">
        <v>78201</v>
      </c>
      <c r="C20750" s="385">
        <v>8.2500000000000004E-2</v>
      </c>
    </row>
    <row r="20751" spans="1:3" x14ac:dyDescent="0.25">
      <c r="A20751" t="s">
        <v>274</v>
      </c>
      <c r="B20751">
        <v>78202</v>
      </c>
      <c r="C20751" s="385">
        <v>8.2500000000000004E-2</v>
      </c>
    </row>
    <row r="20752" spans="1:3" x14ac:dyDescent="0.25">
      <c r="A20752" t="s">
        <v>274</v>
      </c>
      <c r="B20752">
        <v>78203</v>
      </c>
      <c r="C20752" s="385">
        <v>8.2500000000000004E-2</v>
      </c>
    </row>
    <row r="20753" spans="1:3" x14ac:dyDescent="0.25">
      <c r="A20753" t="s">
        <v>274</v>
      </c>
      <c r="B20753">
        <v>78204</v>
      </c>
      <c r="C20753" s="385">
        <v>8.2500000000000004E-2</v>
      </c>
    </row>
    <row r="20754" spans="1:3" x14ac:dyDescent="0.25">
      <c r="A20754" t="s">
        <v>274</v>
      </c>
      <c r="B20754">
        <v>78205</v>
      </c>
      <c r="C20754" s="385">
        <v>8.2500000000000004E-2</v>
      </c>
    </row>
    <row r="20755" spans="1:3" x14ac:dyDescent="0.25">
      <c r="A20755" t="s">
        <v>274</v>
      </c>
      <c r="B20755">
        <v>78206</v>
      </c>
      <c r="C20755" s="385">
        <v>8.2500000000000004E-2</v>
      </c>
    </row>
    <row r="20756" spans="1:3" x14ac:dyDescent="0.25">
      <c r="A20756" t="s">
        <v>274</v>
      </c>
      <c r="B20756">
        <v>78207</v>
      </c>
      <c r="C20756" s="385">
        <v>8.2500000000000004E-2</v>
      </c>
    </row>
    <row r="20757" spans="1:3" x14ac:dyDescent="0.25">
      <c r="A20757" t="s">
        <v>274</v>
      </c>
      <c r="B20757">
        <v>78208</v>
      </c>
      <c r="C20757" s="385">
        <v>8.2500000000000004E-2</v>
      </c>
    </row>
    <row r="20758" spans="1:3" x14ac:dyDescent="0.25">
      <c r="A20758" t="s">
        <v>274</v>
      </c>
      <c r="B20758">
        <v>78209</v>
      </c>
      <c r="C20758" s="385">
        <v>8.2500000000000004E-2</v>
      </c>
    </row>
    <row r="20759" spans="1:3" x14ac:dyDescent="0.25">
      <c r="A20759" t="s">
        <v>274</v>
      </c>
      <c r="B20759">
        <v>78210</v>
      </c>
      <c r="C20759" s="385">
        <v>8.2500000000000004E-2</v>
      </c>
    </row>
    <row r="20760" spans="1:3" x14ac:dyDescent="0.25">
      <c r="A20760" t="s">
        <v>274</v>
      </c>
      <c r="B20760">
        <v>78211</v>
      </c>
      <c r="C20760" s="385">
        <v>8.2500000000000004E-2</v>
      </c>
    </row>
    <row r="20761" spans="1:3" x14ac:dyDescent="0.25">
      <c r="A20761" t="s">
        <v>274</v>
      </c>
      <c r="B20761">
        <v>78212</v>
      </c>
      <c r="C20761" s="385">
        <v>8.2500000000000004E-2</v>
      </c>
    </row>
    <row r="20762" spans="1:3" x14ac:dyDescent="0.25">
      <c r="A20762" t="s">
        <v>274</v>
      </c>
      <c r="B20762">
        <v>78213</v>
      </c>
      <c r="C20762" s="385">
        <v>8.2500000000000004E-2</v>
      </c>
    </row>
    <row r="20763" spans="1:3" x14ac:dyDescent="0.25">
      <c r="A20763" t="s">
        <v>274</v>
      </c>
      <c r="B20763">
        <v>78214</v>
      </c>
      <c r="C20763" s="385">
        <v>8.2500000000000004E-2</v>
      </c>
    </row>
    <row r="20764" spans="1:3" x14ac:dyDescent="0.25">
      <c r="A20764" t="s">
        <v>274</v>
      </c>
      <c r="B20764">
        <v>78215</v>
      </c>
      <c r="C20764" s="385">
        <v>8.2500000000000004E-2</v>
      </c>
    </row>
    <row r="20765" spans="1:3" x14ac:dyDescent="0.25">
      <c r="A20765" t="s">
        <v>274</v>
      </c>
      <c r="B20765">
        <v>78216</v>
      </c>
      <c r="C20765" s="385">
        <v>8.2500000000000004E-2</v>
      </c>
    </row>
    <row r="20766" spans="1:3" x14ac:dyDescent="0.25">
      <c r="A20766" t="s">
        <v>274</v>
      </c>
      <c r="B20766">
        <v>78217</v>
      </c>
      <c r="C20766" s="385">
        <v>8.2500000000000004E-2</v>
      </c>
    </row>
    <row r="20767" spans="1:3" x14ac:dyDescent="0.25">
      <c r="A20767" t="s">
        <v>274</v>
      </c>
      <c r="B20767">
        <v>78218</v>
      </c>
      <c r="C20767" s="385">
        <v>8.2500000000000004E-2</v>
      </c>
    </row>
    <row r="20768" spans="1:3" x14ac:dyDescent="0.25">
      <c r="A20768" t="s">
        <v>274</v>
      </c>
      <c r="B20768">
        <v>78219</v>
      </c>
      <c r="C20768" s="385">
        <v>8.2500000000000004E-2</v>
      </c>
    </row>
    <row r="20769" spans="1:3" x14ac:dyDescent="0.25">
      <c r="A20769" t="s">
        <v>274</v>
      </c>
      <c r="B20769">
        <v>78220</v>
      </c>
      <c r="C20769" s="385">
        <v>8.2500000000000004E-2</v>
      </c>
    </row>
    <row r="20770" spans="1:3" x14ac:dyDescent="0.25">
      <c r="A20770" t="s">
        <v>274</v>
      </c>
      <c r="B20770">
        <v>78221</v>
      </c>
      <c r="C20770" s="385">
        <v>8.2500000000000004E-2</v>
      </c>
    </row>
    <row r="20771" spans="1:3" x14ac:dyDescent="0.25">
      <c r="A20771" t="s">
        <v>274</v>
      </c>
      <c r="B20771">
        <v>78222</v>
      </c>
      <c r="C20771" s="385">
        <v>8.2500000000000004E-2</v>
      </c>
    </row>
    <row r="20772" spans="1:3" x14ac:dyDescent="0.25">
      <c r="A20772" t="s">
        <v>274</v>
      </c>
      <c r="B20772">
        <v>78223</v>
      </c>
      <c r="C20772" s="385">
        <v>8.2500000000000004E-2</v>
      </c>
    </row>
    <row r="20773" spans="1:3" x14ac:dyDescent="0.25">
      <c r="A20773" t="s">
        <v>274</v>
      </c>
      <c r="B20773">
        <v>78224</v>
      </c>
      <c r="C20773" s="385">
        <v>8.2500000000000004E-2</v>
      </c>
    </row>
    <row r="20774" spans="1:3" x14ac:dyDescent="0.25">
      <c r="A20774" t="s">
        <v>274</v>
      </c>
      <c r="B20774">
        <v>78225</v>
      </c>
      <c r="C20774" s="385">
        <v>8.2500000000000004E-2</v>
      </c>
    </row>
    <row r="20775" spans="1:3" x14ac:dyDescent="0.25">
      <c r="A20775" t="s">
        <v>274</v>
      </c>
      <c r="B20775">
        <v>78226</v>
      </c>
      <c r="C20775" s="385">
        <v>8.2500000000000004E-2</v>
      </c>
    </row>
    <row r="20776" spans="1:3" x14ac:dyDescent="0.25">
      <c r="A20776" t="s">
        <v>274</v>
      </c>
      <c r="B20776">
        <v>78227</v>
      </c>
      <c r="C20776" s="385">
        <v>8.2500000000000004E-2</v>
      </c>
    </row>
    <row r="20777" spans="1:3" x14ac:dyDescent="0.25">
      <c r="A20777" t="s">
        <v>274</v>
      </c>
      <c r="B20777">
        <v>78228</v>
      </c>
      <c r="C20777" s="385">
        <v>8.2500000000000004E-2</v>
      </c>
    </row>
    <row r="20778" spans="1:3" x14ac:dyDescent="0.25">
      <c r="A20778" t="s">
        <v>274</v>
      </c>
      <c r="B20778">
        <v>78229</v>
      </c>
      <c r="C20778" s="385">
        <v>8.2500000000000004E-2</v>
      </c>
    </row>
    <row r="20779" spans="1:3" x14ac:dyDescent="0.25">
      <c r="A20779" t="s">
        <v>274</v>
      </c>
      <c r="B20779">
        <v>78230</v>
      </c>
      <c r="C20779" s="385">
        <v>8.2500000000000004E-2</v>
      </c>
    </row>
    <row r="20780" spans="1:3" x14ac:dyDescent="0.25">
      <c r="A20780" t="s">
        <v>274</v>
      </c>
      <c r="B20780">
        <v>78231</v>
      </c>
      <c r="C20780" s="385">
        <v>8.2500000000000004E-2</v>
      </c>
    </row>
    <row r="20781" spans="1:3" x14ac:dyDescent="0.25">
      <c r="A20781" t="s">
        <v>274</v>
      </c>
      <c r="B20781">
        <v>78232</v>
      </c>
      <c r="C20781" s="385">
        <v>8.2500000000000004E-2</v>
      </c>
    </row>
    <row r="20782" spans="1:3" x14ac:dyDescent="0.25">
      <c r="A20782" t="s">
        <v>274</v>
      </c>
      <c r="B20782">
        <v>78233</v>
      </c>
      <c r="C20782" s="385">
        <v>8.2500000000000004E-2</v>
      </c>
    </row>
    <row r="20783" spans="1:3" x14ac:dyDescent="0.25">
      <c r="A20783" t="s">
        <v>274</v>
      </c>
      <c r="B20783">
        <v>78234</v>
      </c>
      <c r="C20783" s="385">
        <v>8.2500000000000004E-2</v>
      </c>
    </row>
    <row r="20784" spans="1:3" x14ac:dyDescent="0.25">
      <c r="A20784" t="s">
        <v>274</v>
      </c>
      <c r="B20784">
        <v>78235</v>
      </c>
      <c r="C20784" s="385">
        <v>8.2500000000000004E-2</v>
      </c>
    </row>
    <row r="20785" spans="1:3" x14ac:dyDescent="0.25">
      <c r="A20785" t="s">
        <v>274</v>
      </c>
      <c r="B20785">
        <v>78236</v>
      </c>
      <c r="C20785" s="385">
        <v>8.2500000000000004E-2</v>
      </c>
    </row>
    <row r="20786" spans="1:3" x14ac:dyDescent="0.25">
      <c r="A20786" t="s">
        <v>274</v>
      </c>
      <c r="B20786">
        <v>78237</v>
      </c>
      <c r="C20786" s="385">
        <v>8.2500000000000004E-2</v>
      </c>
    </row>
    <row r="20787" spans="1:3" x14ac:dyDescent="0.25">
      <c r="A20787" t="s">
        <v>274</v>
      </c>
      <c r="B20787">
        <v>78238</v>
      </c>
      <c r="C20787" s="385">
        <v>8.2500000000000004E-2</v>
      </c>
    </row>
    <row r="20788" spans="1:3" x14ac:dyDescent="0.25">
      <c r="A20788" t="s">
        <v>274</v>
      </c>
      <c r="B20788">
        <v>78239</v>
      </c>
      <c r="C20788" s="385">
        <v>8.2500000000000004E-2</v>
      </c>
    </row>
    <row r="20789" spans="1:3" x14ac:dyDescent="0.25">
      <c r="A20789" t="s">
        <v>274</v>
      </c>
      <c r="B20789">
        <v>78240</v>
      </c>
      <c r="C20789" s="385">
        <v>8.2500000000000004E-2</v>
      </c>
    </row>
    <row r="20790" spans="1:3" x14ac:dyDescent="0.25">
      <c r="A20790" t="s">
        <v>274</v>
      </c>
      <c r="B20790">
        <v>78241</v>
      </c>
      <c r="C20790" s="385">
        <v>8.2500000000000004E-2</v>
      </c>
    </row>
    <row r="20791" spans="1:3" x14ac:dyDescent="0.25">
      <c r="A20791" t="s">
        <v>274</v>
      </c>
      <c r="B20791">
        <v>78242</v>
      </c>
      <c r="C20791" s="385">
        <v>8.2500000000000004E-2</v>
      </c>
    </row>
    <row r="20792" spans="1:3" x14ac:dyDescent="0.25">
      <c r="A20792" t="s">
        <v>274</v>
      </c>
      <c r="B20792">
        <v>78243</v>
      </c>
      <c r="C20792" s="385">
        <v>6.7500000000000004E-2</v>
      </c>
    </row>
    <row r="20793" spans="1:3" x14ac:dyDescent="0.25">
      <c r="A20793" t="s">
        <v>274</v>
      </c>
      <c r="B20793">
        <v>78244</v>
      </c>
      <c r="C20793" s="385">
        <v>8.2500000000000004E-2</v>
      </c>
    </row>
    <row r="20794" spans="1:3" x14ac:dyDescent="0.25">
      <c r="A20794" t="s">
        <v>274</v>
      </c>
      <c r="B20794">
        <v>78245</v>
      </c>
      <c r="C20794" s="385">
        <v>8.2500000000000004E-2</v>
      </c>
    </row>
    <row r="20795" spans="1:3" x14ac:dyDescent="0.25">
      <c r="A20795" t="s">
        <v>274</v>
      </c>
      <c r="B20795">
        <v>78246</v>
      </c>
      <c r="C20795" s="385">
        <v>8.2500000000000004E-2</v>
      </c>
    </row>
    <row r="20796" spans="1:3" x14ac:dyDescent="0.25">
      <c r="A20796" t="s">
        <v>274</v>
      </c>
      <c r="B20796">
        <v>78247</v>
      </c>
      <c r="C20796" s="385">
        <v>8.2500000000000004E-2</v>
      </c>
    </row>
    <row r="20797" spans="1:3" x14ac:dyDescent="0.25">
      <c r="A20797" t="s">
        <v>274</v>
      </c>
      <c r="B20797">
        <v>78248</v>
      </c>
      <c r="C20797" s="385">
        <v>8.2500000000000004E-2</v>
      </c>
    </row>
    <row r="20798" spans="1:3" x14ac:dyDescent="0.25">
      <c r="A20798" t="s">
        <v>274</v>
      </c>
      <c r="B20798">
        <v>78249</v>
      </c>
      <c r="C20798" s="385">
        <v>8.2500000000000004E-2</v>
      </c>
    </row>
    <row r="20799" spans="1:3" x14ac:dyDescent="0.25">
      <c r="A20799" t="s">
        <v>274</v>
      </c>
      <c r="B20799">
        <v>78250</v>
      </c>
      <c r="C20799" s="385">
        <v>8.2500000000000004E-2</v>
      </c>
    </row>
    <row r="20800" spans="1:3" x14ac:dyDescent="0.25">
      <c r="A20800" t="s">
        <v>274</v>
      </c>
      <c r="B20800">
        <v>78251</v>
      </c>
      <c r="C20800" s="385">
        <v>8.2500000000000004E-2</v>
      </c>
    </row>
    <row r="20801" spans="1:3" x14ac:dyDescent="0.25">
      <c r="A20801" t="s">
        <v>274</v>
      </c>
      <c r="B20801">
        <v>78252</v>
      </c>
      <c r="C20801" s="385">
        <v>8.2500000000000004E-2</v>
      </c>
    </row>
    <row r="20802" spans="1:3" x14ac:dyDescent="0.25">
      <c r="A20802" t="s">
        <v>274</v>
      </c>
      <c r="B20802">
        <v>78253</v>
      </c>
      <c r="C20802" s="385">
        <v>8.2500000000000004E-2</v>
      </c>
    </row>
    <row r="20803" spans="1:3" x14ac:dyDescent="0.25">
      <c r="A20803" t="s">
        <v>274</v>
      </c>
      <c r="B20803">
        <v>78254</v>
      </c>
      <c r="C20803" s="385">
        <v>8.2500000000000004E-2</v>
      </c>
    </row>
    <row r="20804" spans="1:3" x14ac:dyDescent="0.25">
      <c r="A20804" t="s">
        <v>274</v>
      </c>
      <c r="B20804">
        <v>78255</v>
      </c>
      <c r="C20804" s="385">
        <v>8.2500000000000004E-2</v>
      </c>
    </row>
    <row r="20805" spans="1:3" x14ac:dyDescent="0.25">
      <c r="A20805" t="s">
        <v>274</v>
      </c>
      <c r="B20805">
        <v>78256</v>
      </c>
      <c r="C20805" s="385">
        <v>8.2500000000000004E-2</v>
      </c>
    </row>
    <row r="20806" spans="1:3" x14ac:dyDescent="0.25">
      <c r="A20806" t="s">
        <v>274</v>
      </c>
      <c r="B20806">
        <v>78257</v>
      </c>
      <c r="C20806" s="385">
        <v>8.2500000000000004E-2</v>
      </c>
    </row>
    <row r="20807" spans="1:3" x14ac:dyDescent="0.25">
      <c r="A20807" t="s">
        <v>274</v>
      </c>
      <c r="B20807">
        <v>78258</v>
      </c>
      <c r="C20807" s="385">
        <v>8.2500000000000004E-2</v>
      </c>
    </row>
    <row r="20808" spans="1:3" x14ac:dyDescent="0.25">
      <c r="A20808" t="s">
        <v>274</v>
      </c>
      <c r="B20808">
        <v>78259</v>
      </c>
      <c r="C20808" s="385">
        <v>8.2500000000000004E-2</v>
      </c>
    </row>
    <row r="20809" spans="1:3" x14ac:dyDescent="0.25">
      <c r="A20809" t="s">
        <v>274</v>
      </c>
      <c r="B20809">
        <v>78260</v>
      </c>
      <c r="C20809" s="385">
        <v>8.2500000000000004E-2</v>
      </c>
    </row>
    <row r="20810" spans="1:3" x14ac:dyDescent="0.25">
      <c r="A20810" t="s">
        <v>274</v>
      </c>
      <c r="B20810">
        <v>78261</v>
      </c>
      <c r="C20810" s="385">
        <v>8.2500000000000004E-2</v>
      </c>
    </row>
    <row r="20811" spans="1:3" x14ac:dyDescent="0.25">
      <c r="A20811" t="s">
        <v>274</v>
      </c>
      <c r="B20811">
        <v>78263</v>
      </c>
      <c r="C20811" s="385">
        <v>8.2500000000000004E-2</v>
      </c>
    </row>
    <row r="20812" spans="1:3" x14ac:dyDescent="0.25">
      <c r="A20812" t="s">
        <v>274</v>
      </c>
      <c r="B20812">
        <v>78264</v>
      </c>
      <c r="C20812" s="385">
        <v>8.2500000000000004E-2</v>
      </c>
    </row>
    <row r="20813" spans="1:3" x14ac:dyDescent="0.25">
      <c r="A20813" t="s">
        <v>274</v>
      </c>
      <c r="B20813">
        <v>78265</v>
      </c>
      <c r="C20813" s="385">
        <v>8.2500000000000004E-2</v>
      </c>
    </row>
    <row r="20814" spans="1:3" x14ac:dyDescent="0.25">
      <c r="A20814" t="s">
        <v>274</v>
      </c>
      <c r="B20814">
        <v>78266</v>
      </c>
      <c r="C20814" s="385">
        <v>8.2500000000000004E-2</v>
      </c>
    </row>
    <row r="20815" spans="1:3" x14ac:dyDescent="0.25">
      <c r="A20815" t="s">
        <v>274</v>
      </c>
      <c r="B20815">
        <v>78268</v>
      </c>
      <c r="C20815" s="385">
        <v>8.2500000000000004E-2</v>
      </c>
    </row>
    <row r="20816" spans="1:3" x14ac:dyDescent="0.25">
      <c r="A20816" t="s">
        <v>274</v>
      </c>
      <c r="B20816">
        <v>78269</v>
      </c>
      <c r="C20816" s="385">
        <v>8.2500000000000004E-2</v>
      </c>
    </row>
    <row r="20817" spans="1:3" x14ac:dyDescent="0.25">
      <c r="A20817" t="s">
        <v>274</v>
      </c>
      <c r="B20817">
        <v>78270</v>
      </c>
      <c r="C20817" s="385">
        <v>8.2500000000000004E-2</v>
      </c>
    </row>
    <row r="20818" spans="1:3" x14ac:dyDescent="0.25">
      <c r="A20818" t="s">
        <v>274</v>
      </c>
      <c r="B20818">
        <v>78278</v>
      </c>
      <c r="C20818" s="385">
        <v>8.2500000000000004E-2</v>
      </c>
    </row>
    <row r="20819" spans="1:3" x14ac:dyDescent="0.25">
      <c r="A20819" t="s">
        <v>274</v>
      </c>
      <c r="B20819">
        <v>78279</v>
      </c>
      <c r="C20819" s="385">
        <v>8.2500000000000004E-2</v>
      </c>
    </row>
    <row r="20820" spans="1:3" x14ac:dyDescent="0.25">
      <c r="A20820" t="s">
        <v>274</v>
      </c>
      <c r="B20820">
        <v>78280</v>
      </c>
      <c r="C20820" s="385">
        <v>8.2500000000000004E-2</v>
      </c>
    </row>
    <row r="20821" spans="1:3" x14ac:dyDescent="0.25">
      <c r="A20821" t="s">
        <v>274</v>
      </c>
      <c r="B20821">
        <v>78283</v>
      </c>
      <c r="C20821" s="385">
        <v>8.2500000000000004E-2</v>
      </c>
    </row>
    <row r="20822" spans="1:3" x14ac:dyDescent="0.25">
      <c r="A20822" t="s">
        <v>274</v>
      </c>
      <c r="B20822">
        <v>78284</v>
      </c>
      <c r="C20822" s="385">
        <v>8.2500000000000004E-2</v>
      </c>
    </row>
    <row r="20823" spans="1:3" x14ac:dyDescent="0.25">
      <c r="A20823" t="s">
        <v>274</v>
      </c>
      <c r="B20823">
        <v>78285</v>
      </c>
      <c r="C20823" s="385">
        <v>8.2500000000000004E-2</v>
      </c>
    </row>
    <row r="20824" spans="1:3" x14ac:dyDescent="0.25">
      <c r="A20824" t="s">
        <v>274</v>
      </c>
      <c r="B20824">
        <v>78288</v>
      </c>
      <c r="C20824" s="385">
        <v>8.2500000000000004E-2</v>
      </c>
    </row>
    <row r="20825" spans="1:3" x14ac:dyDescent="0.25">
      <c r="A20825" t="s">
        <v>274</v>
      </c>
      <c r="B20825">
        <v>78289</v>
      </c>
      <c r="C20825" s="385">
        <v>8.2500000000000004E-2</v>
      </c>
    </row>
    <row r="20826" spans="1:3" x14ac:dyDescent="0.25">
      <c r="A20826" t="s">
        <v>274</v>
      </c>
      <c r="B20826">
        <v>78291</v>
      </c>
      <c r="C20826" s="385">
        <v>8.2500000000000004E-2</v>
      </c>
    </row>
    <row r="20827" spans="1:3" x14ac:dyDescent="0.25">
      <c r="A20827" t="s">
        <v>274</v>
      </c>
      <c r="B20827">
        <v>78292</v>
      </c>
      <c r="C20827" s="385">
        <v>8.2500000000000004E-2</v>
      </c>
    </row>
    <row r="20828" spans="1:3" x14ac:dyDescent="0.25">
      <c r="A20828" t="s">
        <v>274</v>
      </c>
      <c r="B20828">
        <v>78293</v>
      </c>
      <c r="C20828" s="385">
        <v>8.2500000000000004E-2</v>
      </c>
    </row>
    <row r="20829" spans="1:3" x14ac:dyDescent="0.25">
      <c r="A20829" t="s">
        <v>274</v>
      </c>
      <c r="B20829">
        <v>78294</v>
      </c>
      <c r="C20829" s="385">
        <v>8.2500000000000004E-2</v>
      </c>
    </row>
    <row r="20830" spans="1:3" x14ac:dyDescent="0.25">
      <c r="A20830" t="s">
        <v>274</v>
      </c>
      <c r="B20830">
        <v>78295</v>
      </c>
      <c r="C20830" s="385">
        <v>8.2500000000000004E-2</v>
      </c>
    </row>
    <row r="20831" spans="1:3" x14ac:dyDescent="0.25">
      <c r="A20831" t="s">
        <v>274</v>
      </c>
      <c r="B20831">
        <v>78296</v>
      </c>
      <c r="C20831" s="385">
        <v>8.2500000000000004E-2</v>
      </c>
    </row>
    <row r="20832" spans="1:3" x14ac:dyDescent="0.25">
      <c r="A20832" t="s">
        <v>274</v>
      </c>
      <c r="B20832">
        <v>78297</v>
      </c>
      <c r="C20832" s="385">
        <v>8.2500000000000004E-2</v>
      </c>
    </row>
    <row r="20833" spans="1:3" x14ac:dyDescent="0.25">
      <c r="A20833" t="s">
        <v>274</v>
      </c>
      <c r="B20833">
        <v>78298</v>
      </c>
      <c r="C20833" s="385">
        <v>8.2500000000000004E-2</v>
      </c>
    </row>
    <row r="20834" spans="1:3" x14ac:dyDescent="0.25">
      <c r="A20834" t="s">
        <v>274</v>
      </c>
      <c r="B20834">
        <v>78299</v>
      </c>
      <c r="C20834" s="385">
        <v>8.2500000000000004E-2</v>
      </c>
    </row>
    <row r="20835" spans="1:3" x14ac:dyDescent="0.25">
      <c r="A20835" t="s">
        <v>274</v>
      </c>
      <c r="B20835">
        <v>78330</v>
      </c>
      <c r="C20835" s="385">
        <v>7.7499999999999999E-2</v>
      </c>
    </row>
    <row r="20836" spans="1:3" x14ac:dyDescent="0.25">
      <c r="A20836" t="s">
        <v>274</v>
      </c>
      <c r="B20836">
        <v>78332</v>
      </c>
      <c r="C20836" s="385">
        <v>8.2500000000000004E-2</v>
      </c>
    </row>
    <row r="20837" spans="1:3" x14ac:dyDescent="0.25">
      <c r="A20837" t="s">
        <v>274</v>
      </c>
      <c r="B20837">
        <v>78333</v>
      </c>
      <c r="C20837" s="385">
        <v>8.2500000000000004E-2</v>
      </c>
    </row>
    <row r="20838" spans="1:3" x14ac:dyDescent="0.25">
      <c r="A20838" t="s">
        <v>274</v>
      </c>
      <c r="B20838">
        <v>78335</v>
      </c>
      <c r="C20838" s="385">
        <v>8.2500000000000004E-2</v>
      </c>
    </row>
    <row r="20839" spans="1:3" x14ac:dyDescent="0.25">
      <c r="A20839" t="s">
        <v>274</v>
      </c>
      <c r="B20839">
        <v>78336</v>
      </c>
      <c r="C20839" s="385">
        <v>8.2500000000000004E-2</v>
      </c>
    </row>
    <row r="20840" spans="1:3" x14ac:dyDescent="0.25">
      <c r="A20840" t="s">
        <v>274</v>
      </c>
      <c r="B20840">
        <v>78338</v>
      </c>
      <c r="C20840" s="385">
        <v>6.25E-2</v>
      </c>
    </row>
    <row r="20841" spans="1:3" x14ac:dyDescent="0.25">
      <c r="A20841" t="s">
        <v>274</v>
      </c>
      <c r="B20841">
        <v>78339</v>
      </c>
      <c r="C20841" s="385">
        <v>8.2500000000000004E-2</v>
      </c>
    </row>
    <row r="20842" spans="1:3" x14ac:dyDescent="0.25">
      <c r="A20842" t="s">
        <v>274</v>
      </c>
      <c r="B20842">
        <v>78340</v>
      </c>
      <c r="C20842" s="385">
        <v>7.2499999999999995E-2</v>
      </c>
    </row>
    <row r="20843" spans="1:3" x14ac:dyDescent="0.25">
      <c r="A20843" t="s">
        <v>274</v>
      </c>
      <c r="B20843">
        <v>78341</v>
      </c>
      <c r="C20843" s="385">
        <v>8.2500000000000004E-2</v>
      </c>
    </row>
    <row r="20844" spans="1:3" x14ac:dyDescent="0.25">
      <c r="A20844" t="s">
        <v>274</v>
      </c>
      <c r="B20844">
        <v>78342</v>
      </c>
      <c r="C20844" s="385">
        <v>6.7500000000000004E-2</v>
      </c>
    </row>
    <row r="20845" spans="1:3" x14ac:dyDescent="0.25">
      <c r="A20845" t="s">
        <v>274</v>
      </c>
      <c r="B20845">
        <v>78343</v>
      </c>
      <c r="C20845" s="385">
        <v>8.2500000000000004E-2</v>
      </c>
    </row>
    <row r="20846" spans="1:3" x14ac:dyDescent="0.25">
      <c r="A20846" t="s">
        <v>274</v>
      </c>
      <c r="B20846">
        <v>78344</v>
      </c>
      <c r="C20846" s="385">
        <v>8.2500000000000004E-2</v>
      </c>
    </row>
    <row r="20847" spans="1:3" x14ac:dyDescent="0.25">
      <c r="A20847" t="s">
        <v>274</v>
      </c>
      <c r="B20847">
        <v>78347</v>
      </c>
      <c r="C20847" s="385">
        <v>6.7500000000000004E-2</v>
      </c>
    </row>
    <row r="20848" spans="1:3" x14ac:dyDescent="0.25">
      <c r="A20848" t="s">
        <v>274</v>
      </c>
      <c r="B20848">
        <v>78349</v>
      </c>
      <c r="C20848" s="385">
        <v>6.25E-2</v>
      </c>
    </row>
    <row r="20849" spans="1:3" x14ac:dyDescent="0.25">
      <c r="A20849" t="s">
        <v>274</v>
      </c>
      <c r="B20849">
        <v>78350</v>
      </c>
      <c r="C20849" s="385">
        <v>6.7500000000000004E-2</v>
      </c>
    </row>
    <row r="20850" spans="1:3" x14ac:dyDescent="0.25">
      <c r="A20850" t="s">
        <v>274</v>
      </c>
      <c r="B20850">
        <v>78351</v>
      </c>
      <c r="C20850" s="385">
        <v>8.2500000000000004E-2</v>
      </c>
    </row>
    <row r="20851" spans="1:3" x14ac:dyDescent="0.25">
      <c r="A20851" t="s">
        <v>274</v>
      </c>
      <c r="B20851">
        <v>78352</v>
      </c>
      <c r="C20851" s="385">
        <v>6.25E-2</v>
      </c>
    </row>
    <row r="20852" spans="1:3" x14ac:dyDescent="0.25">
      <c r="A20852" t="s">
        <v>274</v>
      </c>
      <c r="B20852">
        <v>78353</v>
      </c>
      <c r="C20852" s="385">
        <v>6.7500000000000004E-2</v>
      </c>
    </row>
    <row r="20853" spans="1:3" x14ac:dyDescent="0.25">
      <c r="A20853" t="s">
        <v>274</v>
      </c>
      <c r="B20853">
        <v>78355</v>
      </c>
      <c r="C20853" s="385">
        <v>8.2500000000000004E-2</v>
      </c>
    </row>
    <row r="20854" spans="1:3" x14ac:dyDescent="0.25">
      <c r="A20854" t="s">
        <v>274</v>
      </c>
      <c r="B20854">
        <v>78357</v>
      </c>
      <c r="C20854" s="385">
        <v>8.2500000000000004E-2</v>
      </c>
    </row>
    <row r="20855" spans="1:3" x14ac:dyDescent="0.25">
      <c r="A20855" t="s">
        <v>274</v>
      </c>
      <c r="B20855">
        <v>78358</v>
      </c>
      <c r="C20855" s="385">
        <v>8.2500000000000004E-2</v>
      </c>
    </row>
    <row r="20856" spans="1:3" x14ac:dyDescent="0.25">
      <c r="A20856" t="s">
        <v>274</v>
      </c>
      <c r="B20856">
        <v>78359</v>
      </c>
      <c r="C20856" s="385">
        <v>8.2500000000000004E-2</v>
      </c>
    </row>
    <row r="20857" spans="1:3" x14ac:dyDescent="0.25">
      <c r="A20857" t="s">
        <v>274</v>
      </c>
      <c r="B20857">
        <v>78360</v>
      </c>
      <c r="C20857" s="385">
        <v>8.2500000000000004E-2</v>
      </c>
    </row>
    <row r="20858" spans="1:3" x14ac:dyDescent="0.25">
      <c r="A20858" t="s">
        <v>274</v>
      </c>
      <c r="B20858">
        <v>78361</v>
      </c>
      <c r="C20858" s="385">
        <v>8.2500000000000004E-2</v>
      </c>
    </row>
    <row r="20859" spans="1:3" x14ac:dyDescent="0.25">
      <c r="A20859" t="s">
        <v>274</v>
      </c>
      <c r="B20859">
        <v>78362</v>
      </c>
      <c r="C20859" s="385">
        <v>8.2500000000000004E-2</v>
      </c>
    </row>
    <row r="20860" spans="1:3" x14ac:dyDescent="0.25">
      <c r="A20860" t="s">
        <v>274</v>
      </c>
      <c r="B20860">
        <v>78363</v>
      </c>
      <c r="C20860" s="385">
        <v>8.2500000000000004E-2</v>
      </c>
    </row>
    <row r="20861" spans="1:3" x14ac:dyDescent="0.25">
      <c r="A20861" t="s">
        <v>274</v>
      </c>
      <c r="B20861">
        <v>78364</v>
      </c>
      <c r="C20861" s="385">
        <v>8.2500000000000004E-2</v>
      </c>
    </row>
    <row r="20862" spans="1:3" x14ac:dyDescent="0.25">
      <c r="A20862" t="s">
        <v>274</v>
      </c>
      <c r="B20862">
        <v>78368</v>
      </c>
      <c r="C20862" s="385">
        <v>8.2500000000000004E-2</v>
      </c>
    </row>
    <row r="20863" spans="1:3" x14ac:dyDescent="0.25">
      <c r="A20863" t="s">
        <v>274</v>
      </c>
      <c r="B20863">
        <v>78369</v>
      </c>
      <c r="C20863" s="385">
        <v>6.7500000000000004E-2</v>
      </c>
    </row>
    <row r="20864" spans="1:3" x14ac:dyDescent="0.25">
      <c r="A20864" t="s">
        <v>274</v>
      </c>
      <c r="B20864">
        <v>78370</v>
      </c>
      <c r="C20864" s="385">
        <v>8.2500000000000004E-2</v>
      </c>
    </row>
    <row r="20865" spans="1:3" x14ac:dyDescent="0.25">
      <c r="A20865" t="s">
        <v>274</v>
      </c>
      <c r="B20865">
        <v>78371</v>
      </c>
      <c r="C20865" s="385">
        <v>6.7500000000000004E-2</v>
      </c>
    </row>
    <row r="20866" spans="1:3" x14ac:dyDescent="0.25">
      <c r="A20866" t="s">
        <v>274</v>
      </c>
      <c r="B20866">
        <v>78372</v>
      </c>
      <c r="C20866" s="385">
        <v>8.2500000000000004E-2</v>
      </c>
    </row>
    <row r="20867" spans="1:3" x14ac:dyDescent="0.25">
      <c r="A20867" t="s">
        <v>274</v>
      </c>
      <c r="B20867">
        <v>78373</v>
      </c>
      <c r="C20867" s="385">
        <v>8.2500000000000004E-2</v>
      </c>
    </row>
    <row r="20868" spans="1:3" x14ac:dyDescent="0.25">
      <c r="A20868" t="s">
        <v>274</v>
      </c>
      <c r="B20868">
        <v>78374</v>
      </c>
      <c r="C20868" s="385">
        <v>8.2500000000000004E-2</v>
      </c>
    </row>
    <row r="20869" spans="1:3" x14ac:dyDescent="0.25">
      <c r="A20869" t="s">
        <v>274</v>
      </c>
      <c r="B20869">
        <v>78375</v>
      </c>
      <c r="C20869" s="385">
        <v>8.2500000000000004E-2</v>
      </c>
    </row>
    <row r="20870" spans="1:3" x14ac:dyDescent="0.25">
      <c r="A20870" t="s">
        <v>274</v>
      </c>
      <c r="B20870">
        <v>78376</v>
      </c>
      <c r="C20870" s="385">
        <v>6.25E-2</v>
      </c>
    </row>
    <row r="20871" spans="1:3" x14ac:dyDescent="0.25">
      <c r="A20871" t="s">
        <v>274</v>
      </c>
      <c r="B20871">
        <v>78377</v>
      </c>
      <c r="C20871" s="385">
        <v>8.2500000000000004E-2</v>
      </c>
    </row>
    <row r="20872" spans="1:3" x14ac:dyDescent="0.25">
      <c r="A20872" t="s">
        <v>274</v>
      </c>
      <c r="B20872">
        <v>78379</v>
      </c>
      <c r="C20872" s="385">
        <v>6.7500000000000004E-2</v>
      </c>
    </row>
    <row r="20873" spans="1:3" x14ac:dyDescent="0.25">
      <c r="A20873" t="s">
        <v>274</v>
      </c>
      <c r="B20873">
        <v>78380</v>
      </c>
      <c r="C20873" s="385">
        <v>8.2500000000000004E-2</v>
      </c>
    </row>
    <row r="20874" spans="1:3" x14ac:dyDescent="0.25">
      <c r="A20874" t="s">
        <v>274</v>
      </c>
      <c r="B20874">
        <v>78381</v>
      </c>
      <c r="C20874" s="385">
        <v>8.2500000000000004E-2</v>
      </c>
    </row>
    <row r="20875" spans="1:3" x14ac:dyDescent="0.25">
      <c r="A20875" t="s">
        <v>274</v>
      </c>
      <c r="B20875">
        <v>78382</v>
      </c>
      <c r="C20875" s="385">
        <v>8.2500000000000004E-2</v>
      </c>
    </row>
    <row r="20876" spans="1:3" x14ac:dyDescent="0.25">
      <c r="A20876" t="s">
        <v>274</v>
      </c>
      <c r="B20876">
        <v>78383</v>
      </c>
      <c r="C20876" s="385">
        <v>8.2500000000000004E-2</v>
      </c>
    </row>
    <row r="20877" spans="1:3" x14ac:dyDescent="0.25">
      <c r="A20877" t="s">
        <v>274</v>
      </c>
      <c r="B20877">
        <v>78384</v>
      </c>
      <c r="C20877" s="385">
        <v>8.2500000000000004E-2</v>
      </c>
    </row>
    <row r="20878" spans="1:3" x14ac:dyDescent="0.25">
      <c r="A20878" t="s">
        <v>274</v>
      </c>
      <c r="B20878">
        <v>78385</v>
      </c>
      <c r="C20878" s="385">
        <v>6.25E-2</v>
      </c>
    </row>
    <row r="20879" spans="1:3" x14ac:dyDescent="0.25">
      <c r="A20879" t="s">
        <v>274</v>
      </c>
      <c r="B20879">
        <v>78387</v>
      </c>
      <c r="C20879" s="385">
        <v>8.2500000000000004E-2</v>
      </c>
    </row>
    <row r="20880" spans="1:3" x14ac:dyDescent="0.25">
      <c r="A20880" t="s">
        <v>274</v>
      </c>
      <c r="B20880">
        <v>78389</v>
      </c>
      <c r="C20880" s="385">
        <v>6.7500000000000004E-2</v>
      </c>
    </row>
    <row r="20881" spans="1:3" x14ac:dyDescent="0.25">
      <c r="A20881" t="s">
        <v>274</v>
      </c>
      <c r="B20881">
        <v>78390</v>
      </c>
      <c r="C20881" s="385">
        <v>8.2500000000000004E-2</v>
      </c>
    </row>
    <row r="20882" spans="1:3" x14ac:dyDescent="0.25">
      <c r="A20882" t="s">
        <v>274</v>
      </c>
      <c r="B20882">
        <v>78391</v>
      </c>
      <c r="C20882" s="385">
        <v>6.7500000000000004E-2</v>
      </c>
    </row>
    <row r="20883" spans="1:3" x14ac:dyDescent="0.25">
      <c r="A20883" t="s">
        <v>274</v>
      </c>
      <c r="B20883">
        <v>78393</v>
      </c>
      <c r="C20883" s="385">
        <v>7.2499999999999995E-2</v>
      </c>
    </row>
    <row r="20884" spans="1:3" x14ac:dyDescent="0.25">
      <c r="A20884" t="s">
        <v>274</v>
      </c>
      <c r="B20884">
        <v>78401</v>
      </c>
      <c r="C20884" s="385">
        <v>8.2500000000000004E-2</v>
      </c>
    </row>
    <row r="20885" spans="1:3" x14ac:dyDescent="0.25">
      <c r="A20885" t="s">
        <v>274</v>
      </c>
      <c r="B20885">
        <v>78402</v>
      </c>
      <c r="C20885" s="385">
        <v>8.2500000000000004E-2</v>
      </c>
    </row>
    <row r="20886" spans="1:3" x14ac:dyDescent="0.25">
      <c r="A20886" t="s">
        <v>274</v>
      </c>
      <c r="B20886">
        <v>78403</v>
      </c>
      <c r="C20886" s="385">
        <v>8.2500000000000004E-2</v>
      </c>
    </row>
    <row r="20887" spans="1:3" x14ac:dyDescent="0.25">
      <c r="A20887" t="s">
        <v>274</v>
      </c>
      <c r="B20887">
        <v>78404</v>
      </c>
      <c r="C20887" s="385">
        <v>8.2500000000000004E-2</v>
      </c>
    </row>
    <row r="20888" spans="1:3" x14ac:dyDescent="0.25">
      <c r="A20888" t="s">
        <v>274</v>
      </c>
      <c r="B20888">
        <v>78405</v>
      </c>
      <c r="C20888" s="385">
        <v>8.2500000000000004E-2</v>
      </c>
    </row>
    <row r="20889" spans="1:3" x14ac:dyDescent="0.25">
      <c r="A20889" t="s">
        <v>274</v>
      </c>
      <c r="B20889">
        <v>78406</v>
      </c>
      <c r="C20889" s="385">
        <v>8.2500000000000004E-2</v>
      </c>
    </row>
    <row r="20890" spans="1:3" x14ac:dyDescent="0.25">
      <c r="A20890" t="s">
        <v>274</v>
      </c>
      <c r="B20890">
        <v>78407</v>
      </c>
      <c r="C20890" s="385">
        <v>8.2500000000000004E-2</v>
      </c>
    </row>
    <row r="20891" spans="1:3" x14ac:dyDescent="0.25">
      <c r="A20891" t="s">
        <v>274</v>
      </c>
      <c r="B20891">
        <v>78408</v>
      </c>
      <c r="C20891" s="385">
        <v>8.2500000000000004E-2</v>
      </c>
    </row>
    <row r="20892" spans="1:3" x14ac:dyDescent="0.25">
      <c r="A20892" t="s">
        <v>274</v>
      </c>
      <c r="B20892">
        <v>78409</v>
      </c>
      <c r="C20892" s="385">
        <v>8.2500000000000004E-2</v>
      </c>
    </row>
    <row r="20893" spans="1:3" x14ac:dyDescent="0.25">
      <c r="A20893" t="s">
        <v>274</v>
      </c>
      <c r="B20893">
        <v>78410</v>
      </c>
      <c r="C20893" s="385">
        <v>8.2500000000000004E-2</v>
      </c>
    </row>
    <row r="20894" spans="1:3" x14ac:dyDescent="0.25">
      <c r="A20894" t="s">
        <v>274</v>
      </c>
      <c r="B20894">
        <v>78411</v>
      </c>
      <c r="C20894" s="385">
        <v>8.2500000000000004E-2</v>
      </c>
    </row>
    <row r="20895" spans="1:3" x14ac:dyDescent="0.25">
      <c r="A20895" t="s">
        <v>274</v>
      </c>
      <c r="B20895">
        <v>78412</v>
      </c>
      <c r="C20895" s="385">
        <v>8.2500000000000004E-2</v>
      </c>
    </row>
    <row r="20896" spans="1:3" x14ac:dyDescent="0.25">
      <c r="A20896" t="s">
        <v>274</v>
      </c>
      <c r="B20896">
        <v>78413</v>
      </c>
      <c r="C20896" s="385">
        <v>8.2500000000000004E-2</v>
      </c>
    </row>
    <row r="20897" spans="1:3" x14ac:dyDescent="0.25">
      <c r="A20897" t="s">
        <v>274</v>
      </c>
      <c r="B20897">
        <v>78414</v>
      </c>
      <c r="C20897" s="385">
        <v>8.2500000000000004E-2</v>
      </c>
    </row>
    <row r="20898" spans="1:3" x14ac:dyDescent="0.25">
      <c r="A20898" t="s">
        <v>274</v>
      </c>
      <c r="B20898">
        <v>78415</v>
      </c>
      <c r="C20898" s="385">
        <v>8.2500000000000004E-2</v>
      </c>
    </row>
    <row r="20899" spans="1:3" x14ac:dyDescent="0.25">
      <c r="A20899" t="s">
        <v>274</v>
      </c>
      <c r="B20899">
        <v>78416</v>
      </c>
      <c r="C20899" s="385">
        <v>8.2500000000000004E-2</v>
      </c>
    </row>
    <row r="20900" spans="1:3" x14ac:dyDescent="0.25">
      <c r="A20900" t="s">
        <v>274</v>
      </c>
      <c r="B20900">
        <v>78417</v>
      </c>
      <c r="C20900" s="385">
        <v>8.2500000000000004E-2</v>
      </c>
    </row>
    <row r="20901" spans="1:3" x14ac:dyDescent="0.25">
      <c r="A20901" t="s">
        <v>274</v>
      </c>
      <c r="B20901">
        <v>78418</v>
      </c>
      <c r="C20901" s="385">
        <v>8.2500000000000004E-2</v>
      </c>
    </row>
    <row r="20902" spans="1:3" x14ac:dyDescent="0.25">
      <c r="A20902" t="s">
        <v>274</v>
      </c>
      <c r="B20902">
        <v>78419</v>
      </c>
      <c r="C20902" s="385">
        <v>8.2500000000000004E-2</v>
      </c>
    </row>
    <row r="20903" spans="1:3" x14ac:dyDescent="0.25">
      <c r="A20903" t="s">
        <v>274</v>
      </c>
      <c r="B20903">
        <v>78426</v>
      </c>
      <c r="C20903" s="385">
        <v>8.2500000000000004E-2</v>
      </c>
    </row>
    <row r="20904" spans="1:3" x14ac:dyDescent="0.25">
      <c r="A20904" t="s">
        <v>274</v>
      </c>
      <c r="B20904">
        <v>78427</v>
      </c>
      <c r="C20904" s="385">
        <v>8.2500000000000004E-2</v>
      </c>
    </row>
    <row r="20905" spans="1:3" x14ac:dyDescent="0.25">
      <c r="A20905" t="s">
        <v>274</v>
      </c>
      <c r="B20905">
        <v>78460</v>
      </c>
      <c r="C20905" s="385">
        <v>8.2500000000000004E-2</v>
      </c>
    </row>
    <row r="20906" spans="1:3" x14ac:dyDescent="0.25">
      <c r="A20906" t="s">
        <v>274</v>
      </c>
      <c r="B20906">
        <v>78463</v>
      </c>
      <c r="C20906" s="385">
        <v>8.2500000000000004E-2</v>
      </c>
    </row>
    <row r="20907" spans="1:3" x14ac:dyDescent="0.25">
      <c r="A20907" t="s">
        <v>274</v>
      </c>
      <c r="B20907">
        <v>78465</v>
      </c>
      <c r="C20907" s="385">
        <v>8.2500000000000004E-2</v>
      </c>
    </row>
    <row r="20908" spans="1:3" x14ac:dyDescent="0.25">
      <c r="A20908" t="s">
        <v>274</v>
      </c>
      <c r="B20908">
        <v>78466</v>
      </c>
      <c r="C20908" s="385">
        <v>8.2500000000000004E-2</v>
      </c>
    </row>
    <row r="20909" spans="1:3" x14ac:dyDescent="0.25">
      <c r="A20909" t="s">
        <v>274</v>
      </c>
      <c r="B20909">
        <v>78467</v>
      </c>
      <c r="C20909" s="385">
        <v>8.2500000000000004E-2</v>
      </c>
    </row>
    <row r="20910" spans="1:3" x14ac:dyDescent="0.25">
      <c r="A20910" t="s">
        <v>274</v>
      </c>
      <c r="B20910">
        <v>78468</v>
      </c>
      <c r="C20910" s="385">
        <v>8.2500000000000004E-2</v>
      </c>
    </row>
    <row r="20911" spans="1:3" x14ac:dyDescent="0.25">
      <c r="A20911" t="s">
        <v>274</v>
      </c>
      <c r="B20911">
        <v>78469</v>
      </c>
      <c r="C20911" s="385">
        <v>8.2500000000000004E-2</v>
      </c>
    </row>
    <row r="20912" spans="1:3" x14ac:dyDescent="0.25">
      <c r="A20912" t="s">
        <v>274</v>
      </c>
      <c r="B20912">
        <v>78472</v>
      </c>
      <c r="C20912" s="385">
        <v>8.2500000000000004E-2</v>
      </c>
    </row>
    <row r="20913" spans="1:3" x14ac:dyDescent="0.25">
      <c r="A20913" t="s">
        <v>274</v>
      </c>
      <c r="B20913">
        <v>78480</v>
      </c>
      <c r="C20913" s="385">
        <v>8.2500000000000004E-2</v>
      </c>
    </row>
    <row r="20914" spans="1:3" x14ac:dyDescent="0.25">
      <c r="A20914" t="s">
        <v>274</v>
      </c>
      <c r="B20914">
        <v>78501</v>
      </c>
      <c r="C20914" s="385">
        <v>8.2500000000000004E-2</v>
      </c>
    </row>
    <row r="20915" spans="1:3" x14ac:dyDescent="0.25">
      <c r="A20915" t="s">
        <v>274</v>
      </c>
      <c r="B20915">
        <v>78502</v>
      </c>
      <c r="C20915" s="385">
        <v>8.2500000000000004E-2</v>
      </c>
    </row>
    <row r="20916" spans="1:3" x14ac:dyDescent="0.25">
      <c r="A20916" t="s">
        <v>274</v>
      </c>
      <c r="B20916">
        <v>78503</v>
      </c>
      <c r="C20916" s="385">
        <v>8.2500000000000004E-2</v>
      </c>
    </row>
    <row r="20917" spans="1:3" x14ac:dyDescent="0.25">
      <c r="A20917" t="s">
        <v>274</v>
      </c>
      <c r="B20917">
        <v>78504</v>
      </c>
      <c r="C20917" s="385">
        <v>8.2500000000000004E-2</v>
      </c>
    </row>
    <row r="20918" spans="1:3" x14ac:dyDescent="0.25">
      <c r="A20918" t="s">
        <v>274</v>
      </c>
      <c r="B20918">
        <v>78505</v>
      </c>
      <c r="C20918" s="385">
        <v>8.2500000000000004E-2</v>
      </c>
    </row>
    <row r="20919" spans="1:3" x14ac:dyDescent="0.25">
      <c r="A20919" t="s">
        <v>274</v>
      </c>
      <c r="B20919">
        <v>78516</v>
      </c>
      <c r="C20919" s="385">
        <v>8.2500000000000004E-2</v>
      </c>
    </row>
    <row r="20920" spans="1:3" x14ac:dyDescent="0.25">
      <c r="A20920" t="s">
        <v>274</v>
      </c>
      <c r="B20920">
        <v>78520</v>
      </c>
      <c r="C20920" s="385">
        <v>8.2500000000000004E-2</v>
      </c>
    </row>
    <row r="20921" spans="1:3" x14ac:dyDescent="0.25">
      <c r="A20921" t="s">
        <v>274</v>
      </c>
      <c r="B20921">
        <v>78521</v>
      </c>
      <c r="C20921" s="385">
        <v>8.2500000000000004E-2</v>
      </c>
    </row>
    <row r="20922" spans="1:3" x14ac:dyDescent="0.25">
      <c r="A20922" t="s">
        <v>274</v>
      </c>
      <c r="B20922">
        <v>78522</v>
      </c>
      <c r="C20922" s="385">
        <v>8.2500000000000004E-2</v>
      </c>
    </row>
    <row r="20923" spans="1:3" x14ac:dyDescent="0.25">
      <c r="A20923" t="s">
        <v>274</v>
      </c>
      <c r="B20923">
        <v>78523</v>
      </c>
      <c r="C20923" s="385">
        <v>8.2500000000000004E-2</v>
      </c>
    </row>
    <row r="20924" spans="1:3" x14ac:dyDescent="0.25">
      <c r="A20924" t="s">
        <v>274</v>
      </c>
      <c r="B20924">
        <v>78526</v>
      </c>
      <c r="C20924" s="385">
        <v>8.2500000000000004E-2</v>
      </c>
    </row>
    <row r="20925" spans="1:3" x14ac:dyDescent="0.25">
      <c r="A20925" t="s">
        <v>274</v>
      </c>
      <c r="B20925">
        <v>78535</v>
      </c>
      <c r="C20925" s="385">
        <v>8.2500000000000004E-2</v>
      </c>
    </row>
    <row r="20926" spans="1:3" x14ac:dyDescent="0.25">
      <c r="A20926" t="s">
        <v>274</v>
      </c>
      <c r="B20926">
        <v>78536</v>
      </c>
      <c r="C20926" s="385">
        <v>6.25E-2</v>
      </c>
    </row>
    <row r="20927" spans="1:3" x14ac:dyDescent="0.25">
      <c r="A20927" t="s">
        <v>274</v>
      </c>
      <c r="B20927">
        <v>78537</v>
      </c>
      <c r="C20927" s="385">
        <v>8.2500000000000004E-2</v>
      </c>
    </row>
    <row r="20928" spans="1:3" x14ac:dyDescent="0.25">
      <c r="A20928" t="s">
        <v>274</v>
      </c>
      <c r="B20928">
        <v>78538</v>
      </c>
      <c r="C20928" s="385">
        <v>8.2500000000000004E-2</v>
      </c>
    </row>
    <row r="20929" spans="1:3" x14ac:dyDescent="0.25">
      <c r="A20929" t="s">
        <v>274</v>
      </c>
      <c r="B20929">
        <v>78539</v>
      </c>
      <c r="C20929" s="385">
        <v>8.2500000000000004E-2</v>
      </c>
    </row>
    <row r="20930" spans="1:3" x14ac:dyDescent="0.25">
      <c r="A20930" t="s">
        <v>274</v>
      </c>
      <c r="B20930">
        <v>78540</v>
      </c>
      <c r="C20930" s="385">
        <v>8.2500000000000004E-2</v>
      </c>
    </row>
    <row r="20931" spans="1:3" x14ac:dyDescent="0.25">
      <c r="A20931" t="s">
        <v>274</v>
      </c>
      <c r="B20931">
        <v>78541</v>
      </c>
      <c r="C20931" s="385">
        <v>8.2500000000000004E-2</v>
      </c>
    </row>
    <row r="20932" spans="1:3" x14ac:dyDescent="0.25">
      <c r="A20932" t="s">
        <v>274</v>
      </c>
      <c r="B20932">
        <v>78542</v>
      </c>
      <c r="C20932" s="385">
        <v>8.2500000000000004E-2</v>
      </c>
    </row>
    <row r="20933" spans="1:3" x14ac:dyDescent="0.25">
      <c r="A20933" t="s">
        <v>274</v>
      </c>
      <c r="B20933">
        <v>78543</v>
      </c>
      <c r="C20933" s="385">
        <v>8.2500000000000004E-2</v>
      </c>
    </row>
    <row r="20934" spans="1:3" x14ac:dyDescent="0.25">
      <c r="A20934" t="s">
        <v>274</v>
      </c>
      <c r="B20934">
        <v>78545</v>
      </c>
      <c r="C20934" s="385">
        <v>6.25E-2</v>
      </c>
    </row>
    <row r="20935" spans="1:3" x14ac:dyDescent="0.25">
      <c r="A20935" t="s">
        <v>274</v>
      </c>
      <c r="B20935">
        <v>78547</v>
      </c>
      <c r="C20935" s="385">
        <v>6.25E-2</v>
      </c>
    </row>
    <row r="20936" spans="1:3" x14ac:dyDescent="0.25">
      <c r="A20936" t="s">
        <v>274</v>
      </c>
      <c r="B20936">
        <v>78548</v>
      </c>
      <c r="C20936" s="385">
        <v>7.2499999999999995E-2</v>
      </c>
    </row>
    <row r="20937" spans="1:3" x14ac:dyDescent="0.25">
      <c r="A20937" t="s">
        <v>274</v>
      </c>
      <c r="B20937">
        <v>78549</v>
      </c>
      <c r="C20937" s="385">
        <v>6.25E-2</v>
      </c>
    </row>
    <row r="20938" spans="1:3" x14ac:dyDescent="0.25">
      <c r="A20938" t="s">
        <v>274</v>
      </c>
      <c r="B20938">
        <v>78550</v>
      </c>
      <c r="C20938" s="385">
        <v>8.2500000000000004E-2</v>
      </c>
    </row>
    <row r="20939" spans="1:3" x14ac:dyDescent="0.25">
      <c r="A20939" t="s">
        <v>274</v>
      </c>
      <c r="B20939">
        <v>78551</v>
      </c>
      <c r="C20939" s="385">
        <v>8.2500000000000004E-2</v>
      </c>
    </row>
    <row r="20940" spans="1:3" x14ac:dyDescent="0.25">
      <c r="A20940" t="s">
        <v>274</v>
      </c>
      <c r="B20940">
        <v>78552</v>
      </c>
      <c r="C20940" s="385">
        <v>8.2500000000000004E-2</v>
      </c>
    </row>
    <row r="20941" spans="1:3" x14ac:dyDescent="0.25">
      <c r="A20941" t="s">
        <v>274</v>
      </c>
      <c r="B20941">
        <v>78553</v>
      </c>
      <c r="C20941" s="385">
        <v>8.2500000000000004E-2</v>
      </c>
    </row>
    <row r="20942" spans="1:3" x14ac:dyDescent="0.25">
      <c r="A20942" t="s">
        <v>274</v>
      </c>
      <c r="B20942">
        <v>78557</v>
      </c>
      <c r="C20942" s="385">
        <v>8.2500000000000004E-2</v>
      </c>
    </row>
    <row r="20943" spans="1:3" x14ac:dyDescent="0.25">
      <c r="A20943" t="s">
        <v>274</v>
      </c>
      <c r="B20943">
        <v>78558</v>
      </c>
      <c r="C20943" s="385">
        <v>6.25E-2</v>
      </c>
    </row>
    <row r="20944" spans="1:3" x14ac:dyDescent="0.25">
      <c r="A20944" t="s">
        <v>274</v>
      </c>
      <c r="B20944">
        <v>78559</v>
      </c>
      <c r="C20944" s="385">
        <v>8.2500000000000004E-2</v>
      </c>
    </row>
    <row r="20945" spans="1:3" x14ac:dyDescent="0.25">
      <c r="A20945" t="s">
        <v>274</v>
      </c>
      <c r="B20945">
        <v>78560</v>
      </c>
      <c r="C20945" s="385">
        <v>8.2500000000000004E-2</v>
      </c>
    </row>
    <row r="20946" spans="1:3" x14ac:dyDescent="0.25">
      <c r="A20946" t="s">
        <v>274</v>
      </c>
      <c r="B20946">
        <v>78561</v>
      </c>
      <c r="C20946" s="385">
        <v>6.25E-2</v>
      </c>
    </row>
    <row r="20947" spans="1:3" x14ac:dyDescent="0.25">
      <c r="A20947" t="s">
        <v>274</v>
      </c>
      <c r="B20947">
        <v>78562</v>
      </c>
      <c r="C20947" s="385">
        <v>8.2500000000000004E-2</v>
      </c>
    </row>
    <row r="20948" spans="1:3" x14ac:dyDescent="0.25">
      <c r="A20948" t="s">
        <v>274</v>
      </c>
      <c r="B20948">
        <v>78563</v>
      </c>
      <c r="C20948" s="385">
        <v>6.25E-2</v>
      </c>
    </row>
    <row r="20949" spans="1:3" x14ac:dyDescent="0.25">
      <c r="A20949" t="s">
        <v>274</v>
      </c>
      <c r="B20949">
        <v>78564</v>
      </c>
      <c r="C20949" s="385">
        <v>8.2500000000000004E-2</v>
      </c>
    </row>
    <row r="20950" spans="1:3" x14ac:dyDescent="0.25">
      <c r="A20950" t="s">
        <v>274</v>
      </c>
      <c r="B20950">
        <v>78565</v>
      </c>
      <c r="C20950" s="385">
        <v>6.25E-2</v>
      </c>
    </row>
    <row r="20951" spans="1:3" x14ac:dyDescent="0.25">
      <c r="A20951" t="s">
        <v>274</v>
      </c>
      <c r="B20951">
        <v>78566</v>
      </c>
      <c r="C20951" s="385">
        <v>8.2500000000000004E-2</v>
      </c>
    </row>
    <row r="20952" spans="1:3" x14ac:dyDescent="0.25">
      <c r="A20952" t="s">
        <v>274</v>
      </c>
      <c r="B20952">
        <v>78567</v>
      </c>
      <c r="C20952" s="385">
        <v>0.08</v>
      </c>
    </row>
    <row r="20953" spans="1:3" x14ac:dyDescent="0.25">
      <c r="A20953" t="s">
        <v>274</v>
      </c>
      <c r="B20953">
        <v>78568</v>
      </c>
      <c r="C20953" s="385">
        <v>6.25E-2</v>
      </c>
    </row>
    <row r="20954" spans="1:3" x14ac:dyDescent="0.25">
      <c r="A20954" t="s">
        <v>274</v>
      </c>
      <c r="B20954">
        <v>78569</v>
      </c>
      <c r="C20954" s="385">
        <v>8.2500000000000004E-2</v>
      </c>
    </row>
    <row r="20955" spans="1:3" x14ac:dyDescent="0.25">
      <c r="A20955" t="s">
        <v>274</v>
      </c>
      <c r="B20955">
        <v>78570</v>
      </c>
      <c r="C20955" s="385">
        <v>8.2500000000000004E-2</v>
      </c>
    </row>
    <row r="20956" spans="1:3" x14ac:dyDescent="0.25">
      <c r="A20956" t="s">
        <v>274</v>
      </c>
      <c r="B20956">
        <v>78572</v>
      </c>
      <c r="C20956" s="385">
        <v>8.2500000000000004E-2</v>
      </c>
    </row>
    <row r="20957" spans="1:3" x14ac:dyDescent="0.25">
      <c r="A20957" t="s">
        <v>274</v>
      </c>
      <c r="B20957">
        <v>78573</v>
      </c>
      <c r="C20957" s="385">
        <v>8.2500000000000004E-2</v>
      </c>
    </row>
    <row r="20958" spans="1:3" x14ac:dyDescent="0.25">
      <c r="A20958" t="s">
        <v>274</v>
      </c>
      <c r="B20958">
        <v>78574</v>
      </c>
      <c r="C20958" s="385">
        <v>8.2500000000000004E-2</v>
      </c>
    </row>
    <row r="20959" spans="1:3" x14ac:dyDescent="0.25">
      <c r="A20959" t="s">
        <v>274</v>
      </c>
      <c r="B20959">
        <v>78575</v>
      </c>
      <c r="C20959" s="385">
        <v>8.2500000000000004E-2</v>
      </c>
    </row>
    <row r="20960" spans="1:3" x14ac:dyDescent="0.25">
      <c r="A20960" t="s">
        <v>274</v>
      </c>
      <c r="B20960">
        <v>78576</v>
      </c>
      <c r="C20960" s="385">
        <v>8.2500000000000004E-2</v>
      </c>
    </row>
    <row r="20961" spans="1:3" x14ac:dyDescent="0.25">
      <c r="A20961" t="s">
        <v>274</v>
      </c>
      <c r="B20961">
        <v>78577</v>
      </c>
      <c r="C20961" s="385">
        <v>8.2500000000000004E-2</v>
      </c>
    </row>
    <row r="20962" spans="1:3" x14ac:dyDescent="0.25">
      <c r="A20962" t="s">
        <v>274</v>
      </c>
      <c r="B20962">
        <v>78578</v>
      </c>
      <c r="C20962" s="385">
        <v>8.2500000000000004E-2</v>
      </c>
    </row>
    <row r="20963" spans="1:3" x14ac:dyDescent="0.25">
      <c r="A20963" t="s">
        <v>274</v>
      </c>
      <c r="B20963">
        <v>78579</v>
      </c>
      <c r="C20963" s="385">
        <v>8.2500000000000004E-2</v>
      </c>
    </row>
    <row r="20964" spans="1:3" x14ac:dyDescent="0.25">
      <c r="A20964" t="s">
        <v>274</v>
      </c>
      <c r="B20964">
        <v>78580</v>
      </c>
      <c r="C20964" s="385">
        <v>8.2500000000000004E-2</v>
      </c>
    </row>
    <row r="20965" spans="1:3" x14ac:dyDescent="0.25">
      <c r="A20965" t="s">
        <v>274</v>
      </c>
      <c r="B20965">
        <v>78582</v>
      </c>
      <c r="C20965" s="385">
        <v>8.2500000000000004E-2</v>
      </c>
    </row>
    <row r="20966" spans="1:3" x14ac:dyDescent="0.25">
      <c r="A20966" t="s">
        <v>274</v>
      </c>
      <c r="B20966">
        <v>78583</v>
      </c>
      <c r="C20966" s="385">
        <v>8.2500000000000004E-2</v>
      </c>
    </row>
    <row r="20967" spans="1:3" x14ac:dyDescent="0.25">
      <c r="A20967" t="s">
        <v>274</v>
      </c>
      <c r="B20967">
        <v>78584</v>
      </c>
      <c r="C20967" s="385">
        <v>8.2500000000000004E-2</v>
      </c>
    </row>
    <row r="20968" spans="1:3" x14ac:dyDescent="0.25">
      <c r="A20968" t="s">
        <v>274</v>
      </c>
      <c r="B20968">
        <v>78585</v>
      </c>
      <c r="C20968" s="385">
        <v>6.25E-2</v>
      </c>
    </row>
    <row r="20969" spans="1:3" x14ac:dyDescent="0.25">
      <c r="A20969" t="s">
        <v>274</v>
      </c>
      <c r="B20969">
        <v>78586</v>
      </c>
      <c r="C20969" s="385">
        <v>8.2500000000000004E-2</v>
      </c>
    </row>
    <row r="20970" spans="1:3" x14ac:dyDescent="0.25">
      <c r="A20970" t="s">
        <v>274</v>
      </c>
      <c r="B20970">
        <v>78588</v>
      </c>
      <c r="C20970" s="385">
        <v>6.25E-2</v>
      </c>
    </row>
    <row r="20971" spans="1:3" x14ac:dyDescent="0.25">
      <c r="A20971" t="s">
        <v>274</v>
      </c>
      <c r="B20971">
        <v>78589</v>
      </c>
      <c r="C20971" s="385">
        <v>8.2500000000000004E-2</v>
      </c>
    </row>
    <row r="20972" spans="1:3" x14ac:dyDescent="0.25">
      <c r="A20972" t="s">
        <v>274</v>
      </c>
      <c r="B20972">
        <v>78590</v>
      </c>
      <c r="C20972" s="385">
        <v>6.25E-2</v>
      </c>
    </row>
    <row r="20973" spans="1:3" x14ac:dyDescent="0.25">
      <c r="A20973" t="s">
        <v>274</v>
      </c>
      <c r="B20973">
        <v>78591</v>
      </c>
      <c r="C20973" s="385">
        <v>6.25E-2</v>
      </c>
    </row>
    <row r="20974" spans="1:3" x14ac:dyDescent="0.25">
      <c r="A20974" t="s">
        <v>274</v>
      </c>
      <c r="B20974">
        <v>78592</v>
      </c>
      <c r="C20974" s="385">
        <v>6.25E-2</v>
      </c>
    </row>
    <row r="20975" spans="1:3" x14ac:dyDescent="0.25">
      <c r="A20975" t="s">
        <v>274</v>
      </c>
      <c r="B20975">
        <v>78593</v>
      </c>
      <c r="C20975" s="385">
        <v>8.2500000000000004E-2</v>
      </c>
    </row>
    <row r="20976" spans="1:3" x14ac:dyDescent="0.25">
      <c r="A20976" t="s">
        <v>274</v>
      </c>
      <c r="B20976">
        <v>78594</v>
      </c>
      <c r="C20976" s="385">
        <v>6.25E-2</v>
      </c>
    </row>
    <row r="20977" spans="1:3" x14ac:dyDescent="0.25">
      <c r="A20977" t="s">
        <v>274</v>
      </c>
      <c r="B20977">
        <v>78595</v>
      </c>
      <c r="C20977" s="385">
        <v>8.2500000000000004E-2</v>
      </c>
    </row>
    <row r="20978" spans="1:3" x14ac:dyDescent="0.25">
      <c r="A20978" t="s">
        <v>274</v>
      </c>
      <c r="B20978">
        <v>78596</v>
      </c>
      <c r="C20978" s="385">
        <v>8.2500000000000004E-2</v>
      </c>
    </row>
    <row r="20979" spans="1:3" x14ac:dyDescent="0.25">
      <c r="A20979" t="s">
        <v>274</v>
      </c>
      <c r="B20979">
        <v>78597</v>
      </c>
      <c r="C20979" s="385">
        <v>8.2500000000000004E-2</v>
      </c>
    </row>
    <row r="20980" spans="1:3" x14ac:dyDescent="0.25">
      <c r="A20980" t="s">
        <v>274</v>
      </c>
      <c r="B20980">
        <v>78598</v>
      </c>
      <c r="C20980" s="385">
        <v>6.25E-2</v>
      </c>
    </row>
    <row r="20981" spans="1:3" x14ac:dyDescent="0.25">
      <c r="A20981" t="s">
        <v>274</v>
      </c>
      <c r="B20981">
        <v>78599</v>
      </c>
      <c r="C20981" s="385">
        <v>8.2500000000000004E-2</v>
      </c>
    </row>
    <row r="20982" spans="1:3" x14ac:dyDescent="0.25">
      <c r="A20982" t="s">
        <v>274</v>
      </c>
      <c r="B20982">
        <v>78602</v>
      </c>
      <c r="C20982" s="385">
        <v>8.2500000000000004E-2</v>
      </c>
    </row>
    <row r="20983" spans="1:3" x14ac:dyDescent="0.25">
      <c r="A20983" t="s">
        <v>274</v>
      </c>
      <c r="B20983">
        <v>78604</v>
      </c>
      <c r="C20983" s="385">
        <v>6.7500000000000004E-2</v>
      </c>
    </row>
    <row r="20984" spans="1:3" x14ac:dyDescent="0.25">
      <c r="A20984" t="s">
        <v>274</v>
      </c>
      <c r="B20984">
        <v>78605</v>
      </c>
      <c r="C20984" s="385">
        <v>8.2500000000000004E-2</v>
      </c>
    </row>
    <row r="20985" spans="1:3" x14ac:dyDescent="0.25">
      <c r="A20985" t="s">
        <v>274</v>
      </c>
      <c r="B20985">
        <v>78606</v>
      </c>
      <c r="C20985" s="385">
        <v>8.2500000000000004E-2</v>
      </c>
    </row>
    <row r="20986" spans="1:3" x14ac:dyDescent="0.25">
      <c r="A20986" t="s">
        <v>274</v>
      </c>
      <c r="B20986">
        <v>78607</v>
      </c>
      <c r="C20986" s="385">
        <v>6.25E-2</v>
      </c>
    </row>
    <row r="20987" spans="1:3" x14ac:dyDescent="0.25">
      <c r="A20987" t="s">
        <v>274</v>
      </c>
      <c r="B20987">
        <v>78608</v>
      </c>
      <c r="C20987" s="385">
        <v>8.2500000000000004E-2</v>
      </c>
    </row>
    <row r="20988" spans="1:3" x14ac:dyDescent="0.25">
      <c r="A20988" t="s">
        <v>274</v>
      </c>
      <c r="B20988">
        <v>78609</v>
      </c>
      <c r="C20988" s="385">
        <v>6.25E-2</v>
      </c>
    </row>
    <row r="20989" spans="1:3" x14ac:dyDescent="0.25">
      <c r="A20989" t="s">
        <v>274</v>
      </c>
      <c r="B20989">
        <v>78610</v>
      </c>
      <c r="C20989" s="385">
        <v>8.2500000000000004E-2</v>
      </c>
    </row>
    <row r="20990" spans="1:3" x14ac:dyDescent="0.25">
      <c r="A20990" t="s">
        <v>274</v>
      </c>
      <c r="B20990">
        <v>78611</v>
      </c>
      <c r="C20990" s="385">
        <v>8.2500000000000004E-2</v>
      </c>
    </row>
    <row r="20991" spans="1:3" x14ac:dyDescent="0.25">
      <c r="A20991" t="s">
        <v>274</v>
      </c>
      <c r="B20991">
        <v>78612</v>
      </c>
      <c r="C20991" s="385">
        <v>8.2500000000000004E-2</v>
      </c>
    </row>
    <row r="20992" spans="1:3" x14ac:dyDescent="0.25">
      <c r="A20992" t="s">
        <v>274</v>
      </c>
      <c r="B20992">
        <v>78613</v>
      </c>
      <c r="C20992" s="385">
        <v>8.2500000000000004E-2</v>
      </c>
    </row>
    <row r="20993" spans="1:3" x14ac:dyDescent="0.25">
      <c r="A20993" t="s">
        <v>274</v>
      </c>
      <c r="B20993">
        <v>78614</v>
      </c>
      <c r="C20993" s="385">
        <v>6.7500000000000004E-2</v>
      </c>
    </row>
    <row r="20994" spans="1:3" x14ac:dyDescent="0.25">
      <c r="A20994" t="s">
        <v>274</v>
      </c>
      <c r="B20994">
        <v>78615</v>
      </c>
      <c r="C20994" s="385">
        <v>8.2500000000000004E-2</v>
      </c>
    </row>
    <row r="20995" spans="1:3" x14ac:dyDescent="0.25">
      <c r="A20995" t="s">
        <v>274</v>
      </c>
      <c r="B20995">
        <v>78616</v>
      </c>
      <c r="C20995" s="385">
        <v>8.2500000000000004E-2</v>
      </c>
    </row>
    <row r="20996" spans="1:3" x14ac:dyDescent="0.25">
      <c r="A20996" t="s">
        <v>274</v>
      </c>
      <c r="B20996">
        <v>78617</v>
      </c>
      <c r="C20996" s="385">
        <v>8.2500000000000004E-2</v>
      </c>
    </row>
    <row r="20997" spans="1:3" x14ac:dyDescent="0.25">
      <c r="A20997" t="s">
        <v>274</v>
      </c>
      <c r="B20997">
        <v>78618</v>
      </c>
      <c r="C20997" s="385">
        <v>7.2499999999999995E-2</v>
      </c>
    </row>
    <row r="20998" spans="1:3" x14ac:dyDescent="0.25">
      <c r="A20998" t="s">
        <v>274</v>
      </c>
      <c r="B20998">
        <v>78619</v>
      </c>
      <c r="C20998" s="385">
        <v>8.2500000000000004E-2</v>
      </c>
    </row>
    <row r="20999" spans="1:3" x14ac:dyDescent="0.25">
      <c r="A20999" t="s">
        <v>274</v>
      </c>
      <c r="B20999">
        <v>78620</v>
      </c>
      <c r="C20999" s="385">
        <v>8.2500000000000004E-2</v>
      </c>
    </row>
    <row r="21000" spans="1:3" x14ac:dyDescent="0.25">
      <c r="A21000" t="s">
        <v>274</v>
      </c>
      <c r="B21000">
        <v>78621</v>
      </c>
      <c r="C21000" s="385">
        <v>8.2500000000000004E-2</v>
      </c>
    </row>
    <row r="21001" spans="1:3" x14ac:dyDescent="0.25">
      <c r="A21001" t="s">
        <v>274</v>
      </c>
      <c r="B21001">
        <v>78622</v>
      </c>
      <c r="C21001" s="385">
        <v>6.7500000000000004E-2</v>
      </c>
    </row>
    <row r="21002" spans="1:3" x14ac:dyDescent="0.25">
      <c r="A21002" t="s">
        <v>274</v>
      </c>
      <c r="B21002">
        <v>78623</v>
      </c>
      <c r="C21002" s="385">
        <v>8.2500000000000004E-2</v>
      </c>
    </row>
    <row r="21003" spans="1:3" x14ac:dyDescent="0.25">
      <c r="A21003" t="s">
        <v>274</v>
      </c>
      <c r="B21003">
        <v>78624</v>
      </c>
      <c r="C21003" s="385">
        <v>8.2500000000000004E-2</v>
      </c>
    </row>
    <row r="21004" spans="1:3" x14ac:dyDescent="0.25">
      <c r="A21004" t="s">
        <v>274</v>
      </c>
      <c r="B21004">
        <v>78626</v>
      </c>
      <c r="C21004" s="385">
        <v>8.2500000000000004E-2</v>
      </c>
    </row>
    <row r="21005" spans="1:3" x14ac:dyDescent="0.25">
      <c r="A21005" t="s">
        <v>274</v>
      </c>
      <c r="B21005">
        <v>78627</v>
      </c>
      <c r="C21005" s="385">
        <v>8.2500000000000004E-2</v>
      </c>
    </row>
    <row r="21006" spans="1:3" x14ac:dyDescent="0.25">
      <c r="A21006" t="s">
        <v>274</v>
      </c>
      <c r="B21006">
        <v>78628</v>
      </c>
      <c r="C21006" s="385">
        <v>8.2500000000000004E-2</v>
      </c>
    </row>
    <row r="21007" spans="1:3" x14ac:dyDescent="0.25">
      <c r="A21007" t="s">
        <v>274</v>
      </c>
      <c r="B21007">
        <v>78629</v>
      </c>
      <c r="C21007" s="385">
        <v>8.2500000000000004E-2</v>
      </c>
    </row>
    <row r="21008" spans="1:3" x14ac:dyDescent="0.25">
      <c r="A21008" t="s">
        <v>274</v>
      </c>
      <c r="B21008">
        <v>78630</v>
      </c>
      <c r="C21008" s="385">
        <v>8.2500000000000004E-2</v>
      </c>
    </row>
    <row r="21009" spans="1:3" x14ac:dyDescent="0.25">
      <c r="A21009" t="s">
        <v>274</v>
      </c>
      <c r="B21009">
        <v>78631</v>
      </c>
      <c r="C21009" s="385">
        <v>6.7500000000000004E-2</v>
      </c>
    </row>
    <row r="21010" spans="1:3" x14ac:dyDescent="0.25">
      <c r="A21010" t="s">
        <v>274</v>
      </c>
      <c r="B21010">
        <v>78632</v>
      </c>
      <c r="C21010" s="385">
        <v>6.7500000000000004E-2</v>
      </c>
    </row>
    <row r="21011" spans="1:3" x14ac:dyDescent="0.25">
      <c r="A21011" t="s">
        <v>274</v>
      </c>
      <c r="B21011">
        <v>78633</v>
      </c>
      <c r="C21011" s="385">
        <v>8.2500000000000004E-2</v>
      </c>
    </row>
    <row r="21012" spans="1:3" x14ac:dyDescent="0.25">
      <c r="A21012" t="s">
        <v>274</v>
      </c>
      <c r="B21012">
        <v>78634</v>
      </c>
      <c r="C21012" s="385">
        <v>8.2500000000000004E-2</v>
      </c>
    </row>
    <row r="21013" spans="1:3" x14ac:dyDescent="0.25">
      <c r="A21013" t="s">
        <v>274</v>
      </c>
      <c r="B21013">
        <v>78635</v>
      </c>
      <c r="C21013" s="385">
        <v>8.2500000000000004E-2</v>
      </c>
    </row>
    <row r="21014" spans="1:3" x14ac:dyDescent="0.25">
      <c r="A21014" t="s">
        <v>274</v>
      </c>
      <c r="B21014">
        <v>78636</v>
      </c>
      <c r="C21014" s="385">
        <v>8.2500000000000004E-2</v>
      </c>
    </row>
    <row r="21015" spans="1:3" x14ac:dyDescent="0.25">
      <c r="A21015" t="s">
        <v>274</v>
      </c>
      <c r="B21015">
        <v>78638</v>
      </c>
      <c r="C21015" s="385">
        <v>8.2500000000000004E-2</v>
      </c>
    </row>
    <row r="21016" spans="1:3" x14ac:dyDescent="0.25">
      <c r="A21016" t="s">
        <v>274</v>
      </c>
      <c r="B21016">
        <v>78639</v>
      </c>
      <c r="C21016" s="385">
        <v>6.25E-2</v>
      </c>
    </row>
    <row r="21017" spans="1:3" x14ac:dyDescent="0.25">
      <c r="A21017" t="s">
        <v>274</v>
      </c>
      <c r="B21017">
        <v>78640</v>
      </c>
      <c r="C21017" s="385">
        <v>8.2500000000000004E-2</v>
      </c>
    </row>
    <row r="21018" spans="1:3" x14ac:dyDescent="0.25">
      <c r="A21018" t="s">
        <v>274</v>
      </c>
      <c r="B21018">
        <v>78641</v>
      </c>
      <c r="C21018" s="385">
        <v>8.2500000000000004E-2</v>
      </c>
    </row>
    <row r="21019" spans="1:3" x14ac:dyDescent="0.25">
      <c r="A21019" t="s">
        <v>274</v>
      </c>
      <c r="B21019">
        <v>78642</v>
      </c>
      <c r="C21019" s="385">
        <v>8.2500000000000004E-2</v>
      </c>
    </row>
    <row r="21020" spans="1:3" x14ac:dyDescent="0.25">
      <c r="A21020" t="s">
        <v>274</v>
      </c>
      <c r="B21020">
        <v>78643</v>
      </c>
      <c r="C21020" s="385">
        <v>8.2500000000000004E-2</v>
      </c>
    </row>
    <row r="21021" spans="1:3" x14ac:dyDescent="0.25">
      <c r="A21021" t="s">
        <v>274</v>
      </c>
      <c r="B21021">
        <v>78644</v>
      </c>
      <c r="C21021" s="385">
        <v>8.2500000000000004E-2</v>
      </c>
    </row>
    <row r="21022" spans="1:3" x14ac:dyDescent="0.25">
      <c r="A21022" t="s">
        <v>274</v>
      </c>
      <c r="B21022">
        <v>78645</v>
      </c>
      <c r="C21022" s="385">
        <v>8.2500000000000004E-2</v>
      </c>
    </row>
    <row r="21023" spans="1:3" x14ac:dyDescent="0.25">
      <c r="A21023" t="s">
        <v>274</v>
      </c>
      <c r="B21023">
        <v>78646</v>
      </c>
      <c r="C21023" s="385">
        <v>8.2500000000000004E-2</v>
      </c>
    </row>
    <row r="21024" spans="1:3" x14ac:dyDescent="0.25">
      <c r="A21024" t="s">
        <v>274</v>
      </c>
      <c r="B21024">
        <v>78648</v>
      </c>
      <c r="C21024" s="385">
        <v>8.2500000000000004E-2</v>
      </c>
    </row>
    <row r="21025" spans="1:3" x14ac:dyDescent="0.25">
      <c r="A21025" t="s">
        <v>274</v>
      </c>
      <c r="B21025">
        <v>78650</v>
      </c>
      <c r="C21025" s="385">
        <v>6.7500000000000004E-2</v>
      </c>
    </row>
    <row r="21026" spans="1:3" x14ac:dyDescent="0.25">
      <c r="A21026" t="s">
        <v>274</v>
      </c>
      <c r="B21026">
        <v>78651</v>
      </c>
      <c r="C21026" s="385">
        <v>8.2500000000000004E-2</v>
      </c>
    </row>
    <row r="21027" spans="1:3" x14ac:dyDescent="0.25">
      <c r="A21027" t="s">
        <v>274</v>
      </c>
      <c r="B21027">
        <v>78652</v>
      </c>
      <c r="C21027" s="385">
        <v>8.2500000000000004E-2</v>
      </c>
    </row>
    <row r="21028" spans="1:3" x14ac:dyDescent="0.25">
      <c r="A21028" t="s">
        <v>274</v>
      </c>
      <c r="B21028">
        <v>78653</v>
      </c>
      <c r="C21028" s="385">
        <v>8.2500000000000004E-2</v>
      </c>
    </row>
    <row r="21029" spans="1:3" x14ac:dyDescent="0.25">
      <c r="A21029" t="s">
        <v>274</v>
      </c>
      <c r="B21029">
        <v>78654</v>
      </c>
      <c r="C21029" s="385">
        <v>8.2500000000000004E-2</v>
      </c>
    </row>
    <row r="21030" spans="1:3" x14ac:dyDescent="0.25">
      <c r="A21030" t="s">
        <v>274</v>
      </c>
      <c r="B21030">
        <v>78655</v>
      </c>
      <c r="C21030" s="385">
        <v>8.2500000000000004E-2</v>
      </c>
    </row>
    <row r="21031" spans="1:3" x14ac:dyDescent="0.25">
      <c r="A21031" t="s">
        <v>274</v>
      </c>
      <c r="B21031">
        <v>78656</v>
      </c>
      <c r="C21031" s="385">
        <v>8.2500000000000004E-2</v>
      </c>
    </row>
    <row r="21032" spans="1:3" x14ac:dyDescent="0.25">
      <c r="A21032" t="s">
        <v>274</v>
      </c>
      <c r="B21032">
        <v>78657</v>
      </c>
      <c r="C21032" s="385">
        <v>8.2500000000000004E-2</v>
      </c>
    </row>
    <row r="21033" spans="1:3" x14ac:dyDescent="0.25">
      <c r="A21033" t="s">
        <v>274</v>
      </c>
      <c r="B21033">
        <v>78658</v>
      </c>
      <c r="C21033" s="385">
        <v>6.7500000000000004E-2</v>
      </c>
    </row>
    <row r="21034" spans="1:3" x14ac:dyDescent="0.25">
      <c r="A21034" t="s">
        <v>274</v>
      </c>
      <c r="B21034">
        <v>78659</v>
      </c>
      <c r="C21034" s="385">
        <v>6.7500000000000004E-2</v>
      </c>
    </row>
    <row r="21035" spans="1:3" x14ac:dyDescent="0.25">
      <c r="A21035" t="s">
        <v>274</v>
      </c>
      <c r="B21035">
        <v>78660</v>
      </c>
      <c r="C21035" s="385">
        <v>8.2500000000000004E-2</v>
      </c>
    </row>
    <row r="21036" spans="1:3" x14ac:dyDescent="0.25">
      <c r="A21036" t="s">
        <v>274</v>
      </c>
      <c r="B21036">
        <v>78661</v>
      </c>
      <c r="C21036" s="385">
        <v>6.7500000000000004E-2</v>
      </c>
    </row>
    <row r="21037" spans="1:3" x14ac:dyDescent="0.25">
      <c r="A21037" t="s">
        <v>274</v>
      </c>
      <c r="B21037">
        <v>78662</v>
      </c>
      <c r="C21037" s="385">
        <v>6.7500000000000004E-2</v>
      </c>
    </row>
    <row r="21038" spans="1:3" x14ac:dyDescent="0.25">
      <c r="A21038" t="s">
        <v>274</v>
      </c>
      <c r="B21038">
        <v>78663</v>
      </c>
      <c r="C21038" s="385">
        <v>8.2500000000000004E-2</v>
      </c>
    </row>
    <row r="21039" spans="1:3" x14ac:dyDescent="0.25">
      <c r="A21039" t="s">
        <v>274</v>
      </c>
      <c r="B21039">
        <v>78664</v>
      </c>
      <c r="C21039" s="385">
        <v>8.2500000000000004E-2</v>
      </c>
    </row>
    <row r="21040" spans="1:3" x14ac:dyDescent="0.25">
      <c r="A21040" t="s">
        <v>274</v>
      </c>
      <c r="B21040">
        <v>78665</v>
      </c>
      <c r="C21040" s="385">
        <v>8.2500000000000004E-2</v>
      </c>
    </row>
    <row r="21041" spans="1:3" x14ac:dyDescent="0.25">
      <c r="A21041" t="s">
        <v>274</v>
      </c>
      <c r="B21041">
        <v>78666</v>
      </c>
      <c r="C21041" s="385">
        <v>8.2500000000000004E-2</v>
      </c>
    </row>
    <row r="21042" spans="1:3" x14ac:dyDescent="0.25">
      <c r="A21042" t="s">
        <v>274</v>
      </c>
      <c r="B21042">
        <v>78667</v>
      </c>
      <c r="C21042" s="385">
        <v>8.2500000000000004E-2</v>
      </c>
    </row>
    <row r="21043" spans="1:3" x14ac:dyDescent="0.25">
      <c r="A21043" t="s">
        <v>274</v>
      </c>
      <c r="B21043">
        <v>78669</v>
      </c>
      <c r="C21043" s="385">
        <v>8.2500000000000004E-2</v>
      </c>
    </row>
    <row r="21044" spans="1:3" x14ac:dyDescent="0.25">
      <c r="A21044" t="s">
        <v>274</v>
      </c>
      <c r="B21044">
        <v>78670</v>
      </c>
      <c r="C21044" s="385">
        <v>8.2500000000000004E-2</v>
      </c>
    </row>
    <row r="21045" spans="1:3" x14ac:dyDescent="0.25">
      <c r="A21045" t="s">
        <v>274</v>
      </c>
      <c r="B21045">
        <v>78671</v>
      </c>
      <c r="C21045" s="385">
        <v>8.2500000000000004E-2</v>
      </c>
    </row>
    <row r="21046" spans="1:3" x14ac:dyDescent="0.25">
      <c r="A21046" t="s">
        <v>274</v>
      </c>
      <c r="B21046">
        <v>78672</v>
      </c>
      <c r="C21046" s="385">
        <v>6.25E-2</v>
      </c>
    </row>
    <row r="21047" spans="1:3" x14ac:dyDescent="0.25">
      <c r="A21047" t="s">
        <v>274</v>
      </c>
      <c r="B21047">
        <v>78673</v>
      </c>
      <c r="C21047" s="385">
        <v>6.25E-2</v>
      </c>
    </row>
    <row r="21048" spans="1:3" x14ac:dyDescent="0.25">
      <c r="A21048" t="s">
        <v>274</v>
      </c>
      <c r="B21048">
        <v>78674</v>
      </c>
      <c r="C21048" s="385">
        <v>7.2499999999999995E-2</v>
      </c>
    </row>
    <row r="21049" spans="1:3" x14ac:dyDescent="0.25">
      <c r="A21049" t="s">
        <v>274</v>
      </c>
      <c r="B21049">
        <v>78675</v>
      </c>
      <c r="C21049" s="385">
        <v>6.7500000000000004E-2</v>
      </c>
    </row>
    <row r="21050" spans="1:3" x14ac:dyDescent="0.25">
      <c r="A21050" t="s">
        <v>274</v>
      </c>
      <c r="B21050">
        <v>78676</v>
      </c>
      <c r="C21050" s="385">
        <v>8.2500000000000004E-2</v>
      </c>
    </row>
    <row r="21051" spans="1:3" x14ac:dyDescent="0.25">
      <c r="A21051" t="s">
        <v>274</v>
      </c>
      <c r="B21051">
        <v>78677</v>
      </c>
      <c r="C21051" s="385">
        <v>6.7500000000000004E-2</v>
      </c>
    </row>
    <row r="21052" spans="1:3" x14ac:dyDescent="0.25">
      <c r="A21052" t="s">
        <v>274</v>
      </c>
      <c r="B21052">
        <v>78680</v>
      </c>
      <c r="C21052" s="385">
        <v>8.2500000000000004E-2</v>
      </c>
    </row>
    <row r="21053" spans="1:3" x14ac:dyDescent="0.25">
      <c r="A21053" t="s">
        <v>274</v>
      </c>
      <c r="B21053">
        <v>78681</v>
      </c>
      <c r="C21053" s="385">
        <v>8.2500000000000004E-2</v>
      </c>
    </row>
    <row r="21054" spans="1:3" x14ac:dyDescent="0.25">
      <c r="A21054" t="s">
        <v>274</v>
      </c>
      <c r="B21054">
        <v>78682</v>
      </c>
      <c r="C21054" s="385">
        <v>8.2500000000000004E-2</v>
      </c>
    </row>
    <row r="21055" spans="1:3" x14ac:dyDescent="0.25">
      <c r="A21055" t="s">
        <v>274</v>
      </c>
      <c r="B21055">
        <v>78683</v>
      </c>
      <c r="C21055" s="385">
        <v>8.2500000000000004E-2</v>
      </c>
    </row>
    <row r="21056" spans="1:3" x14ac:dyDescent="0.25">
      <c r="A21056" t="s">
        <v>274</v>
      </c>
      <c r="B21056">
        <v>78691</v>
      </c>
      <c r="C21056" s="385">
        <v>8.2500000000000004E-2</v>
      </c>
    </row>
    <row r="21057" spans="1:3" x14ac:dyDescent="0.25">
      <c r="A21057" t="s">
        <v>274</v>
      </c>
      <c r="B21057">
        <v>78701</v>
      </c>
      <c r="C21057" s="385">
        <v>8.2500000000000004E-2</v>
      </c>
    </row>
    <row r="21058" spans="1:3" x14ac:dyDescent="0.25">
      <c r="A21058" t="s">
        <v>274</v>
      </c>
      <c r="B21058">
        <v>78702</v>
      </c>
      <c r="C21058" s="385">
        <v>8.2500000000000004E-2</v>
      </c>
    </row>
    <row r="21059" spans="1:3" x14ac:dyDescent="0.25">
      <c r="A21059" t="s">
        <v>274</v>
      </c>
      <c r="B21059">
        <v>78703</v>
      </c>
      <c r="C21059" s="385">
        <v>8.2500000000000004E-2</v>
      </c>
    </row>
    <row r="21060" spans="1:3" x14ac:dyDescent="0.25">
      <c r="A21060" t="s">
        <v>274</v>
      </c>
      <c r="B21060">
        <v>78704</v>
      </c>
      <c r="C21060" s="385">
        <v>8.2500000000000004E-2</v>
      </c>
    </row>
    <row r="21061" spans="1:3" x14ac:dyDescent="0.25">
      <c r="A21061" t="s">
        <v>274</v>
      </c>
      <c r="B21061">
        <v>78705</v>
      </c>
      <c r="C21061" s="385">
        <v>8.2500000000000004E-2</v>
      </c>
    </row>
    <row r="21062" spans="1:3" x14ac:dyDescent="0.25">
      <c r="A21062" t="s">
        <v>274</v>
      </c>
      <c r="B21062">
        <v>78708</v>
      </c>
      <c r="C21062" s="385">
        <v>8.2500000000000004E-2</v>
      </c>
    </row>
    <row r="21063" spans="1:3" x14ac:dyDescent="0.25">
      <c r="A21063" t="s">
        <v>274</v>
      </c>
      <c r="B21063">
        <v>78709</v>
      </c>
      <c r="C21063" s="385">
        <v>8.2500000000000004E-2</v>
      </c>
    </row>
    <row r="21064" spans="1:3" x14ac:dyDescent="0.25">
      <c r="A21064" t="s">
        <v>274</v>
      </c>
      <c r="B21064">
        <v>78710</v>
      </c>
      <c r="C21064" s="385">
        <v>8.2500000000000004E-2</v>
      </c>
    </row>
    <row r="21065" spans="1:3" x14ac:dyDescent="0.25">
      <c r="A21065" t="s">
        <v>274</v>
      </c>
      <c r="B21065">
        <v>78711</v>
      </c>
      <c r="C21065" s="385">
        <v>8.2500000000000004E-2</v>
      </c>
    </row>
    <row r="21066" spans="1:3" x14ac:dyDescent="0.25">
      <c r="A21066" t="s">
        <v>274</v>
      </c>
      <c r="B21066">
        <v>78712</v>
      </c>
      <c r="C21066" s="385">
        <v>8.2500000000000004E-2</v>
      </c>
    </row>
    <row r="21067" spans="1:3" x14ac:dyDescent="0.25">
      <c r="A21067" t="s">
        <v>274</v>
      </c>
      <c r="B21067">
        <v>78713</v>
      </c>
      <c r="C21067" s="385">
        <v>8.2500000000000004E-2</v>
      </c>
    </row>
    <row r="21068" spans="1:3" x14ac:dyDescent="0.25">
      <c r="A21068" t="s">
        <v>274</v>
      </c>
      <c r="B21068">
        <v>78714</v>
      </c>
      <c r="C21068" s="385">
        <v>8.2500000000000004E-2</v>
      </c>
    </row>
    <row r="21069" spans="1:3" x14ac:dyDescent="0.25">
      <c r="A21069" t="s">
        <v>274</v>
      </c>
      <c r="B21069">
        <v>78715</v>
      </c>
      <c r="C21069" s="385">
        <v>8.2500000000000004E-2</v>
      </c>
    </row>
    <row r="21070" spans="1:3" x14ac:dyDescent="0.25">
      <c r="A21070" t="s">
        <v>274</v>
      </c>
      <c r="B21070">
        <v>78716</v>
      </c>
      <c r="C21070" s="385">
        <v>8.2500000000000004E-2</v>
      </c>
    </row>
    <row r="21071" spans="1:3" x14ac:dyDescent="0.25">
      <c r="A21071" t="s">
        <v>274</v>
      </c>
      <c r="B21071">
        <v>78717</v>
      </c>
      <c r="C21071" s="385">
        <v>8.2500000000000004E-2</v>
      </c>
    </row>
    <row r="21072" spans="1:3" x14ac:dyDescent="0.25">
      <c r="A21072" t="s">
        <v>274</v>
      </c>
      <c r="B21072">
        <v>78718</v>
      </c>
      <c r="C21072" s="385">
        <v>8.2500000000000004E-2</v>
      </c>
    </row>
    <row r="21073" spans="1:3" x14ac:dyDescent="0.25">
      <c r="A21073" t="s">
        <v>274</v>
      </c>
      <c r="B21073">
        <v>78719</v>
      </c>
      <c r="C21073" s="385">
        <v>8.2500000000000004E-2</v>
      </c>
    </row>
    <row r="21074" spans="1:3" x14ac:dyDescent="0.25">
      <c r="A21074" t="s">
        <v>274</v>
      </c>
      <c r="B21074">
        <v>78720</v>
      </c>
      <c r="C21074" s="385">
        <v>8.2500000000000004E-2</v>
      </c>
    </row>
    <row r="21075" spans="1:3" x14ac:dyDescent="0.25">
      <c r="A21075" t="s">
        <v>274</v>
      </c>
      <c r="B21075">
        <v>78721</v>
      </c>
      <c r="C21075" s="385">
        <v>8.2500000000000004E-2</v>
      </c>
    </row>
    <row r="21076" spans="1:3" x14ac:dyDescent="0.25">
      <c r="A21076" t="s">
        <v>274</v>
      </c>
      <c r="B21076">
        <v>78722</v>
      </c>
      <c r="C21076" s="385">
        <v>8.2500000000000004E-2</v>
      </c>
    </row>
    <row r="21077" spans="1:3" x14ac:dyDescent="0.25">
      <c r="A21077" t="s">
        <v>274</v>
      </c>
      <c r="B21077">
        <v>78723</v>
      </c>
      <c r="C21077" s="385">
        <v>8.2500000000000004E-2</v>
      </c>
    </row>
    <row r="21078" spans="1:3" x14ac:dyDescent="0.25">
      <c r="A21078" t="s">
        <v>274</v>
      </c>
      <c r="B21078">
        <v>78724</v>
      </c>
      <c r="C21078" s="385">
        <v>8.2500000000000004E-2</v>
      </c>
    </row>
    <row r="21079" spans="1:3" x14ac:dyDescent="0.25">
      <c r="A21079" t="s">
        <v>274</v>
      </c>
      <c r="B21079">
        <v>78725</v>
      </c>
      <c r="C21079" s="385">
        <v>8.2500000000000004E-2</v>
      </c>
    </row>
    <row r="21080" spans="1:3" x14ac:dyDescent="0.25">
      <c r="A21080" t="s">
        <v>274</v>
      </c>
      <c r="B21080">
        <v>78726</v>
      </c>
      <c r="C21080" s="385">
        <v>8.2500000000000004E-2</v>
      </c>
    </row>
    <row r="21081" spans="1:3" x14ac:dyDescent="0.25">
      <c r="A21081" t="s">
        <v>274</v>
      </c>
      <c r="B21081">
        <v>78727</v>
      </c>
      <c r="C21081" s="385">
        <v>8.2500000000000004E-2</v>
      </c>
    </row>
    <row r="21082" spans="1:3" x14ac:dyDescent="0.25">
      <c r="A21082" t="s">
        <v>274</v>
      </c>
      <c r="B21082">
        <v>78728</v>
      </c>
      <c r="C21082" s="385">
        <v>8.2500000000000004E-2</v>
      </c>
    </row>
    <row r="21083" spans="1:3" x14ac:dyDescent="0.25">
      <c r="A21083" t="s">
        <v>274</v>
      </c>
      <c r="B21083">
        <v>78729</v>
      </c>
      <c r="C21083" s="385">
        <v>8.2500000000000004E-2</v>
      </c>
    </row>
    <row r="21084" spans="1:3" x14ac:dyDescent="0.25">
      <c r="A21084" t="s">
        <v>274</v>
      </c>
      <c r="B21084">
        <v>78730</v>
      </c>
      <c r="C21084" s="385">
        <v>8.2500000000000004E-2</v>
      </c>
    </row>
    <row r="21085" spans="1:3" x14ac:dyDescent="0.25">
      <c r="A21085" t="s">
        <v>274</v>
      </c>
      <c r="B21085">
        <v>78731</v>
      </c>
      <c r="C21085" s="385">
        <v>8.2500000000000004E-2</v>
      </c>
    </row>
    <row r="21086" spans="1:3" x14ac:dyDescent="0.25">
      <c r="A21086" t="s">
        <v>274</v>
      </c>
      <c r="B21086">
        <v>78732</v>
      </c>
      <c r="C21086" s="385">
        <v>8.2500000000000004E-2</v>
      </c>
    </row>
    <row r="21087" spans="1:3" x14ac:dyDescent="0.25">
      <c r="A21087" t="s">
        <v>274</v>
      </c>
      <c r="B21087">
        <v>78733</v>
      </c>
      <c r="C21087" s="385">
        <v>8.2500000000000004E-2</v>
      </c>
    </row>
    <row r="21088" spans="1:3" x14ac:dyDescent="0.25">
      <c r="A21088" t="s">
        <v>274</v>
      </c>
      <c r="B21088">
        <v>78734</v>
      </c>
      <c r="C21088" s="385">
        <v>8.2500000000000004E-2</v>
      </c>
    </row>
    <row r="21089" spans="1:3" x14ac:dyDescent="0.25">
      <c r="A21089" t="s">
        <v>274</v>
      </c>
      <c r="B21089">
        <v>78735</v>
      </c>
      <c r="C21089" s="385">
        <v>8.2500000000000004E-2</v>
      </c>
    </row>
    <row r="21090" spans="1:3" x14ac:dyDescent="0.25">
      <c r="A21090" t="s">
        <v>274</v>
      </c>
      <c r="B21090">
        <v>78736</v>
      </c>
      <c r="C21090" s="385">
        <v>8.2500000000000004E-2</v>
      </c>
    </row>
    <row r="21091" spans="1:3" x14ac:dyDescent="0.25">
      <c r="A21091" t="s">
        <v>274</v>
      </c>
      <c r="B21091">
        <v>78737</v>
      </c>
      <c r="C21091" s="385">
        <v>8.2500000000000004E-2</v>
      </c>
    </row>
    <row r="21092" spans="1:3" x14ac:dyDescent="0.25">
      <c r="A21092" t="s">
        <v>274</v>
      </c>
      <c r="B21092">
        <v>78738</v>
      </c>
      <c r="C21092" s="385">
        <v>8.2500000000000004E-2</v>
      </c>
    </row>
    <row r="21093" spans="1:3" x14ac:dyDescent="0.25">
      <c r="A21093" t="s">
        <v>274</v>
      </c>
      <c r="B21093">
        <v>78739</v>
      </c>
      <c r="C21093" s="385">
        <v>8.2500000000000004E-2</v>
      </c>
    </row>
    <row r="21094" spans="1:3" x14ac:dyDescent="0.25">
      <c r="A21094" t="s">
        <v>274</v>
      </c>
      <c r="B21094">
        <v>78741</v>
      </c>
      <c r="C21094" s="385">
        <v>8.2500000000000004E-2</v>
      </c>
    </row>
    <row r="21095" spans="1:3" x14ac:dyDescent="0.25">
      <c r="A21095" t="s">
        <v>274</v>
      </c>
      <c r="B21095">
        <v>78742</v>
      </c>
      <c r="C21095" s="385">
        <v>8.2500000000000004E-2</v>
      </c>
    </row>
    <row r="21096" spans="1:3" x14ac:dyDescent="0.25">
      <c r="A21096" t="s">
        <v>274</v>
      </c>
      <c r="B21096">
        <v>78744</v>
      </c>
      <c r="C21096" s="385">
        <v>8.2500000000000004E-2</v>
      </c>
    </row>
    <row r="21097" spans="1:3" x14ac:dyDescent="0.25">
      <c r="A21097" t="s">
        <v>274</v>
      </c>
      <c r="B21097">
        <v>78745</v>
      </c>
      <c r="C21097" s="385">
        <v>8.2500000000000004E-2</v>
      </c>
    </row>
    <row r="21098" spans="1:3" x14ac:dyDescent="0.25">
      <c r="A21098" t="s">
        <v>274</v>
      </c>
      <c r="B21098">
        <v>78746</v>
      </c>
      <c r="C21098" s="385">
        <v>8.2500000000000004E-2</v>
      </c>
    </row>
    <row r="21099" spans="1:3" x14ac:dyDescent="0.25">
      <c r="A21099" t="s">
        <v>274</v>
      </c>
      <c r="B21099">
        <v>78747</v>
      </c>
      <c r="C21099" s="385">
        <v>8.2500000000000004E-2</v>
      </c>
    </row>
    <row r="21100" spans="1:3" x14ac:dyDescent="0.25">
      <c r="A21100" t="s">
        <v>274</v>
      </c>
      <c r="B21100">
        <v>78748</v>
      </c>
      <c r="C21100" s="385">
        <v>8.2500000000000004E-2</v>
      </c>
    </row>
    <row r="21101" spans="1:3" x14ac:dyDescent="0.25">
      <c r="A21101" t="s">
        <v>274</v>
      </c>
      <c r="B21101">
        <v>78749</v>
      </c>
      <c r="C21101" s="385">
        <v>8.2500000000000004E-2</v>
      </c>
    </row>
    <row r="21102" spans="1:3" x14ac:dyDescent="0.25">
      <c r="A21102" t="s">
        <v>274</v>
      </c>
      <c r="B21102">
        <v>78750</v>
      </c>
      <c r="C21102" s="385">
        <v>8.2500000000000004E-2</v>
      </c>
    </row>
    <row r="21103" spans="1:3" x14ac:dyDescent="0.25">
      <c r="A21103" t="s">
        <v>274</v>
      </c>
      <c r="B21103">
        <v>78751</v>
      </c>
      <c r="C21103" s="385">
        <v>8.2500000000000004E-2</v>
      </c>
    </row>
    <row r="21104" spans="1:3" x14ac:dyDescent="0.25">
      <c r="A21104" t="s">
        <v>274</v>
      </c>
      <c r="B21104">
        <v>78752</v>
      </c>
      <c r="C21104" s="385">
        <v>8.2500000000000004E-2</v>
      </c>
    </row>
    <row r="21105" spans="1:3" x14ac:dyDescent="0.25">
      <c r="A21105" t="s">
        <v>274</v>
      </c>
      <c r="B21105">
        <v>78753</v>
      </c>
      <c r="C21105" s="385">
        <v>8.2500000000000004E-2</v>
      </c>
    </row>
    <row r="21106" spans="1:3" x14ac:dyDescent="0.25">
      <c r="A21106" t="s">
        <v>274</v>
      </c>
      <c r="B21106">
        <v>78754</v>
      </c>
      <c r="C21106" s="385">
        <v>8.2500000000000004E-2</v>
      </c>
    </row>
    <row r="21107" spans="1:3" x14ac:dyDescent="0.25">
      <c r="A21107" t="s">
        <v>274</v>
      </c>
      <c r="B21107">
        <v>78755</v>
      </c>
      <c r="C21107" s="385">
        <v>8.2500000000000004E-2</v>
      </c>
    </row>
    <row r="21108" spans="1:3" x14ac:dyDescent="0.25">
      <c r="A21108" t="s">
        <v>274</v>
      </c>
      <c r="B21108">
        <v>78756</v>
      </c>
      <c r="C21108" s="385">
        <v>8.2500000000000004E-2</v>
      </c>
    </row>
    <row r="21109" spans="1:3" x14ac:dyDescent="0.25">
      <c r="A21109" t="s">
        <v>274</v>
      </c>
      <c r="B21109">
        <v>78757</v>
      </c>
      <c r="C21109" s="385">
        <v>8.2500000000000004E-2</v>
      </c>
    </row>
    <row r="21110" spans="1:3" x14ac:dyDescent="0.25">
      <c r="A21110" t="s">
        <v>274</v>
      </c>
      <c r="B21110">
        <v>78758</v>
      </c>
      <c r="C21110" s="385">
        <v>8.2500000000000004E-2</v>
      </c>
    </row>
    <row r="21111" spans="1:3" x14ac:dyDescent="0.25">
      <c r="A21111" t="s">
        <v>274</v>
      </c>
      <c r="B21111">
        <v>78759</v>
      </c>
      <c r="C21111" s="385">
        <v>8.2500000000000004E-2</v>
      </c>
    </row>
    <row r="21112" spans="1:3" x14ac:dyDescent="0.25">
      <c r="A21112" t="s">
        <v>274</v>
      </c>
      <c r="B21112">
        <v>78760</v>
      </c>
      <c r="C21112" s="385">
        <v>8.2500000000000004E-2</v>
      </c>
    </row>
    <row r="21113" spans="1:3" x14ac:dyDescent="0.25">
      <c r="A21113" t="s">
        <v>274</v>
      </c>
      <c r="B21113">
        <v>78761</v>
      </c>
      <c r="C21113" s="385">
        <v>8.2500000000000004E-2</v>
      </c>
    </row>
    <row r="21114" spans="1:3" x14ac:dyDescent="0.25">
      <c r="A21114" t="s">
        <v>274</v>
      </c>
      <c r="B21114">
        <v>78762</v>
      </c>
      <c r="C21114" s="385">
        <v>8.2500000000000004E-2</v>
      </c>
    </row>
    <row r="21115" spans="1:3" x14ac:dyDescent="0.25">
      <c r="A21115" t="s">
        <v>274</v>
      </c>
      <c r="B21115">
        <v>78763</v>
      </c>
      <c r="C21115" s="385">
        <v>8.2500000000000004E-2</v>
      </c>
    </row>
    <row r="21116" spans="1:3" x14ac:dyDescent="0.25">
      <c r="A21116" t="s">
        <v>274</v>
      </c>
      <c r="B21116">
        <v>78764</v>
      </c>
      <c r="C21116" s="385">
        <v>8.2500000000000004E-2</v>
      </c>
    </row>
    <row r="21117" spans="1:3" x14ac:dyDescent="0.25">
      <c r="A21117" t="s">
        <v>274</v>
      </c>
      <c r="B21117">
        <v>78765</v>
      </c>
      <c r="C21117" s="385">
        <v>8.2500000000000004E-2</v>
      </c>
    </row>
    <row r="21118" spans="1:3" x14ac:dyDescent="0.25">
      <c r="A21118" t="s">
        <v>274</v>
      </c>
      <c r="B21118">
        <v>78766</v>
      </c>
      <c r="C21118" s="385">
        <v>8.2500000000000004E-2</v>
      </c>
    </row>
    <row r="21119" spans="1:3" x14ac:dyDescent="0.25">
      <c r="A21119" t="s">
        <v>274</v>
      </c>
      <c r="B21119">
        <v>78767</v>
      </c>
      <c r="C21119" s="385">
        <v>8.2500000000000004E-2</v>
      </c>
    </row>
    <row r="21120" spans="1:3" x14ac:dyDescent="0.25">
      <c r="A21120" t="s">
        <v>274</v>
      </c>
      <c r="B21120">
        <v>78768</v>
      </c>
      <c r="C21120" s="385">
        <v>8.2500000000000004E-2</v>
      </c>
    </row>
    <row r="21121" spans="1:3" x14ac:dyDescent="0.25">
      <c r="A21121" t="s">
        <v>274</v>
      </c>
      <c r="B21121">
        <v>78772</v>
      </c>
      <c r="C21121" s="385">
        <v>8.2500000000000004E-2</v>
      </c>
    </row>
    <row r="21122" spans="1:3" x14ac:dyDescent="0.25">
      <c r="A21122" t="s">
        <v>274</v>
      </c>
      <c r="B21122">
        <v>78773</v>
      </c>
      <c r="C21122" s="385">
        <v>8.2500000000000004E-2</v>
      </c>
    </row>
    <row r="21123" spans="1:3" x14ac:dyDescent="0.25">
      <c r="A21123" t="s">
        <v>274</v>
      </c>
      <c r="B21123">
        <v>78774</v>
      </c>
      <c r="C21123" s="385">
        <v>8.2500000000000004E-2</v>
      </c>
    </row>
    <row r="21124" spans="1:3" x14ac:dyDescent="0.25">
      <c r="A21124" t="s">
        <v>274</v>
      </c>
      <c r="B21124">
        <v>78778</v>
      </c>
      <c r="C21124" s="385">
        <v>8.2500000000000004E-2</v>
      </c>
    </row>
    <row r="21125" spans="1:3" x14ac:dyDescent="0.25">
      <c r="A21125" t="s">
        <v>274</v>
      </c>
      <c r="B21125">
        <v>78779</v>
      </c>
      <c r="C21125" s="385">
        <v>8.2500000000000004E-2</v>
      </c>
    </row>
    <row r="21126" spans="1:3" x14ac:dyDescent="0.25">
      <c r="A21126" t="s">
        <v>274</v>
      </c>
      <c r="B21126">
        <v>78783</v>
      </c>
      <c r="C21126" s="385">
        <v>8.2500000000000004E-2</v>
      </c>
    </row>
    <row r="21127" spans="1:3" x14ac:dyDescent="0.25">
      <c r="A21127" t="s">
        <v>274</v>
      </c>
      <c r="B21127">
        <v>78799</v>
      </c>
      <c r="C21127" s="385">
        <v>8.2500000000000004E-2</v>
      </c>
    </row>
    <row r="21128" spans="1:3" x14ac:dyDescent="0.25">
      <c r="A21128" t="s">
        <v>274</v>
      </c>
      <c r="B21128">
        <v>78801</v>
      </c>
      <c r="C21128" s="385">
        <v>8.2500000000000004E-2</v>
      </c>
    </row>
    <row r="21129" spans="1:3" x14ac:dyDescent="0.25">
      <c r="A21129" t="s">
        <v>274</v>
      </c>
      <c r="B21129">
        <v>78802</v>
      </c>
      <c r="C21129" s="385">
        <v>8.2500000000000004E-2</v>
      </c>
    </row>
    <row r="21130" spans="1:3" x14ac:dyDescent="0.25">
      <c r="A21130" t="s">
        <v>274</v>
      </c>
      <c r="B21130">
        <v>78827</v>
      </c>
      <c r="C21130" s="385">
        <v>8.2500000000000004E-2</v>
      </c>
    </row>
    <row r="21131" spans="1:3" x14ac:dyDescent="0.25">
      <c r="A21131" t="s">
        <v>274</v>
      </c>
      <c r="B21131">
        <v>78828</v>
      </c>
      <c r="C21131" s="385">
        <v>6.7500000000000004E-2</v>
      </c>
    </row>
    <row r="21132" spans="1:3" x14ac:dyDescent="0.25">
      <c r="A21132" t="s">
        <v>274</v>
      </c>
      <c r="B21132">
        <v>78829</v>
      </c>
      <c r="C21132" s="385">
        <v>6.7500000000000004E-2</v>
      </c>
    </row>
    <row r="21133" spans="1:3" x14ac:dyDescent="0.25">
      <c r="A21133" t="s">
        <v>274</v>
      </c>
      <c r="B21133">
        <v>78830</v>
      </c>
      <c r="C21133" s="385">
        <v>7.7499999999999999E-2</v>
      </c>
    </row>
    <row r="21134" spans="1:3" x14ac:dyDescent="0.25">
      <c r="A21134" t="s">
        <v>274</v>
      </c>
      <c r="B21134">
        <v>78832</v>
      </c>
      <c r="C21134" s="385">
        <v>8.2500000000000004E-2</v>
      </c>
    </row>
    <row r="21135" spans="1:3" x14ac:dyDescent="0.25">
      <c r="A21135" t="s">
        <v>274</v>
      </c>
      <c r="B21135">
        <v>78833</v>
      </c>
      <c r="C21135" s="385">
        <v>7.7499999999999999E-2</v>
      </c>
    </row>
    <row r="21136" spans="1:3" x14ac:dyDescent="0.25">
      <c r="A21136" t="s">
        <v>274</v>
      </c>
      <c r="B21136">
        <v>78834</v>
      </c>
      <c r="C21136" s="385">
        <v>8.2500000000000004E-2</v>
      </c>
    </row>
    <row r="21137" spans="1:3" x14ac:dyDescent="0.25">
      <c r="A21137" t="s">
        <v>274</v>
      </c>
      <c r="B21137">
        <v>78836</v>
      </c>
      <c r="C21137" s="385">
        <v>6.7500000000000004E-2</v>
      </c>
    </row>
    <row r="21138" spans="1:3" x14ac:dyDescent="0.25">
      <c r="A21138" t="s">
        <v>274</v>
      </c>
      <c r="B21138">
        <v>78837</v>
      </c>
      <c r="C21138" s="385">
        <v>6.7500000000000004E-2</v>
      </c>
    </row>
    <row r="21139" spans="1:3" x14ac:dyDescent="0.25">
      <c r="A21139" t="s">
        <v>274</v>
      </c>
      <c r="B21139">
        <v>78838</v>
      </c>
      <c r="C21139" s="385">
        <v>7.2499999999999995E-2</v>
      </c>
    </row>
    <row r="21140" spans="1:3" x14ac:dyDescent="0.25">
      <c r="A21140" t="s">
        <v>274</v>
      </c>
      <c r="B21140">
        <v>78839</v>
      </c>
      <c r="C21140" s="385">
        <v>8.2500000000000004E-2</v>
      </c>
    </row>
    <row r="21141" spans="1:3" x14ac:dyDescent="0.25">
      <c r="A21141" t="s">
        <v>274</v>
      </c>
      <c r="B21141">
        <v>78840</v>
      </c>
      <c r="C21141" s="385">
        <v>8.2500000000000004E-2</v>
      </c>
    </row>
    <row r="21142" spans="1:3" x14ac:dyDescent="0.25">
      <c r="A21142" t="s">
        <v>274</v>
      </c>
      <c r="B21142">
        <v>78841</v>
      </c>
      <c r="C21142" s="385">
        <v>8.2500000000000004E-2</v>
      </c>
    </row>
    <row r="21143" spans="1:3" x14ac:dyDescent="0.25">
      <c r="A21143" t="s">
        <v>274</v>
      </c>
      <c r="B21143">
        <v>78842</v>
      </c>
      <c r="C21143" s="385">
        <v>8.2500000000000004E-2</v>
      </c>
    </row>
    <row r="21144" spans="1:3" x14ac:dyDescent="0.25">
      <c r="A21144" t="s">
        <v>274</v>
      </c>
      <c r="B21144">
        <v>78843</v>
      </c>
      <c r="C21144" s="385">
        <v>8.2500000000000004E-2</v>
      </c>
    </row>
    <row r="21145" spans="1:3" x14ac:dyDescent="0.25">
      <c r="A21145" t="s">
        <v>274</v>
      </c>
      <c r="B21145">
        <v>78847</v>
      </c>
      <c r="C21145" s="385">
        <v>6.7500000000000004E-2</v>
      </c>
    </row>
    <row r="21146" spans="1:3" x14ac:dyDescent="0.25">
      <c r="A21146" t="s">
        <v>274</v>
      </c>
      <c r="B21146">
        <v>78850</v>
      </c>
      <c r="C21146" s="385">
        <v>6.7500000000000004E-2</v>
      </c>
    </row>
    <row r="21147" spans="1:3" x14ac:dyDescent="0.25">
      <c r="A21147" t="s">
        <v>274</v>
      </c>
      <c r="B21147">
        <v>78851</v>
      </c>
      <c r="C21147" s="385">
        <v>7.7499999999999999E-2</v>
      </c>
    </row>
    <row r="21148" spans="1:3" x14ac:dyDescent="0.25">
      <c r="A21148" t="s">
        <v>274</v>
      </c>
      <c r="B21148">
        <v>78852</v>
      </c>
      <c r="C21148" s="385">
        <v>8.2500000000000004E-2</v>
      </c>
    </row>
    <row r="21149" spans="1:3" x14ac:dyDescent="0.25">
      <c r="A21149" t="s">
        <v>274</v>
      </c>
      <c r="B21149">
        <v>78853</v>
      </c>
      <c r="C21149" s="385">
        <v>8.2500000000000004E-2</v>
      </c>
    </row>
    <row r="21150" spans="1:3" x14ac:dyDescent="0.25">
      <c r="A21150" t="s">
        <v>274</v>
      </c>
      <c r="B21150">
        <v>78860</v>
      </c>
      <c r="C21150" s="385">
        <v>7.2499999999999995E-2</v>
      </c>
    </row>
    <row r="21151" spans="1:3" x14ac:dyDescent="0.25">
      <c r="A21151" t="s">
        <v>274</v>
      </c>
      <c r="B21151">
        <v>78861</v>
      </c>
      <c r="C21151" s="385">
        <v>8.2500000000000004E-2</v>
      </c>
    </row>
    <row r="21152" spans="1:3" x14ac:dyDescent="0.25">
      <c r="A21152" t="s">
        <v>274</v>
      </c>
      <c r="B21152">
        <v>78870</v>
      </c>
      <c r="C21152" s="385">
        <v>7.2499999999999995E-2</v>
      </c>
    </row>
    <row r="21153" spans="1:3" x14ac:dyDescent="0.25">
      <c r="A21153" t="s">
        <v>274</v>
      </c>
      <c r="B21153">
        <v>78871</v>
      </c>
      <c r="C21153" s="385">
        <v>6.7500000000000004E-2</v>
      </c>
    </row>
    <row r="21154" spans="1:3" x14ac:dyDescent="0.25">
      <c r="A21154" t="s">
        <v>274</v>
      </c>
      <c r="B21154">
        <v>78872</v>
      </c>
      <c r="C21154" s="385">
        <v>6.7500000000000004E-2</v>
      </c>
    </row>
    <row r="21155" spans="1:3" x14ac:dyDescent="0.25">
      <c r="A21155" t="s">
        <v>274</v>
      </c>
      <c r="B21155">
        <v>78873</v>
      </c>
      <c r="C21155" s="385">
        <v>8.2500000000000004E-2</v>
      </c>
    </row>
    <row r="21156" spans="1:3" x14ac:dyDescent="0.25">
      <c r="A21156" t="s">
        <v>274</v>
      </c>
      <c r="B21156">
        <v>78877</v>
      </c>
      <c r="C21156" s="385">
        <v>7.2499999999999995E-2</v>
      </c>
    </row>
    <row r="21157" spans="1:3" x14ac:dyDescent="0.25">
      <c r="A21157" t="s">
        <v>274</v>
      </c>
      <c r="B21157">
        <v>78879</v>
      </c>
      <c r="C21157" s="385">
        <v>8.2500000000000004E-2</v>
      </c>
    </row>
    <row r="21158" spans="1:3" x14ac:dyDescent="0.25">
      <c r="A21158" t="s">
        <v>274</v>
      </c>
      <c r="B21158">
        <v>78880</v>
      </c>
      <c r="C21158" s="385">
        <v>7.7499999999999999E-2</v>
      </c>
    </row>
    <row r="21159" spans="1:3" x14ac:dyDescent="0.25">
      <c r="A21159" t="s">
        <v>274</v>
      </c>
      <c r="B21159">
        <v>78881</v>
      </c>
      <c r="C21159" s="385">
        <v>8.2500000000000004E-2</v>
      </c>
    </row>
    <row r="21160" spans="1:3" x14ac:dyDescent="0.25">
      <c r="A21160" t="s">
        <v>274</v>
      </c>
      <c r="B21160">
        <v>78883</v>
      </c>
      <c r="C21160" s="385">
        <v>6.7500000000000004E-2</v>
      </c>
    </row>
    <row r="21161" spans="1:3" x14ac:dyDescent="0.25">
      <c r="A21161" t="s">
        <v>274</v>
      </c>
      <c r="B21161">
        <v>78884</v>
      </c>
      <c r="C21161" s="385">
        <v>8.2500000000000004E-2</v>
      </c>
    </row>
    <row r="21162" spans="1:3" x14ac:dyDescent="0.25">
      <c r="A21162" t="s">
        <v>274</v>
      </c>
      <c r="B21162">
        <v>78885</v>
      </c>
      <c r="C21162" s="385">
        <v>6.7500000000000004E-2</v>
      </c>
    </row>
    <row r="21163" spans="1:3" x14ac:dyDescent="0.25">
      <c r="A21163" t="s">
        <v>274</v>
      </c>
      <c r="B21163">
        <v>78886</v>
      </c>
      <c r="C21163" s="385">
        <v>8.2500000000000004E-2</v>
      </c>
    </row>
    <row r="21164" spans="1:3" x14ac:dyDescent="0.25">
      <c r="A21164" t="s">
        <v>274</v>
      </c>
      <c r="B21164">
        <v>78931</v>
      </c>
      <c r="C21164" s="385">
        <v>6.7500000000000004E-2</v>
      </c>
    </row>
    <row r="21165" spans="1:3" x14ac:dyDescent="0.25">
      <c r="A21165" t="s">
        <v>274</v>
      </c>
      <c r="B21165">
        <v>78932</v>
      </c>
      <c r="C21165" s="385">
        <v>8.2500000000000004E-2</v>
      </c>
    </row>
    <row r="21166" spans="1:3" x14ac:dyDescent="0.25">
      <c r="A21166" t="s">
        <v>274</v>
      </c>
      <c r="B21166">
        <v>78933</v>
      </c>
      <c r="C21166" s="385">
        <v>8.2500000000000004E-2</v>
      </c>
    </row>
    <row r="21167" spans="1:3" x14ac:dyDescent="0.25">
      <c r="A21167" t="s">
        <v>274</v>
      </c>
      <c r="B21167">
        <v>78934</v>
      </c>
      <c r="C21167" s="385">
        <v>8.2500000000000004E-2</v>
      </c>
    </row>
    <row r="21168" spans="1:3" x14ac:dyDescent="0.25">
      <c r="A21168" t="s">
        <v>274</v>
      </c>
      <c r="B21168">
        <v>78935</v>
      </c>
      <c r="C21168" s="385">
        <v>7.2499999999999995E-2</v>
      </c>
    </row>
    <row r="21169" spans="1:3" x14ac:dyDescent="0.25">
      <c r="A21169" t="s">
        <v>274</v>
      </c>
      <c r="B21169">
        <v>78938</v>
      </c>
      <c r="C21169" s="385">
        <v>7.7499999999999999E-2</v>
      </c>
    </row>
    <row r="21170" spans="1:3" x14ac:dyDescent="0.25">
      <c r="A21170" t="s">
        <v>274</v>
      </c>
      <c r="B21170">
        <v>78940</v>
      </c>
      <c r="C21170" s="385">
        <v>8.2500000000000004E-2</v>
      </c>
    </row>
    <row r="21171" spans="1:3" x14ac:dyDescent="0.25">
      <c r="A21171" t="s">
        <v>274</v>
      </c>
      <c r="B21171">
        <v>78941</v>
      </c>
      <c r="C21171" s="385">
        <v>8.2500000000000004E-2</v>
      </c>
    </row>
    <row r="21172" spans="1:3" x14ac:dyDescent="0.25">
      <c r="A21172" t="s">
        <v>274</v>
      </c>
      <c r="B21172">
        <v>78942</v>
      </c>
      <c r="C21172" s="385">
        <v>8.2500000000000004E-2</v>
      </c>
    </row>
    <row r="21173" spans="1:3" x14ac:dyDescent="0.25">
      <c r="A21173" t="s">
        <v>274</v>
      </c>
      <c r="B21173">
        <v>78943</v>
      </c>
      <c r="C21173" s="385">
        <v>6.7500000000000004E-2</v>
      </c>
    </row>
    <row r="21174" spans="1:3" x14ac:dyDescent="0.25">
      <c r="A21174" t="s">
        <v>274</v>
      </c>
      <c r="B21174">
        <v>78944</v>
      </c>
      <c r="C21174" s="385">
        <v>8.2500000000000004E-2</v>
      </c>
    </row>
    <row r="21175" spans="1:3" x14ac:dyDescent="0.25">
      <c r="A21175" t="s">
        <v>274</v>
      </c>
      <c r="B21175">
        <v>78945</v>
      </c>
      <c r="C21175" s="385">
        <v>8.2500000000000004E-2</v>
      </c>
    </row>
    <row r="21176" spans="1:3" x14ac:dyDescent="0.25">
      <c r="A21176" t="s">
        <v>274</v>
      </c>
      <c r="B21176">
        <v>78946</v>
      </c>
      <c r="C21176" s="385">
        <v>6.7500000000000004E-2</v>
      </c>
    </row>
    <row r="21177" spans="1:3" x14ac:dyDescent="0.25">
      <c r="A21177" t="s">
        <v>274</v>
      </c>
      <c r="B21177">
        <v>78947</v>
      </c>
      <c r="C21177" s="385">
        <v>8.2500000000000004E-2</v>
      </c>
    </row>
    <row r="21178" spans="1:3" x14ac:dyDescent="0.25">
      <c r="A21178" t="s">
        <v>274</v>
      </c>
      <c r="B21178">
        <v>78948</v>
      </c>
      <c r="C21178" s="385">
        <v>6.7500000000000004E-2</v>
      </c>
    </row>
    <row r="21179" spans="1:3" x14ac:dyDescent="0.25">
      <c r="A21179" t="s">
        <v>274</v>
      </c>
      <c r="B21179">
        <v>78949</v>
      </c>
      <c r="C21179" s="385">
        <v>6.7500000000000004E-2</v>
      </c>
    </row>
    <row r="21180" spans="1:3" x14ac:dyDescent="0.25">
      <c r="A21180" t="s">
        <v>274</v>
      </c>
      <c r="B21180">
        <v>78950</v>
      </c>
      <c r="C21180" s="385">
        <v>6.7500000000000004E-2</v>
      </c>
    </row>
    <row r="21181" spans="1:3" x14ac:dyDescent="0.25">
      <c r="A21181" t="s">
        <v>274</v>
      </c>
      <c r="B21181">
        <v>78951</v>
      </c>
      <c r="C21181" s="385">
        <v>6.7500000000000004E-2</v>
      </c>
    </row>
    <row r="21182" spans="1:3" x14ac:dyDescent="0.25">
      <c r="A21182" t="s">
        <v>274</v>
      </c>
      <c r="B21182">
        <v>78952</v>
      </c>
      <c r="C21182" s="385">
        <v>6.7500000000000004E-2</v>
      </c>
    </row>
    <row r="21183" spans="1:3" x14ac:dyDescent="0.25">
      <c r="A21183" t="s">
        <v>274</v>
      </c>
      <c r="B21183">
        <v>78953</v>
      </c>
      <c r="C21183" s="385">
        <v>6.7500000000000004E-2</v>
      </c>
    </row>
    <row r="21184" spans="1:3" x14ac:dyDescent="0.25">
      <c r="A21184" t="s">
        <v>274</v>
      </c>
      <c r="B21184">
        <v>78954</v>
      </c>
      <c r="C21184" s="385">
        <v>8.2500000000000004E-2</v>
      </c>
    </row>
    <row r="21185" spans="1:3" x14ac:dyDescent="0.25">
      <c r="A21185" t="s">
        <v>274</v>
      </c>
      <c r="B21185">
        <v>78956</v>
      </c>
      <c r="C21185" s="385">
        <v>8.2500000000000004E-2</v>
      </c>
    </row>
    <row r="21186" spans="1:3" x14ac:dyDescent="0.25">
      <c r="A21186" t="s">
        <v>274</v>
      </c>
      <c r="B21186">
        <v>78957</v>
      </c>
      <c r="C21186" s="385">
        <v>8.2500000000000004E-2</v>
      </c>
    </row>
    <row r="21187" spans="1:3" x14ac:dyDescent="0.25">
      <c r="A21187" t="s">
        <v>274</v>
      </c>
      <c r="B21187">
        <v>78959</v>
      </c>
      <c r="C21187" s="385">
        <v>7.7499999999999999E-2</v>
      </c>
    </row>
    <row r="21188" spans="1:3" x14ac:dyDescent="0.25">
      <c r="A21188" t="s">
        <v>274</v>
      </c>
      <c r="B21188">
        <v>78960</v>
      </c>
      <c r="C21188" s="385">
        <v>6.7500000000000004E-2</v>
      </c>
    </row>
    <row r="21189" spans="1:3" x14ac:dyDescent="0.25">
      <c r="A21189" t="s">
        <v>274</v>
      </c>
      <c r="B21189">
        <v>78961</v>
      </c>
      <c r="C21189" s="385">
        <v>6.7500000000000004E-2</v>
      </c>
    </row>
    <row r="21190" spans="1:3" x14ac:dyDescent="0.25">
      <c r="A21190" t="s">
        <v>274</v>
      </c>
      <c r="B21190">
        <v>78962</v>
      </c>
      <c r="C21190" s="385">
        <v>8.2500000000000004E-2</v>
      </c>
    </row>
    <row r="21191" spans="1:3" x14ac:dyDescent="0.25">
      <c r="A21191" t="s">
        <v>274</v>
      </c>
      <c r="B21191">
        <v>78963</v>
      </c>
      <c r="C21191" s="385">
        <v>6.7500000000000004E-2</v>
      </c>
    </row>
    <row r="21192" spans="1:3" x14ac:dyDescent="0.25">
      <c r="A21192" t="s">
        <v>274</v>
      </c>
      <c r="B21192">
        <v>79001</v>
      </c>
      <c r="C21192" s="385">
        <v>7.7499999999999999E-2</v>
      </c>
    </row>
    <row r="21193" spans="1:3" x14ac:dyDescent="0.25">
      <c r="A21193" t="s">
        <v>274</v>
      </c>
      <c r="B21193">
        <v>79002</v>
      </c>
      <c r="C21193" s="385">
        <v>6.25E-2</v>
      </c>
    </row>
    <row r="21194" spans="1:3" x14ac:dyDescent="0.25">
      <c r="A21194" t="s">
        <v>274</v>
      </c>
      <c r="B21194">
        <v>79003</v>
      </c>
      <c r="C21194" s="385">
        <v>6.25E-2</v>
      </c>
    </row>
    <row r="21195" spans="1:3" x14ac:dyDescent="0.25">
      <c r="A21195" t="s">
        <v>274</v>
      </c>
      <c r="B21195">
        <v>79005</v>
      </c>
      <c r="C21195" s="385">
        <v>7.7499999999999999E-2</v>
      </c>
    </row>
    <row r="21196" spans="1:3" x14ac:dyDescent="0.25">
      <c r="A21196" t="s">
        <v>274</v>
      </c>
      <c r="B21196">
        <v>79007</v>
      </c>
      <c r="C21196" s="385">
        <v>8.2500000000000004E-2</v>
      </c>
    </row>
    <row r="21197" spans="1:3" x14ac:dyDescent="0.25">
      <c r="A21197" t="s">
        <v>274</v>
      </c>
      <c r="B21197">
        <v>79008</v>
      </c>
      <c r="C21197" s="385">
        <v>8.2500000000000004E-2</v>
      </c>
    </row>
    <row r="21198" spans="1:3" x14ac:dyDescent="0.25">
      <c r="A21198" t="s">
        <v>274</v>
      </c>
      <c r="B21198">
        <v>79009</v>
      </c>
      <c r="C21198" s="385">
        <v>8.2500000000000004E-2</v>
      </c>
    </row>
    <row r="21199" spans="1:3" x14ac:dyDescent="0.25">
      <c r="A21199" t="s">
        <v>274</v>
      </c>
      <c r="B21199">
        <v>79010</v>
      </c>
      <c r="C21199" s="385">
        <v>8.2500000000000004E-2</v>
      </c>
    </row>
    <row r="21200" spans="1:3" x14ac:dyDescent="0.25">
      <c r="A21200" t="s">
        <v>274</v>
      </c>
      <c r="B21200">
        <v>79011</v>
      </c>
      <c r="C21200" s="385">
        <v>6.25E-2</v>
      </c>
    </row>
    <row r="21201" spans="1:3" x14ac:dyDescent="0.25">
      <c r="A21201" t="s">
        <v>274</v>
      </c>
      <c r="B21201">
        <v>79012</v>
      </c>
      <c r="C21201" s="385">
        <v>8.2500000000000004E-2</v>
      </c>
    </row>
    <row r="21202" spans="1:3" x14ac:dyDescent="0.25">
      <c r="A21202" t="s">
        <v>274</v>
      </c>
      <c r="B21202">
        <v>79013</v>
      </c>
      <c r="C21202" s="385">
        <v>7.2499999999999995E-2</v>
      </c>
    </row>
    <row r="21203" spans="1:3" x14ac:dyDescent="0.25">
      <c r="A21203" t="s">
        <v>274</v>
      </c>
      <c r="B21203">
        <v>79014</v>
      </c>
      <c r="C21203" s="385">
        <v>8.2500000000000004E-2</v>
      </c>
    </row>
    <row r="21204" spans="1:3" x14ac:dyDescent="0.25">
      <c r="A21204" t="s">
        <v>274</v>
      </c>
      <c r="B21204">
        <v>79015</v>
      </c>
      <c r="C21204" s="385">
        <v>8.2500000000000004E-2</v>
      </c>
    </row>
    <row r="21205" spans="1:3" x14ac:dyDescent="0.25">
      <c r="A21205" t="s">
        <v>274</v>
      </c>
      <c r="B21205">
        <v>79016</v>
      </c>
      <c r="C21205" s="385">
        <v>8.2500000000000004E-2</v>
      </c>
    </row>
    <row r="21206" spans="1:3" x14ac:dyDescent="0.25">
      <c r="A21206" t="s">
        <v>274</v>
      </c>
      <c r="B21206">
        <v>79018</v>
      </c>
      <c r="C21206" s="385">
        <v>7.2499999999999995E-2</v>
      </c>
    </row>
    <row r="21207" spans="1:3" x14ac:dyDescent="0.25">
      <c r="A21207" t="s">
        <v>274</v>
      </c>
      <c r="B21207">
        <v>79019</v>
      </c>
      <c r="C21207" s="385">
        <v>8.2500000000000004E-2</v>
      </c>
    </row>
    <row r="21208" spans="1:3" x14ac:dyDescent="0.25">
      <c r="A21208" t="s">
        <v>274</v>
      </c>
      <c r="B21208">
        <v>79021</v>
      </c>
      <c r="C21208" s="385">
        <v>6.7500000000000004E-2</v>
      </c>
    </row>
    <row r="21209" spans="1:3" x14ac:dyDescent="0.25">
      <c r="A21209" t="s">
        <v>274</v>
      </c>
      <c r="B21209">
        <v>79022</v>
      </c>
      <c r="C21209" s="385">
        <v>8.2500000000000004E-2</v>
      </c>
    </row>
    <row r="21210" spans="1:3" x14ac:dyDescent="0.25">
      <c r="A21210" t="s">
        <v>274</v>
      </c>
      <c r="B21210">
        <v>79024</v>
      </c>
      <c r="C21210" s="385">
        <v>7.7499999999999999E-2</v>
      </c>
    </row>
    <row r="21211" spans="1:3" x14ac:dyDescent="0.25">
      <c r="A21211" t="s">
        <v>274</v>
      </c>
      <c r="B21211">
        <v>79025</v>
      </c>
      <c r="C21211" s="385">
        <v>6.7500000000000004E-2</v>
      </c>
    </row>
    <row r="21212" spans="1:3" x14ac:dyDescent="0.25">
      <c r="A21212" t="s">
        <v>274</v>
      </c>
      <c r="B21212">
        <v>79027</v>
      </c>
      <c r="C21212" s="385">
        <v>8.2500000000000004E-2</v>
      </c>
    </row>
    <row r="21213" spans="1:3" x14ac:dyDescent="0.25">
      <c r="A21213" t="s">
        <v>274</v>
      </c>
      <c r="B21213">
        <v>79029</v>
      </c>
      <c r="C21213" s="385">
        <v>8.2500000000000004E-2</v>
      </c>
    </row>
    <row r="21214" spans="1:3" x14ac:dyDescent="0.25">
      <c r="A21214" t="s">
        <v>274</v>
      </c>
      <c r="B21214">
        <v>79031</v>
      </c>
      <c r="C21214" s="385">
        <v>7.7499999999999999E-2</v>
      </c>
    </row>
    <row r="21215" spans="1:3" x14ac:dyDescent="0.25">
      <c r="A21215" t="s">
        <v>274</v>
      </c>
      <c r="B21215">
        <v>79032</v>
      </c>
      <c r="C21215" s="385">
        <v>7.7499999999999999E-2</v>
      </c>
    </row>
    <row r="21216" spans="1:3" x14ac:dyDescent="0.25">
      <c r="A21216" t="s">
        <v>274</v>
      </c>
      <c r="B21216">
        <v>79033</v>
      </c>
      <c r="C21216" s="385">
        <v>6.25E-2</v>
      </c>
    </row>
    <row r="21217" spans="1:3" x14ac:dyDescent="0.25">
      <c r="A21217" t="s">
        <v>274</v>
      </c>
      <c r="B21217">
        <v>79034</v>
      </c>
      <c r="C21217" s="385">
        <v>8.2500000000000004E-2</v>
      </c>
    </row>
    <row r="21218" spans="1:3" x14ac:dyDescent="0.25">
      <c r="A21218" t="s">
        <v>274</v>
      </c>
      <c r="B21218">
        <v>79035</v>
      </c>
      <c r="C21218" s="385">
        <v>8.2500000000000004E-2</v>
      </c>
    </row>
    <row r="21219" spans="1:3" x14ac:dyDescent="0.25">
      <c r="A21219" t="s">
        <v>274</v>
      </c>
      <c r="B21219">
        <v>79036</v>
      </c>
      <c r="C21219" s="385">
        <v>8.2500000000000004E-2</v>
      </c>
    </row>
    <row r="21220" spans="1:3" x14ac:dyDescent="0.25">
      <c r="A21220" t="s">
        <v>274</v>
      </c>
      <c r="B21220">
        <v>79039</v>
      </c>
      <c r="C21220" s="385">
        <v>8.2500000000000004E-2</v>
      </c>
    </row>
    <row r="21221" spans="1:3" x14ac:dyDescent="0.25">
      <c r="A21221" t="s">
        <v>274</v>
      </c>
      <c r="B21221">
        <v>79040</v>
      </c>
      <c r="C21221" s="385">
        <v>8.2500000000000004E-2</v>
      </c>
    </row>
    <row r="21222" spans="1:3" x14ac:dyDescent="0.25">
      <c r="A21222" t="s">
        <v>274</v>
      </c>
      <c r="B21222">
        <v>79041</v>
      </c>
      <c r="C21222" s="385">
        <v>8.2500000000000004E-2</v>
      </c>
    </row>
    <row r="21223" spans="1:3" x14ac:dyDescent="0.25">
      <c r="A21223" t="s">
        <v>274</v>
      </c>
      <c r="B21223">
        <v>79042</v>
      </c>
      <c r="C21223" s="385">
        <v>7.7499999999999999E-2</v>
      </c>
    </row>
    <row r="21224" spans="1:3" x14ac:dyDescent="0.25">
      <c r="A21224" t="s">
        <v>274</v>
      </c>
      <c r="B21224">
        <v>79043</v>
      </c>
      <c r="C21224" s="385">
        <v>8.2500000000000004E-2</v>
      </c>
    </row>
    <row r="21225" spans="1:3" x14ac:dyDescent="0.25">
      <c r="A21225" t="s">
        <v>274</v>
      </c>
      <c r="B21225">
        <v>79044</v>
      </c>
      <c r="C21225" s="385">
        <v>6.25E-2</v>
      </c>
    </row>
    <row r="21226" spans="1:3" x14ac:dyDescent="0.25">
      <c r="A21226" t="s">
        <v>274</v>
      </c>
      <c r="B21226">
        <v>79045</v>
      </c>
      <c r="C21226" s="385">
        <v>8.2500000000000004E-2</v>
      </c>
    </row>
    <row r="21227" spans="1:3" x14ac:dyDescent="0.25">
      <c r="A21227" t="s">
        <v>274</v>
      </c>
      <c r="B21227">
        <v>79046</v>
      </c>
      <c r="C21227" s="385">
        <v>0.08</v>
      </c>
    </row>
    <row r="21228" spans="1:3" x14ac:dyDescent="0.25">
      <c r="A21228" t="s">
        <v>274</v>
      </c>
      <c r="B21228">
        <v>79051</v>
      </c>
      <c r="C21228" s="385">
        <v>6.25E-2</v>
      </c>
    </row>
    <row r="21229" spans="1:3" x14ac:dyDescent="0.25">
      <c r="A21229" t="s">
        <v>274</v>
      </c>
      <c r="B21229">
        <v>79052</v>
      </c>
      <c r="C21229" s="385">
        <v>7.7499999999999999E-2</v>
      </c>
    </row>
    <row r="21230" spans="1:3" x14ac:dyDescent="0.25">
      <c r="A21230" t="s">
        <v>274</v>
      </c>
      <c r="B21230">
        <v>79053</v>
      </c>
      <c r="C21230" s="385">
        <v>6.25E-2</v>
      </c>
    </row>
    <row r="21231" spans="1:3" x14ac:dyDescent="0.25">
      <c r="A21231" t="s">
        <v>274</v>
      </c>
      <c r="B21231">
        <v>79054</v>
      </c>
      <c r="C21231" s="385">
        <v>7.2499999999999995E-2</v>
      </c>
    </row>
    <row r="21232" spans="1:3" x14ac:dyDescent="0.25">
      <c r="A21232" t="s">
        <v>274</v>
      </c>
      <c r="B21232">
        <v>79056</v>
      </c>
      <c r="C21232" s="385">
        <v>6.25E-2</v>
      </c>
    </row>
    <row r="21233" spans="1:3" x14ac:dyDescent="0.25">
      <c r="A21233" t="s">
        <v>274</v>
      </c>
      <c r="B21233">
        <v>79057</v>
      </c>
      <c r="C21233" s="385">
        <v>8.2500000000000004E-2</v>
      </c>
    </row>
    <row r="21234" spans="1:3" x14ac:dyDescent="0.25">
      <c r="A21234" t="s">
        <v>274</v>
      </c>
      <c r="B21234">
        <v>79058</v>
      </c>
      <c r="C21234" s="385">
        <v>8.2500000000000004E-2</v>
      </c>
    </row>
    <row r="21235" spans="1:3" x14ac:dyDescent="0.25">
      <c r="A21235" t="s">
        <v>274</v>
      </c>
      <c r="B21235">
        <v>79059</v>
      </c>
      <c r="C21235" s="385">
        <v>8.2500000000000004E-2</v>
      </c>
    </row>
    <row r="21236" spans="1:3" x14ac:dyDescent="0.25">
      <c r="A21236" t="s">
        <v>274</v>
      </c>
      <c r="B21236">
        <v>79061</v>
      </c>
      <c r="C21236" s="385">
        <v>7.2499999999999995E-2</v>
      </c>
    </row>
    <row r="21237" spans="1:3" x14ac:dyDescent="0.25">
      <c r="A21237" t="s">
        <v>274</v>
      </c>
      <c r="B21237">
        <v>79062</v>
      </c>
      <c r="C21237" s="385">
        <v>6.25E-2</v>
      </c>
    </row>
    <row r="21238" spans="1:3" x14ac:dyDescent="0.25">
      <c r="A21238" t="s">
        <v>274</v>
      </c>
      <c r="B21238">
        <v>79063</v>
      </c>
      <c r="C21238" s="385">
        <v>8.2500000000000004E-2</v>
      </c>
    </row>
    <row r="21239" spans="1:3" x14ac:dyDescent="0.25">
      <c r="A21239" t="s">
        <v>274</v>
      </c>
      <c r="B21239">
        <v>79064</v>
      </c>
      <c r="C21239" s="385">
        <v>8.2500000000000004E-2</v>
      </c>
    </row>
    <row r="21240" spans="1:3" x14ac:dyDescent="0.25">
      <c r="A21240" t="s">
        <v>274</v>
      </c>
      <c r="B21240">
        <v>79065</v>
      </c>
      <c r="C21240" s="385">
        <v>8.2500000000000004E-2</v>
      </c>
    </row>
    <row r="21241" spans="1:3" x14ac:dyDescent="0.25">
      <c r="A21241" t="s">
        <v>274</v>
      </c>
      <c r="B21241">
        <v>79066</v>
      </c>
      <c r="C21241" s="385">
        <v>8.2500000000000004E-2</v>
      </c>
    </row>
    <row r="21242" spans="1:3" x14ac:dyDescent="0.25">
      <c r="A21242" t="s">
        <v>274</v>
      </c>
      <c r="B21242">
        <v>79068</v>
      </c>
      <c r="C21242" s="385">
        <v>8.2500000000000004E-2</v>
      </c>
    </row>
    <row r="21243" spans="1:3" x14ac:dyDescent="0.25">
      <c r="A21243" t="s">
        <v>274</v>
      </c>
      <c r="B21243">
        <v>79070</v>
      </c>
      <c r="C21243" s="385">
        <v>8.2500000000000004E-2</v>
      </c>
    </row>
    <row r="21244" spans="1:3" x14ac:dyDescent="0.25">
      <c r="A21244" t="s">
        <v>274</v>
      </c>
      <c r="B21244">
        <v>79072</v>
      </c>
      <c r="C21244" s="385">
        <v>8.2500000000000004E-2</v>
      </c>
    </row>
    <row r="21245" spans="1:3" x14ac:dyDescent="0.25">
      <c r="A21245" t="s">
        <v>274</v>
      </c>
      <c r="B21245">
        <v>79073</v>
      </c>
      <c r="C21245" s="385">
        <v>8.2500000000000004E-2</v>
      </c>
    </row>
    <row r="21246" spans="1:3" x14ac:dyDescent="0.25">
      <c r="A21246" t="s">
        <v>274</v>
      </c>
      <c r="B21246">
        <v>79077</v>
      </c>
      <c r="C21246" s="385">
        <v>6.25E-2</v>
      </c>
    </row>
    <row r="21247" spans="1:3" x14ac:dyDescent="0.25">
      <c r="A21247" t="s">
        <v>274</v>
      </c>
      <c r="B21247">
        <v>79078</v>
      </c>
      <c r="C21247" s="385">
        <v>7.2499999999999995E-2</v>
      </c>
    </row>
    <row r="21248" spans="1:3" x14ac:dyDescent="0.25">
      <c r="A21248" t="s">
        <v>274</v>
      </c>
      <c r="B21248">
        <v>79079</v>
      </c>
      <c r="C21248" s="385">
        <v>0.08</v>
      </c>
    </row>
    <row r="21249" spans="1:3" x14ac:dyDescent="0.25">
      <c r="A21249" t="s">
        <v>274</v>
      </c>
      <c r="B21249">
        <v>79080</v>
      </c>
      <c r="C21249" s="385">
        <v>7.2499999999999995E-2</v>
      </c>
    </row>
    <row r="21250" spans="1:3" x14ac:dyDescent="0.25">
      <c r="A21250" t="s">
        <v>274</v>
      </c>
      <c r="B21250">
        <v>79081</v>
      </c>
      <c r="C21250" s="385">
        <v>8.2500000000000004E-2</v>
      </c>
    </row>
    <row r="21251" spans="1:3" x14ac:dyDescent="0.25">
      <c r="A21251" t="s">
        <v>274</v>
      </c>
      <c r="B21251">
        <v>79082</v>
      </c>
      <c r="C21251" s="385">
        <v>6.7500000000000004E-2</v>
      </c>
    </row>
    <row r="21252" spans="1:3" x14ac:dyDescent="0.25">
      <c r="A21252" t="s">
        <v>274</v>
      </c>
      <c r="B21252">
        <v>79083</v>
      </c>
      <c r="C21252" s="385">
        <v>8.2500000000000004E-2</v>
      </c>
    </row>
    <row r="21253" spans="1:3" x14ac:dyDescent="0.25">
      <c r="A21253" t="s">
        <v>274</v>
      </c>
      <c r="B21253">
        <v>79084</v>
      </c>
      <c r="C21253" s="385">
        <v>7.7499999999999999E-2</v>
      </c>
    </row>
    <row r="21254" spans="1:3" x14ac:dyDescent="0.25">
      <c r="A21254" t="s">
        <v>274</v>
      </c>
      <c r="B21254">
        <v>79085</v>
      </c>
      <c r="C21254" s="385">
        <v>6.7500000000000004E-2</v>
      </c>
    </row>
    <row r="21255" spans="1:3" x14ac:dyDescent="0.25">
      <c r="A21255" t="s">
        <v>274</v>
      </c>
      <c r="B21255">
        <v>79086</v>
      </c>
      <c r="C21255" s="385">
        <v>8.2500000000000004E-2</v>
      </c>
    </row>
    <row r="21256" spans="1:3" x14ac:dyDescent="0.25">
      <c r="A21256" t="s">
        <v>274</v>
      </c>
      <c r="B21256">
        <v>79087</v>
      </c>
      <c r="C21256" s="385">
        <v>7.2499999999999995E-2</v>
      </c>
    </row>
    <row r="21257" spans="1:3" x14ac:dyDescent="0.25">
      <c r="A21257" t="s">
        <v>274</v>
      </c>
      <c r="B21257">
        <v>79088</v>
      </c>
      <c r="C21257" s="385">
        <v>8.2500000000000004E-2</v>
      </c>
    </row>
    <row r="21258" spans="1:3" x14ac:dyDescent="0.25">
      <c r="A21258" t="s">
        <v>274</v>
      </c>
      <c r="B21258">
        <v>79091</v>
      </c>
      <c r="C21258" s="385">
        <v>6.7500000000000004E-2</v>
      </c>
    </row>
    <row r="21259" spans="1:3" x14ac:dyDescent="0.25">
      <c r="A21259" t="s">
        <v>274</v>
      </c>
      <c r="B21259">
        <v>79092</v>
      </c>
      <c r="C21259" s="385">
        <v>8.2500000000000004E-2</v>
      </c>
    </row>
    <row r="21260" spans="1:3" x14ac:dyDescent="0.25">
      <c r="A21260" t="s">
        <v>274</v>
      </c>
      <c r="B21260">
        <v>79093</v>
      </c>
      <c r="C21260" s="385">
        <v>6.25E-2</v>
      </c>
    </row>
    <row r="21261" spans="1:3" x14ac:dyDescent="0.25">
      <c r="A21261" t="s">
        <v>274</v>
      </c>
      <c r="B21261">
        <v>79094</v>
      </c>
      <c r="C21261" s="385">
        <v>6.7500000000000004E-2</v>
      </c>
    </row>
    <row r="21262" spans="1:3" x14ac:dyDescent="0.25">
      <c r="A21262" t="s">
        <v>274</v>
      </c>
      <c r="B21262">
        <v>79095</v>
      </c>
      <c r="C21262" s="385">
        <v>8.2500000000000004E-2</v>
      </c>
    </row>
    <row r="21263" spans="1:3" x14ac:dyDescent="0.25">
      <c r="A21263" t="s">
        <v>274</v>
      </c>
      <c r="B21263">
        <v>79096</v>
      </c>
      <c r="C21263" s="385">
        <v>0.08</v>
      </c>
    </row>
    <row r="21264" spans="1:3" x14ac:dyDescent="0.25">
      <c r="A21264" t="s">
        <v>274</v>
      </c>
      <c r="B21264">
        <v>79097</v>
      </c>
      <c r="C21264" s="385">
        <v>8.2500000000000004E-2</v>
      </c>
    </row>
    <row r="21265" spans="1:3" x14ac:dyDescent="0.25">
      <c r="A21265" t="s">
        <v>274</v>
      </c>
      <c r="B21265">
        <v>79098</v>
      </c>
      <c r="C21265" s="385">
        <v>8.2500000000000004E-2</v>
      </c>
    </row>
    <row r="21266" spans="1:3" x14ac:dyDescent="0.25">
      <c r="A21266" t="s">
        <v>274</v>
      </c>
      <c r="B21266">
        <v>79101</v>
      </c>
      <c r="C21266" s="385">
        <v>8.2500000000000004E-2</v>
      </c>
    </row>
    <row r="21267" spans="1:3" x14ac:dyDescent="0.25">
      <c r="A21267" t="s">
        <v>274</v>
      </c>
      <c r="B21267">
        <v>79102</v>
      </c>
      <c r="C21267" s="385">
        <v>8.2500000000000004E-2</v>
      </c>
    </row>
    <row r="21268" spans="1:3" x14ac:dyDescent="0.25">
      <c r="A21268" t="s">
        <v>274</v>
      </c>
      <c r="B21268">
        <v>79103</v>
      </c>
      <c r="C21268" s="385">
        <v>8.2500000000000004E-2</v>
      </c>
    </row>
    <row r="21269" spans="1:3" x14ac:dyDescent="0.25">
      <c r="A21269" t="s">
        <v>274</v>
      </c>
      <c r="B21269">
        <v>79104</v>
      </c>
      <c r="C21269" s="385">
        <v>8.2500000000000004E-2</v>
      </c>
    </row>
    <row r="21270" spans="1:3" x14ac:dyDescent="0.25">
      <c r="A21270" t="s">
        <v>274</v>
      </c>
      <c r="B21270">
        <v>79105</v>
      </c>
      <c r="C21270" s="385">
        <v>8.2500000000000004E-2</v>
      </c>
    </row>
    <row r="21271" spans="1:3" x14ac:dyDescent="0.25">
      <c r="A21271" t="s">
        <v>274</v>
      </c>
      <c r="B21271">
        <v>79106</v>
      </c>
      <c r="C21271" s="385">
        <v>8.2500000000000004E-2</v>
      </c>
    </row>
    <row r="21272" spans="1:3" x14ac:dyDescent="0.25">
      <c r="A21272" t="s">
        <v>274</v>
      </c>
      <c r="B21272">
        <v>79107</v>
      </c>
      <c r="C21272" s="385">
        <v>8.2500000000000004E-2</v>
      </c>
    </row>
    <row r="21273" spans="1:3" x14ac:dyDescent="0.25">
      <c r="A21273" t="s">
        <v>274</v>
      </c>
      <c r="B21273">
        <v>79108</v>
      </c>
      <c r="C21273" s="385">
        <v>8.2500000000000004E-2</v>
      </c>
    </row>
    <row r="21274" spans="1:3" x14ac:dyDescent="0.25">
      <c r="A21274" t="s">
        <v>274</v>
      </c>
      <c r="B21274">
        <v>79109</v>
      </c>
      <c r="C21274" s="385">
        <v>8.2500000000000004E-2</v>
      </c>
    </row>
    <row r="21275" spans="1:3" x14ac:dyDescent="0.25">
      <c r="A21275" t="s">
        <v>274</v>
      </c>
      <c r="B21275">
        <v>79110</v>
      </c>
      <c r="C21275" s="385">
        <v>8.2500000000000004E-2</v>
      </c>
    </row>
    <row r="21276" spans="1:3" x14ac:dyDescent="0.25">
      <c r="A21276" t="s">
        <v>274</v>
      </c>
      <c r="B21276">
        <v>79111</v>
      </c>
      <c r="C21276" s="385">
        <v>8.2500000000000004E-2</v>
      </c>
    </row>
    <row r="21277" spans="1:3" x14ac:dyDescent="0.25">
      <c r="A21277" t="s">
        <v>274</v>
      </c>
      <c r="B21277">
        <v>79114</v>
      </c>
      <c r="C21277" s="385">
        <v>8.2500000000000004E-2</v>
      </c>
    </row>
    <row r="21278" spans="1:3" x14ac:dyDescent="0.25">
      <c r="A21278" t="s">
        <v>274</v>
      </c>
      <c r="B21278">
        <v>79116</v>
      </c>
      <c r="C21278" s="385">
        <v>8.2500000000000004E-2</v>
      </c>
    </row>
    <row r="21279" spans="1:3" x14ac:dyDescent="0.25">
      <c r="A21279" t="s">
        <v>274</v>
      </c>
      <c r="B21279">
        <v>79117</v>
      </c>
      <c r="C21279" s="385">
        <v>8.2500000000000004E-2</v>
      </c>
    </row>
    <row r="21280" spans="1:3" x14ac:dyDescent="0.25">
      <c r="A21280" t="s">
        <v>274</v>
      </c>
      <c r="B21280">
        <v>79118</v>
      </c>
      <c r="C21280" s="385">
        <v>8.2500000000000004E-2</v>
      </c>
    </row>
    <row r="21281" spans="1:3" x14ac:dyDescent="0.25">
      <c r="A21281" t="s">
        <v>274</v>
      </c>
      <c r="B21281">
        <v>79119</v>
      </c>
      <c r="C21281" s="385">
        <v>8.2500000000000004E-2</v>
      </c>
    </row>
    <row r="21282" spans="1:3" x14ac:dyDescent="0.25">
      <c r="A21282" t="s">
        <v>274</v>
      </c>
      <c r="B21282">
        <v>79120</v>
      </c>
      <c r="C21282" s="385">
        <v>8.2500000000000004E-2</v>
      </c>
    </row>
    <row r="21283" spans="1:3" x14ac:dyDescent="0.25">
      <c r="A21283" t="s">
        <v>274</v>
      </c>
      <c r="B21283">
        <v>79121</v>
      </c>
      <c r="C21283" s="385">
        <v>8.2500000000000004E-2</v>
      </c>
    </row>
    <row r="21284" spans="1:3" x14ac:dyDescent="0.25">
      <c r="A21284" t="s">
        <v>274</v>
      </c>
      <c r="B21284">
        <v>79124</v>
      </c>
      <c r="C21284" s="385">
        <v>8.2500000000000004E-2</v>
      </c>
    </row>
    <row r="21285" spans="1:3" x14ac:dyDescent="0.25">
      <c r="A21285" t="s">
        <v>274</v>
      </c>
      <c r="B21285">
        <v>79159</v>
      </c>
      <c r="C21285" s="385">
        <v>8.2500000000000004E-2</v>
      </c>
    </row>
    <row r="21286" spans="1:3" x14ac:dyDescent="0.25">
      <c r="A21286" t="s">
        <v>274</v>
      </c>
      <c r="B21286">
        <v>79166</v>
      </c>
      <c r="C21286" s="385">
        <v>8.2500000000000004E-2</v>
      </c>
    </row>
    <row r="21287" spans="1:3" x14ac:dyDescent="0.25">
      <c r="A21287" t="s">
        <v>274</v>
      </c>
      <c r="B21287">
        <v>79168</v>
      </c>
      <c r="C21287" s="385">
        <v>8.2500000000000004E-2</v>
      </c>
    </row>
    <row r="21288" spans="1:3" x14ac:dyDescent="0.25">
      <c r="A21288" t="s">
        <v>274</v>
      </c>
      <c r="B21288">
        <v>79172</v>
      </c>
      <c r="C21288" s="385">
        <v>8.2500000000000004E-2</v>
      </c>
    </row>
    <row r="21289" spans="1:3" x14ac:dyDescent="0.25">
      <c r="A21289" t="s">
        <v>274</v>
      </c>
      <c r="B21289">
        <v>79174</v>
      </c>
      <c r="C21289" s="385">
        <v>8.2500000000000004E-2</v>
      </c>
    </row>
    <row r="21290" spans="1:3" x14ac:dyDescent="0.25">
      <c r="A21290" t="s">
        <v>274</v>
      </c>
      <c r="B21290">
        <v>79178</v>
      </c>
      <c r="C21290" s="385">
        <v>8.2500000000000004E-2</v>
      </c>
    </row>
    <row r="21291" spans="1:3" x14ac:dyDescent="0.25">
      <c r="A21291" t="s">
        <v>274</v>
      </c>
      <c r="B21291">
        <v>79185</v>
      </c>
      <c r="C21291" s="385">
        <v>8.2500000000000004E-2</v>
      </c>
    </row>
    <row r="21292" spans="1:3" x14ac:dyDescent="0.25">
      <c r="A21292" t="s">
        <v>274</v>
      </c>
      <c r="B21292">
        <v>79189</v>
      </c>
      <c r="C21292" s="385">
        <v>8.2500000000000004E-2</v>
      </c>
    </row>
    <row r="21293" spans="1:3" x14ac:dyDescent="0.25">
      <c r="A21293" t="s">
        <v>274</v>
      </c>
      <c r="B21293">
        <v>79201</v>
      </c>
      <c r="C21293" s="385">
        <v>8.2500000000000004E-2</v>
      </c>
    </row>
    <row r="21294" spans="1:3" x14ac:dyDescent="0.25">
      <c r="A21294" t="s">
        <v>274</v>
      </c>
      <c r="B21294">
        <v>79220</v>
      </c>
      <c r="C21294" s="385">
        <v>6.7500000000000004E-2</v>
      </c>
    </row>
    <row r="21295" spans="1:3" x14ac:dyDescent="0.25">
      <c r="A21295" t="s">
        <v>274</v>
      </c>
      <c r="B21295">
        <v>79221</v>
      </c>
      <c r="C21295" s="385">
        <v>6.25E-2</v>
      </c>
    </row>
    <row r="21296" spans="1:3" x14ac:dyDescent="0.25">
      <c r="A21296" t="s">
        <v>274</v>
      </c>
      <c r="B21296">
        <v>79223</v>
      </c>
      <c r="C21296" s="385">
        <v>6.25E-2</v>
      </c>
    </row>
    <row r="21297" spans="1:3" x14ac:dyDescent="0.25">
      <c r="A21297" t="s">
        <v>274</v>
      </c>
      <c r="B21297">
        <v>79225</v>
      </c>
      <c r="C21297" s="385">
        <v>0.08</v>
      </c>
    </row>
    <row r="21298" spans="1:3" x14ac:dyDescent="0.25">
      <c r="A21298" t="s">
        <v>274</v>
      </c>
      <c r="B21298">
        <v>79226</v>
      </c>
      <c r="C21298" s="385">
        <v>8.2500000000000004E-2</v>
      </c>
    </row>
    <row r="21299" spans="1:3" x14ac:dyDescent="0.25">
      <c r="A21299" t="s">
        <v>274</v>
      </c>
      <c r="B21299">
        <v>79227</v>
      </c>
      <c r="C21299" s="385">
        <v>0.08</v>
      </c>
    </row>
    <row r="21300" spans="1:3" x14ac:dyDescent="0.25">
      <c r="A21300" t="s">
        <v>274</v>
      </c>
      <c r="B21300">
        <v>79229</v>
      </c>
      <c r="C21300" s="385">
        <v>8.2500000000000004E-2</v>
      </c>
    </row>
    <row r="21301" spans="1:3" x14ac:dyDescent="0.25">
      <c r="A21301" t="s">
        <v>274</v>
      </c>
      <c r="B21301">
        <v>79230</v>
      </c>
      <c r="C21301" s="385">
        <v>6.7500000000000004E-2</v>
      </c>
    </row>
    <row r="21302" spans="1:3" x14ac:dyDescent="0.25">
      <c r="A21302" t="s">
        <v>274</v>
      </c>
      <c r="B21302">
        <v>79231</v>
      </c>
      <c r="C21302" s="385">
        <v>6.25E-2</v>
      </c>
    </row>
    <row r="21303" spans="1:3" x14ac:dyDescent="0.25">
      <c r="A21303" t="s">
        <v>274</v>
      </c>
      <c r="B21303">
        <v>79233</v>
      </c>
      <c r="C21303" s="385">
        <v>7.2499999999999995E-2</v>
      </c>
    </row>
    <row r="21304" spans="1:3" x14ac:dyDescent="0.25">
      <c r="A21304" t="s">
        <v>274</v>
      </c>
      <c r="B21304">
        <v>79234</v>
      </c>
      <c r="C21304" s="385">
        <v>6.25E-2</v>
      </c>
    </row>
    <row r="21305" spans="1:3" x14ac:dyDescent="0.25">
      <c r="A21305" t="s">
        <v>274</v>
      </c>
      <c r="B21305">
        <v>79235</v>
      </c>
      <c r="C21305" s="385">
        <v>0.08</v>
      </c>
    </row>
    <row r="21306" spans="1:3" x14ac:dyDescent="0.25">
      <c r="A21306" t="s">
        <v>274</v>
      </c>
      <c r="B21306">
        <v>79236</v>
      </c>
      <c r="C21306" s="385">
        <v>6.25E-2</v>
      </c>
    </row>
    <row r="21307" spans="1:3" x14ac:dyDescent="0.25">
      <c r="A21307" t="s">
        <v>274</v>
      </c>
      <c r="B21307">
        <v>79237</v>
      </c>
      <c r="C21307" s="385">
        <v>7.2499999999999995E-2</v>
      </c>
    </row>
    <row r="21308" spans="1:3" x14ac:dyDescent="0.25">
      <c r="A21308" t="s">
        <v>274</v>
      </c>
      <c r="B21308">
        <v>79239</v>
      </c>
      <c r="C21308" s="385">
        <v>7.2499999999999995E-2</v>
      </c>
    </row>
    <row r="21309" spans="1:3" x14ac:dyDescent="0.25">
      <c r="A21309" t="s">
        <v>274</v>
      </c>
      <c r="B21309">
        <v>79240</v>
      </c>
      <c r="C21309" s="385">
        <v>6.25E-2</v>
      </c>
    </row>
    <row r="21310" spans="1:3" x14ac:dyDescent="0.25">
      <c r="A21310" t="s">
        <v>274</v>
      </c>
      <c r="B21310">
        <v>79241</v>
      </c>
      <c r="C21310" s="385">
        <v>7.7499999999999999E-2</v>
      </c>
    </row>
    <row r="21311" spans="1:3" x14ac:dyDescent="0.25">
      <c r="A21311" t="s">
        <v>274</v>
      </c>
      <c r="B21311">
        <v>79243</v>
      </c>
      <c r="C21311" s="385">
        <v>6.7500000000000004E-2</v>
      </c>
    </row>
    <row r="21312" spans="1:3" x14ac:dyDescent="0.25">
      <c r="A21312" t="s">
        <v>274</v>
      </c>
      <c r="B21312">
        <v>79244</v>
      </c>
      <c r="C21312" s="385">
        <v>8.2500000000000004E-2</v>
      </c>
    </row>
    <row r="21313" spans="1:3" x14ac:dyDescent="0.25">
      <c r="A21313" t="s">
        <v>274</v>
      </c>
      <c r="B21313">
        <v>79245</v>
      </c>
      <c r="C21313" s="385">
        <v>8.2500000000000004E-2</v>
      </c>
    </row>
    <row r="21314" spans="1:3" x14ac:dyDescent="0.25">
      <c r="A21314" t="s">
        <v>274</v>
      </c>
      <c r="B21314">
        <v>79247</v>
      </c>
      <c r="C21314" s="385">
        <v>6.7500000000000004E-2</v>
      </c>
    </row>
    <row r="21315" spans="1:3" x14ac:dyDescent="0.25">
      <c r="A21315" t="s">
        <v>274</v>
      </c>
      <c r="B21315">
        <v>79248</v>
      </c>
      <c r="C21315" s="385">
        <v>8.2500000000000004E-2</v>
      </c>
    </row>
    <row r="21316" spans="1:3" x14ac:dyDescent="0.25">
      <c r="A21316" t="s">
        <v>274</v>
      </c>
      <c r="B21316">
        <v>79250</v>
      </c>
      <c r="C21316" s="385">
        <v>8.2500000000000004E-2</v>
      </c>
    </row>
    <row r="21317" spans="1:3" x14ac:dyDescent="0.25">
      <c r="A21317" t="s">
        <v>274</v>
      </c>
      <c r="B21317">
        <v>79251</v>
      </c>
      <c r="C21317" s="385">
        <v>6.25E-2</v>
      </c>
    </row>
    <row r="21318" spans="1:3" x14ac:dyDescent="0.25">
      <c r="A21318" t="s">
        <v>274</v>
      </c>
      <c r="B21318">
        <v>79252</v>
      </c>
      <c r="C21318" s="385">
        <v>8.2500000000000004E-2</v>
      </c>
    </row>
    <row r="21319" spans="1:3" x14ac:dyDescent="0.25">
      <c r="A21319" t="s">
        <v>274</v>
      </c>
      <c r="B21319">
        <v>79255</v>
      </c>
      <c r="C21319" s="385">
        <v>8.2500000000000004E-2</v>
      </c>
    </row>
    <row r="21320" spans="1:3" x14ac:dyDescent="0.25">
      <c r="A21320" t="s">
        <v>274</v>
      </c>
      <c r="B21320">
        <v>79256</v>
      </c>
      <c r="C21320" s="385">
        <v>8.2500000000000004E-2</v>
      </c>
    </row>
    <row r="21321" spans="1:3" x14ac:dyDescent="0.25">
      <c r="A21321" t="s">
        <v>274</v>
      </c>
      <c r="B21321">
        <v>79257</v>
      </c>
      <c r="C21321" s="385">
        <v>0.08</v>
      </c>
    </row>
    <row r="21322" spans="1:3" x14ac:dyDescent="0.25">
      <c r="A21322" t="s">
        <v>274</v>
      </c>
      <c r="B21322">
        <v>79258</v>
      </c>
      <c r="C21322" s="385">
        <v>6.25E-2</v>
      </c>
    </row>
    <row r="21323" spans="1:3" x14ac:dyDescent="0.25">
      <c r="A21323" t="s">
        <v>274</v>
      </c>
      <c r="B21323">
        <v>79259</v>
      </c>
      <c r="C21323" s="385">
        <v>6.7500000000000004E-2</v>
      </c>
    </row>
    <row r="21324" spans="1:3" x14ac:dyDescent="0.25">
      <c r="A21324" t="s">
        <v>274</v>
      </c>
      <c r="B21324">
        <v>79261</v>
      </c>
      <c r="C21324" s="385">
        <v>8.2500000000000004E-2</v>
      </c>
    </row>
    <row r="21325" spans="1:3" x14ac:dyDescent="0.25">
      <c r="A21325" t="s">
        <v>274</v>
      </c>
      <c r="B21325">
        <v>79311</v>
      </c>
      <c r="C21325" s="385">
        <v>8.2500000000000004E-2</v>
      </c>
    </row>
    <row r="21326" spans="1:3" x14ac:dyDescent="0.25">
      <c r="A21326" t="s">
        <v>274</v>
      </c>
      <c r="B21326">
        <v>79312</v>
      </c>
      <c r="C21326" s="385">
        <v>7.4999999999999997E-2</v>
      </c>
    </row>
    <row r="21327" spans="1:3" x14ac:dyDescent="0.25">
      <c r="A21327" t="s">
        <v>274</v>
      </c>
      <c r="B21327">
        <v>79313</v>
      </c>
      <c r="C21327" s="385">
        <v>8.2500000000000004E-2</v>
      </c>
    </row>
    <row r="21328" spans="1:3" x14ac:dyDescent="0.25">
      <c r="A21328" t="s">
        <v>274</v>
      </c>
      <c r="B21328">
        <v>79314</v>
      </c>
      <c r="C21328" s="385">
        <v>6.25E-2</v>
      </c>
    </row>
    <row r="21329" spans="1:3" x14ac:dyDescent="0.25">
      <c r="A21329" t="s">
        <v>274</v>
      </c>
      <c r="B21329">
        <v>79316</v>
      </c>
      <c r="C21329" s="385">
        <v>8.2500000000000004E-2</v>
      </c>
    </row>
    <row r="21330" spans="1:3" x14ac:dyDescent="0.25">
      <c r="A21330" t="s">
        <v>274</v>
      </c>
      <c r="B21330">
        <v>79322</v>
      </c>
      <c r="C21330" s="385">
        <v>8.2500000000000004E-2</v>
      </c>
    </row>
    <row r="21331" spans="1:3" x14ac:dyDescent="0.25">
      <c r="A21331" t="s">
        <v>274</v>
      </c>
      <c r="B21331">
        <v>79323</v>
      </c>
      <c r="C21331" s="385">
        <v>7.7499999999999999E-2</v>
      </c>
    </row>
    <row r="21332" spans="1:3" x14ac:dyDescent="0.25">
      <c r="A21332" t="s">
        <v>274</v>
      </c>
      <c r="B21332">
        <v>79324</v>
      </c>
      <c r="C21332" s="385">
        <v>6.7500000000000004E-2</v>
      </c>
    </row>
    <row r="21333" spans="1:3" x14ac:dyDescent="0.25">
      <c r="A21333" t="s">
        <v>274</v>
      </c>
      <c r="B21333">
        <v>79325</v>
      </c>
      <c r="C21333" s="385">
        <v>7.7499999999999999E-2</v>
      </c>
    </row>
    <row r="21334" spans="1:3" x14ac:dyDescent="0.25">
      <c r="A21334" t="s">
        <v>274</v>
      </c>
      <c r="B21334">
        <v>79326</v>
      </c>
      <c r="C21334" s="385">
        <v>6.25E-2</v>
      </c>
    </row>
    <row r="21335" spans="1:3" x14ac:dyDescent="0.25">
      <c r="A21335" t="s">
        <v>274</v>
      </c>
      <c r="B21335">
        <v>79329</v>
      </c>
      <c r="C21335" s="385">
        <v>8.2500000000000004E-2</v>
      </c>
    </row>
    <row r="21336" spans="1:3" x14ac:dyDescent="0.25">
      <c r="A21336" t="s">
        <v>274</v>
      </c>
      <c r="B21336">
        <v>79330</v>
      </c>
      <c r="C21336" s="385">
        <v>6.25E-2</v>
      </c>
    </row>
    <row r="21337" spans="1:3" x14ac:dyDescent="0.25">
      <c r="A21337" t="s">
        <v>274</v>
      </c>
      <c r="B21337">
        <v>79331</v>
      </c>
      <c r="C21337" s="385">
        <v>8.2500000000000004E-2</v>
      </c>
    </row>
    <row r="21338" spans="1:3" x14ac:dyDescent="0.25">
      <c r="A21338" t="s">
        <v>274</v>
      </c>
      <c r="B21338">
        <v>79336</v>
      </c>
      <c r="C21338" s="385">
        <v>8.2500000000000004E-2</v>
      </c>
    </row>
    <row r="21339" spans="1:3" x14ac:dyDescent="0.25">
      <c r="A21339" t="s">
        <v>274</v>
      </c>
      <c r="B21339">
        <v>79338</v>
      </c>
      <c r="C21339" s="385">
        <v>8.2500000000000004E-2</v>
      </c>
    </row>
    <row r="21340" spans="1:3" x14ac:dyDescent="0.25">
      <c r="A21340" t="s">
        <v>274</v>
      </c>
      <c r="B21340">
        <v>79339</v>
      </c>
      <c r="C21340" s="385">
        <v>8.2500000000000004E-2</v>
      </c>
    </row>
    <row r="21341" spans="1:3" x14ac:dyDescent="0.25">
      <c r="A21341" t="s">
        <v>274</v>
      </c>
      <c r="B21341">
        <v>79342</v>
      </c>
      <c r="C21341" s="385">
        <v>6.25E-2</v>
      </c>
    </row>
    <row r="21342" spans="1:3" x14ac:dyDescent="0.25">
      <c r="A21342" t="s">
        <v>274</v>
      </c>
      <c r="B21342">
        <v>79343</v>
      </c>
      <c r="C21342" s="385">
        <v>7.7499999999999999E-2</v>
      </c>
    </row>
    <row r="21343" spans="1:3" x14ac:dyDescent="0.25">
      <c r="A21343" t="s">
        <v>274</v>
      </c>
      <c r="B21343">
        <v>79344</v>
      </c>
      <c r="C21343" s="385">
        <v>6.7500000000000004E-2</v>
      </c>
    </row>
    <row r="21344" spans="1:3" x14ac:dyDescent="0.25">
      <c r="A21344" t="s">
        <v>274</v>
      </c>
      <c r="B21344">
        <v>79345</v>
      </c>
      <c r="C21344" s="385">
        <v>7.7499999999999999E-2</v>
      </c>
    </row>
    <row r="21345" spans="1:3" x14ac:dyDescent="0.25">
      <c r="A21345" t="s">
        <v>274</v>
      </c>
      <c r="B21345">
        <v>79346</v>
      </c>
      <c r="C21345" s="385">
        <v>7.7499999999999999E-2</v>
      </c>
    </row>
    <row r="21346" spans="1:3" x14ac:dyDescent="0.25">
      <c r="A21346" t="s">
        <v>274</v>
      </c>
      <c r="B21346">
        <v>79347</v>
      </c>
      <c r="C21346" s="385">
        <v>8.2500000000000004E-2</v>
      </c>
    </row>
    <row r="21347" spans="1:3" x14ac:dyDescent="0.25">
      <c r="A21347" t="s">
        <v>274</v>
      </c>
      <c r="B21347">
        <v>79350</v>
      </c>
      <c r="C21347" s="385">
        <v>8.2500000000000004E-2</v>
      </c>
    </row>
    <row r="21348" spans="1:3" x14ac:dyDescent="0.25">
      <c r="A21348" t="s">
        <v>274</v>
      </c>
      <c r="B21348">
        <v>79351</v>
      </c>
      <c r="C21348" s="385">
        <v>7.7499999999999999E-2</v>
      </c>
    </row>
    <row r="21349" spans="1:3" x14ac:dyDescent="0.25">
      <c r="A21349" t="s">
        <v>274</v>
      </c>
      <c r="B21349">
        <v>79353</v>
      </c>
      <c r="C21349" s="385">
        <v>6.25E-2</v>
      </c>
    </row>
    <row r="21350" spans="1:3" x14ac:dyDescent="0.25">
      <c r="A21350" t="s">
        <v>274</v>
      </c>
      <c r="B21350">
        <v>79355</v>
      </c>
      <c r="C21350" s="385">
        <v>7.7499999999999999E-2</v>
      </c>
    </row>
    <row r="21351" spans="1:3" x14ac:dyDescent="0.25">
      <c r="A21351" t="s">
        <v>274</v>
      </c>
      <c r="B21351">
        <v>79356</v>
      </c>
      <c r="C21351" s="385">
        <v>8.2500000000000004E-2</v>
      </c>
    </row>
    <row r="21352" spans="1:3" x14ac:dyDescent="0.25">
      <c r="A21352" t="s">
        <v>274</v>
      </c>
      <c r="B21352">
        <v>79357</v>
      </c>
      <c r="C21352" s="385">
        <v>8.2500000000000004E-2</v>
      </c>
    </row>
    <row r="21353" spans="1:3" x14ac:dyDescent="0.25">
      <c r="A21353" t="s">
        <v>274</v>
      </c>
      <c r="B21353">
        <v>79358</v>
      </c>
      <c r="C21353" s="385">
        <v>8.2500000000000004E-2</v>
      </c>
    </row>
    <row r="21354" spans="1:3" x14ac:dyDescent="0.25">
      <c r="A21354" t="s">
        <v>274</v>
      </c>
      <c r="B21354">
        <v>79359</v>
      </c>
      <c r="C21354" s="385">
        <v>8.2500000000000004E-2</v>
      </c>
    </row>
    <row r="21355" spans="1:3" x14ac:dyDescent="0.25">
      <c r="A21355" t="s">
        <v>274</v>
      </c>
      <c r="B21355">
        <v>79360</v>
      </c>
      <c r="C21355" s="385">
        <v>8.2500000000000004E-2</v>
      </c>
    </row>
    <row r="21356" spans="1:3" x14ac:dyDescent="0.25">
      <c r="A21356" t="s">
        <v>274</v>
      </c>
      <c r="B21356">
        <v>79363</v>
      </c>
      <c r="C21356" s="385">
        <v>7.7499999999999999E-2</v>
      </c>
    </row>
    <row r="21357" spans="1:3" x14ac:dyDescent="0.25">
      <c r="A21357" t="s">
        <v>274</v>
      </c>
      <c r="B21357">
        <v>79364</v>
      </c>
      <c r="C21357" s="385">
        <v>8.2500000000000004E-2</v>
      </c>
    </row>
    <row r="21358" spans="1:3" x14ac:dyDescent="0.25">
      <c r="A21358" t="s">
        <v>274</v>
      </c>
      <c r="B21358">
        <v>79366</v>
      </c>
      <c r="C21358" s="385">
        <v>8.2500000000000004E-2</v>
      </c>
    </row>
    <row r="21359" spans="1:3" x14ac:dyDescent="0.25">
      <c r="A21359" t="s">
        <v>274</v>
      </c>
      <c r="B21359">
        <v>79367</v>
      </c>
      <c r="C21359" s="385">
        <v>6.25E-2</v>
      </c>
    </row>
    <row r="21360" spans="1:3" x14ac:dyDescent="0.25">
      <c r="A21360" t="s">
        <v>274</v>
      </c>
      <c r="B21360">
        <v>79369</v>
      </c>
      <c r="C21360" s="385">
        <v>6.25E-2</v>
      </c>
    </row>
    <row r="21361" spans="1:3" x14ac:dyDescent="0.25">
      <c r="A21361" t="s">
        <v>274</v>
      </c>
      <c r="B21361">
        <v>79370</v>
      </c>
      <c r="C21361" s="385">
        <v>8.2500000000000004E-2</v>
      </c>
    </row>
    <row r="21362" spans="1:3" x14ac:dyDescent="0.25">
      <c r="A21362" t="s">
        <v>274</v>
      </c>
      <c r="B21362">
        <v>79371</v>
      </c>
      <c r="C21362" s="385">
        <v>8.2500000000000004E-2</v>
      </c>
    </row>
    <row r="21363" spans="1:3" x14ac:dyDescent="0.25">
      <c r="A21363" t="s">
        <v>274</v>
      </c>
      <c r="B21363">
        <v>79372</v>
      </c>
      <c r="C21363" s="385">
        <v>8.2500000000000004E-2</v>
      </c>
    </row>
    <row r="21364" spans="1:3" x14ac:dyDescent="0.25">
      <c r="A21364" t="s">
        <v>274</v>
      </c>
      <c r="B21364">
        <v>79373</v>
      </c>
      <c r="C21364" s="385">
        <v>8.2500000000000004E-2</v>
      </c>
    </row>
    <row r="21365" spans="1:3" x14ac:dyDescent="0.25">
      <c r="A21365" t="s">
        <v>274</v>
      </c>
      <c r="B21365">
        <v>79376</v>
      </c>
      <c r="C21365" s="385">
        <v>6.7500000000000004E-2</v>
      </c>
    </row>
    <row r="21366" spans="1:3" x14ac:dyDescent="0.25">
      <c r="A21366" t="s">
        <v>274</v>
      </c>
      <c r="B21366">
        <v>79377</v>
      </c>
      <c r="C21366" s="385">
        <v>6.7500000000000004E-2</v>
      </c>
    </row>
    <row r="21367" spans="1:3" x14ac:dyDescent="0.25">
      <c r="A21367" t="s">
        <v>274</v>
      </c>
      <c r="B21367">
        <v>79378</v>
      </c>
      <c r="C21367" s="385">
        <v>7.7499999999999999E-2</v>
      </c>
    </row>
    <row r="21368" spans="1:3" x14ac:dyDescent="0.25">
      <c r="A21368" t="s">
        <v>274</v>
      </c>
      <c r="B21368">
        <v>79379</v>
      </c>
      <c r="C21368" s="385">
        <v>7.7499999999999999E-2</v>
      </c>
    </row>
    <row r="21369" spans="1:3" x14ac:dyDescent="0.25">
      <c r="A21369" t="s">
        <v>274</v>
      </c>
      <c r="B21369">
        <v>79380</v>
      </c>
      <c r="C21369" s="385">
        <v>6.25E-2</v>
      </c>
    </row>
    <row r="21370" spans="1:3" x14ac:dyDescent="0.25">
      <c r="A21370" t="s">
        <v>274</v>
      </c>
      <c r="B21370">
        <v>79381</v>
      </c>
      <c r="C21370" s="385">
        <v>7.7499999999999999E-2</v>
      </c>
    </row>
    <row r="21371" spans="1:3" x14ac:dyDescent="0.25">
      <c r="A21371" t="s">
        <v>274</v>
      </c>
      <c r="B21371">
        <v>79382</v>
      </c>
      <c r="C21371" s="385">
        <v>8.2500000000000004E-2</v>
      </c>
    </row>
    <row r="21372" spans="1:3" x14ac:dyDescent="0.25">
      <c r="A21372" t="s">
        <v>274</v>
      </c>
      <c r="B21372">
        <v>79383</v>
      </c>
      <c r="C21372" s="385">
        <v>6.7500000000000004E-2</v>
      </c>
    </row>
    <row r="21373" spans="1:3" x14ac:dyDescent="0.25">
      <c r="A21373" t="s">
        <v>274</v>
      </c>
      <c r="B21373">
        <v>79401</v>
      </c>
      <c r="C21373" s="385">
        <v>8.2500000000000004E-2</v>
      </c>
    </row>
    <row r="21374" spans="1:3" x14ac:dyDescent="0.25">
      <c r="A21374" t="s">
        <v>274</v>
      </c>
      <c r="B21374">
        <v>79402</v>
      </c>
      <c r="C21374" s="385">
        <v>8.2500000000000004E-2</v>
      </c>
    </row>
    <row r="21375" spans="1:3" x14ac:dyDescent="0.25">
      <c r="A21375" t="s">
        <v>274</v>
      </c>
      <c r="B21375">
        <v>79403</v>
      </c>
      <c r="C21375" s="385">
        <v>8.2500000000000004E-2</v>
      </c>
    </row>
    <row r="21376" spans="1:3" x14ac:dyDescent="0.25">
      <c r="A21376" t="s">
        <v>274</v>
      </c>
      <c r="B21376">
        <v>79404</v>
      </c>
      <c r="C21376" s="385">
        <v>8.2500000000000004E-2</v>
      </c>
    </row>
    <row r="21377" spans="1:3" x14ac:dyDescent="0.25">
      <c r="A21377" t="s">
        <v>274</v>
      </c>
      <c r="B21377">
        <v>79406</v>
      </c>
      <c r="C21377" s="385">
        <v>8.2500000000000004E-2</v>
      </c>
    </row>
    <row r="21378" spans="1:3" x14ac:dyDescent="0.25">
      <c r="A21378" t="s">
        <v>274</v>
      </c>
      <c r="B21378">
        <v>79407</v>
      </c>
      <c r="C21378" s="385">
        <v>8.2500000000000004E-2</v>
      </c>
    </row>
    <row r="21379" spans="1:3" x14ac:dyDescent="0.25">
      <c r="A21379" t="s">
        <v>274</v>
      </c>
      <c r="B21379">
        <v>79408</v>
      </c>
      <c r="C21379" s="385">
        <v>8.2500000000000004E-2</v>
      </c>
    </row>
    <row r="21380" spans="1:3" x14ac:dyDescent="0.25">
      <c r="A21380" t="s">
        <v>274</v>
      </c>
      <c r="B21380">
        <v>79409</v>
      </c>
      <c r="C21380" s="385">
        <v>8.2500000000000004E-2</v>
      </c>
    </row>
    <row r="21381" spans="1:3" x14ac:dyDescent="0.25">
      <c r="A21381" t="s">
        <v>274</v>
      </c>
      <c r="B21381">
        <v>79410</v>
      </c>
      <c r="C21381" s="385">
        <v>8.2500000000000004E-2</v>
      </c>
    </row>
    <row r="21382" spans="1:3" x14ac:dyDescent="0.25">
      <c r="A21382" t="s">
        <v>274</v>
      </c>
      <c r="B21382">
        <v>79411</v>
      </c>
      <c r="C21382" s="385">
        <v>8.2500000000000004E-2</v>
      </c>
    </row>
    <row r="21383" spans="1:3" x14ac:dyDescent="0.25">
      <c r="A21383" t="s">
        <v>274</v>
      </c>
      <c r="B21383">
        <v>79412</v>
      </c>
      <c r="C21383" s="385">
        <v>8.2500000000000004E-2</v>
      </c>
    </row>
    <row r="21384" spans="1:3" x14ac:dyDescent="0.25">
      <c r="A21384" t="s">
        <v>274</v>
      </c>
      <c r="B21384">
        <v>79413</v>
      </c>
      <c r="C21384" s="385">
        <v>8.2500000000000004E-2</v>
      </c>
    </row>
    <row r="21385" spans="1:3" x14ac:dyDescent="0.25">
      <c r="A21385" t="s">
        <v>274</v>
      </c>
      <c r="B21385">
        <v>79414</v>
      </c>
      <c r="C21385" s="385">
        <v>8.2500000000000004E-2</v>
      </c>
    </row>
    <row r="21386" spans="1:3" x14ac:dyDescent="0.25">
      <c r="A21386" t="s">
        <v>274</v>
      </c>
      <c r="B21386">
        <v>79415</v>
      </c>
      <c r="C21386" s="385">
        <v>8.2500000000000004E-2</v>
      </c>
    </row>
    <row r="21387" spans="1:3" x14ac:dyDescent="0.25">
      <c r="A21387" t="s">
        <v>274</v>
      </c>
      <c r="B21387">
        <v>79416</v>
      </c>
      <c r="C21387" s="385">
        <v>8.2500000000000004E-2</v>
      </c>
    </row>
    <row r="21388" spans="1:3" x14ac:dyDescent="0.25">
      <c r="A21388" t="s">
        <v>274</v>
      </c>
      <c r="B21388">
        <v>79423</v>
      </c>
      <c r="C21388" s="385">
        <v>8.2500000000000004E-2</v>
      </c>
    </row>
    <row r="21389" spans="1:3" x14ac:dyDescent="0.25">
      <c r="A21389" t="s">
        <v>274</v>
      </c>
      <c r="B21389">
        <v>79424</v>
      </c>
      <c r="C21389" s="385">
        <v>8.2500000000000004E-2</v>
      </c>
    </row>
    <row r="21390" spans="1:3" x14ac:dyDescent="0.25">
      <c r="A21390" t="s">
        <v>274</v>
      </c>
      <c r="B21390">
        <v>79430</v>
      </c>
      <c r="C21390" s="385">
        <v>8.2500000000000004E-2</v>
      </c>
    </row>
    <row r="21391" spans="1:3" x14ac:dyDescent="0.25">
      <c r="A21391" t="s">
        <v>274</v>
      </c>
      <c r="B21391">
        <v>79452</v>
      </c>
      <c r="C21391" s="385">
        <v>8.2500000000000004E-2</v>
      </c>
    </row>
    <row r="21392" spans="1:3" x14ac:dyDescent="0.25">
      <c r="A21392" t="s">
        <v>274</v>
      </c>
      <c r="B21392">
        <v>79453</v>
      </c>
      <c r="C21392" s="385">
        <v>8.2500000000000004E-2</v>
      </c>
    </row>
    <row r="21393" spans="1:3" x14ac:dyDescent="0.25">
      <c r="A21393" t="s">
        <v>274</v>
      </c>
      <c r="B21393">
        <v>79457</v>
      </c>
      <c r="C21393" s="385">
        <v>8.2500000000000004E-2</v>
      </c>
    </row>
    <row r="21394" spans="1:3" x14ac:dyDescent="0.25">
      <c r="A21394" t="s">
        <v>274</v>
      </c>
      <c r="B21394">
        <v>79464</v>
      </c>
      <c r="C21394" s="385">
        <v>8.2500000000000004E-2</v>
      </c>
    </row>
    <row r="21395" spans="1:3" x14ac:dyDescent="0.25">
      <c r="A21395" t="s">
        <v>274</v>
      </c>
      <c r="B21395">
        <v>79490</v>
      </c>
      <c r="C21395" s="385">
        <v>8.2500000000000004E-2</v>
      </c>
    </row>
    <row r="21396" spans="1:3" x14ac:dyDescent="0.25">
      <c r="A21396" t="s">
        <v>274</v>
      </c>
      <c r="B21396">
        <v>79491</v>
      </c>
      <c r="C21396" s="385">
        <v>8.2500000000000004E-2</v>
      </c>
    </row>
    <row r="21397" spans="1:3" x14ac:dyDescent="0.25">
      <c r="A21397" t="s">
        <v>274</v>
      </c>
      <c r="B21397">
        <v>79493</v>
      </c>
      <c r="C21397" s="385">
        <v>8.2500000000000004E-2</v>
      </c>
    </row>
    <row r="21398" spans="1:3" x14ac:dyDescent="0.25">
      <c r="A21398" t="s">
        <v>274</v>
      </c>
      <c r="B21398">
        <v>79499</v>
      </c>
      <c r="C21398" s="385">
        <v>8.2500000000000004E-2</v>
      </c>
    </row>
    <row r="21399" spans="1:3" x14ac:dyDescent="0.25">
      <c r="A21399" t="s">
        <v>274</v>
      </c>
      <c r="B21399">
        <v>79501</v>
      </c>
      <c r="C21399" s="385">
        <v>8.2500000000000004E-2</v>
      </c>
    </row>
    <row r="21400" spans="1:3" x14ac:dyDescent="0.25">
      <c r="A21400" t="s">
        <v>274</v>
      </c>
      <c r="B21400">
        <v>79502</v>
      </c>
      <c r="C21400" s="385">
        <v>8.2500000000000004E-2</v>
      </c>
    </row>
    <row r="21401" spans="1:3" x14ac:dyDescent="0.25">
      <c r="A21401" t="s">
        <v>274</v>
      </c>
      <c r="B21401">
        <v>79503</v>
      </c>
      <c r="C21401" s="385">
        <v>6.25E-2</v>
      </c>
    </row>
    <row r="21402" spans="1:3" x14ac:dyDescent="0.25">
      <c r="A21402" t="s">
        <v>274</v>
      </c>
      <c r="B21402">
        <v>79504</v>
      </c>
      <c r="C21402" s="385">
        <v>8.2500000000000004E-2</v>
      </c>
    </row>
    <row r="21403" spans="1:3" x14ac:dyDescent="0.25">
      <c r="A21403" t="s">
        <v>274</v>
      </c>
      <c r="B21403">
        <v>79505</v>
      </c>
      <c r="C21403" s="385">
        <v>8.2500000000000004E-2</v>
      </c>
    </row>
    <row r="21404" spans="1:3" x14ac:dyDescent="0.25">
      <c r="A21404" t="s">
        <v>274</v>
      </c>
      <c r="B21404">
        <v>79506</v>
      </c>
      <c r="C21404" s="385">
        <v>7.2499999999999995E-2</v>
      </c>
    </row>
    <row r="21405" spans="1:3" x14ac:dyDescent="0.25">
      <c r="A21405" t="s">
        <v>274</v>
      </c>
      <c r="B21405">
        <v>79508</v>
      </c>
      <c r="C21405" s="385">
        <v>8.2500000000000004E-2</v>
      </c>
    </row>
    <row r="21406" spans="1:3" x14ac:dyDescent="0.25">
      <c r="A21406" t="s">
        <v>274</v>
      </c>
      <c r="B21406">
        <v>79510</v>
      </c>
      <c r="C21406" s="385">
        <v>8.2500000000000004E-2</v>
      </c>
    </row>
    <row r="21407" spans="1:3" x14ac:dyDescent="0.25">
      <c r="A21407" t="s">
        <v>274</v>
      </c>
      <c r="B21407">
        <v>79511</v>
      </c>
      <c r="C21407" s="385">
        <v>7.7499999999999999E-2</v>
      </c>
    </row>
    <row r="21408" spans="1:3" x14ac:dyDescent="0.25">
      <c r="A21408" t="s">
        <v>274</v>
      </c>
      <c r="B21408">
        <v>79512</v>
      </c>
      <c r="C21408" s="385">
        <v>8.2500000000000004E-2</v>
      </c>
    </row>
    <row r="21409" spans="1:3" x14ac:dyDescent="0.25">
      <c r="A21409" t="s">
        <v>274</v>
      </c>
      <c r="B21409">
        <v>79516</v>
      </c>
      <c r="C21409" s="385">
        <v>6.7500000000000004E-2</v>
      </c>
    </row>
    <row r="21410" spans="1:3" x14ac:dyDescent="0.25">
      <c r="A21410" t="s">
        <v>274</v>
      </c>
      <c r="B21410">
        <v>79517</v>
      </c>
      <c r="C21410" s="385">
        <v>6.7500000000000004E-2</v>
      </c>
    </row>
    <row r="21411" spans="1:3" x14ac:dyDescent="0.25">
      <c r="A21411" t="s">
        <v>274</v>
      </c>
      <c r="B21411">
        <v>79518</v>
      </c>
      <c r="C21411" s="385">
        <v>6.25E-2</v>
      </c>
    </row>
    <row r="21412" spans="1:3" x14ac:dyDescent="0.25">
      <c r="A21412" t="s">
        <v>274</v>
      </c>
      <c r="B21412">
        <v>79519</v>
      </c>
      <c r="C21412" s="385">
        <v>6.7500000000000004E-2</v>
      </c>
    </row>
    <row r="21413" spans="1:3" x14ac:dyDescent="0.25">
      <c r="A21413" t="s">
        <v>274</v>
      </c>
      <c r="B21413">
        <v>79520</v>
      </c>
      <c r="C21413" s="385">
        <v>8.2500000000000004E-2</v>
      </c>
    </row>
    <row r="21414" spans="1:3" x14ac:dyDescent="0.25">
      <c r="A21414" t="s">
        <v>274</v>
      </c>
      <c r="B21414">
        <v>79521</v>
      </c>
      <c r="C21414" s="385">
        <v>8.2500000000000004E-2</v>
      </c>
    </row>
    <row r="21415" spans="1:3" x14ac:dyDescent="0.25">
      <c r="A21415" t="s">
        <v>274</v>
      </c>
      <c r="B21415">
        <v>79525</v>
      </c>
      <c r="C21415" s="385">
        <v>7.7499999999999999E-2</v>
      </c>
    </row>
    <row r="21416" spans="1:3" x14ac:dyDescent="0.25">
      <c r="A21416" t="s">
        <v>274</v>
      </c>
      <c r="B21416">
        <v>79526</v>
      </c>
      <c r="C21416" s="385">
        <v>6.7500000000000004E-2</v>
      </c>
    </row>
    <row r="21417" spans="1:3" x14ac:dyDescent="0.25">
      <c r="A21417" t="s">
        <v>274</v>
      </c>
      <c r="B21417">
        <v>79527</v>
      </c>
      <c r="C21417" s="385">
        <v>6.7500000000000004E-2</v>
      </c>
    </row>
    <row r="21418" spans="1:3" x14ac:dyDescent="0.25">
      <c r="A21418" t="s">
        <v>274</v>
      </c>
      <c r="B21418">
        <v>79528</v>
      </c>
      <c r="C21418" s="385">
        <v>7.2499999999999995E-2</v>
      </c>
    </row>
    <row r="21419" spans="1:3" x14ac:dyDescent="0.25">
      <c r="A21419" t="s">
        <v>274</v>
      </c>
      <c r="B21419">
        <v>79529</v>
      </c>
      <c r="C21419" s="385">
        <v>8.2500000000000004E-2</v>
      </c>
    </row>
    <row r="21420" spans="1:3" x14ac:dyDescent="0.25">
      <c r="A21420" t="s">
        <v>274</v>
      </c>
      <c r="B21420">
        <v>79530</v>
      </c>
      <c r="C21420" s="385">
        <v>7.2499999999999995E-2</v>
      </c>
    </row>
    <row r="21421" spans="1:3" x14ac:dyDescent="0.25">
      <c r="A21421" t="s">
        <v>274</v>
      </c>
      <c r="B21421">
        <v>79532</v>
      </c>
      <c r="C21421" s="385">
        <v>8.2500000000000004E-2</v>
      </c>
    </row>
    <row r="21422" spans="1:3" x14ac:dyDescent="0.25">
      <c r="A21422" t="s">
        <v>274</v>
      </c>
      <c r="B21422">
        <v>79533</v>
      </c>
      <c r="C21422" s="385">
        <v>7.2499999999999995E-2</v>
      </c>
    </row>
    <row r="21423" spans="1:3" x14ac:dyDescent="0.25">
      <c r="A21423" t="s">
        <v>274</v>
      </c>
      <c r="B21423">
        <v>79534</v>
      </c>
      <c r="C21423" s="385">
        <v>6.25E-2</v>
      </c>
    </row>
    <row r="21424" spans="1:3" x14ac:dyDescent="0.25">
      <c r="A21424" t="s">
        <v>274</v>
      </c>
      <c r="B21424">
        <v>79535</v>
      </c>
      <c r="C21424" s="385">
        <v>6.25E-2</v>
      </c>
    </row>
    <row r="21425" spans="1:3" x14ac:dyDescent="0.25">
      <c r="A21425" t="s">
        <v>274</v>
      </c>
      <c r="B21425">
        <v>79536</v>
      </c>
      <c r="C21425" s="385">
        <v>8.2500000000000004E-2</v>
      </c>
    </row>
    <row r="21426" spans="1:3" x14ac:dyDescent="0.25">
      <c r="A21426" t="s">
        <v>274</v>
      </c>
      <c r="B21426">
        <v>79537</v>
      </c>
      <c r="C21426" s="385">
        <v>6.25E-2</v>
      </c>
    </row>
    <row r="21427" spans="1:3" x14ac:dyDescent="0.25">
      <c r="A21427" t="s">
        <v>274</v>
      </c>
      <c r="B21427">
        <v>79538</v>
      </c>
      <c r="C21427" s="385">
        <v>8.2500000000000004E-2</v>
      </c>
    </row>
    <row r="21428" spans="1:3" x14ac:dyDescent="0.25">
      <c r="A21428" t="s">
        <v>274</v>
      </c>
      <c r="B21428">
        <v>79539</v>
      </c>
      <c r="C21428" s="385">
        <v>7.2499999999999995E-2</v>
      </c>
    </row>
    <row r="21429" spans="1:3" x14ac:dyDescent="0.25">
      <c r="A21429" t="s">
        <v>274</v>
      </c>
      <c r="B21429">
        <v>79540</v>
      </c>
      <c r="C21429" s="385">
        <v>6.25E-2</v>
      </c>
    </row>
    <row r="21430" spans="1:3" x14ac:dyDescent="0.25">
      <c r="A21430" t="s">
        <v>274</v>
      </c>
      <c r="B21430">
        <v>79541</v>
      </c>
      <c r="C21430" s="385">
        <v>6.25E-2</v>
      </c>
    </row>
    <row r="21431" spans="1:3" x14ac:dyDescent="0.25">
      <c r="A21431" t="s">
        <v>274</v>
      </c>
      <c r="B21431">
        <v>79543</v>
      </c>
      <c r="C21431" s="385">
        <v>7.2499999999999995E-2</v>
      </c>
    </row>
    <row r="21432" spans="1:3" x14ac:dyDescent="0.25">
      <c r="A21432" t="s">
        <v>274</v>
      </c>
      <c r="B21432">
        <v>79544</v>
      </c>
      <c r="C21432" s="385">
        <v>7.2499999999999995E-2</v>
      </c>
    </row>
    <row r="21433" spans="1:3" x14ac:dyDescent="0.25">
      <c r="A21433" t="s">
        <v>274</v>
      </c>
      <c r="B21433">
        <v>79545</v>
      </c>
      <c r="C21433" s="385">
        <v>8.2500000000000004E-2</v>
      </c>
    </row>
    <row r="21434" spans="1:3" x14ac:dyDescent="0.25">
      <c r="A21434" t="s">
        <v>274</v>
      </c>
      <c r="B21434">
        <v>79546</v>
      </c>
      <c r="C21434" s="385">
        <v>8.2500000000000004E-2</v>
      </c>
    </row>
    <row r="21435" spans="1:3" x14ac:dyDescent="0.25">
      <c r="A21435" t="s">
        <v>274</v>
      </c>
      <c r="B21435">
        <v>79547</v>
      </c>
      <c r="C21435" s="385">
        <v>8.2500000000000004E-2</v>
      </c>
    </row>
    <row r="21436" spans="1:3" x14ac:dyDescent="0.25">
      <c r="A21436" t="s">
        <v>274</v>
      </c>
      <c r="B21436">
        <v>79548</v>
      </c>
      <c r="C21436" s="385">
        <v>6.25E-2</v>
      </c>
    </row>
    <row r="21437" spans="1:3" x14ac:dyDescent="0.25">
      <c r="A21437" t="s">
        <v>274</v>
      </c>
      <c r="B21437">
        <v>79549</v>
      </c>
      <c r="C21437" s="385">
        <v>8.2500000000000004E-2</v>
      </c>
    </row>
    <row r="21438" spans="1:3" x14ac:dyDescent="0.25">
      <c r="A21438" t="s">
        <v>274</v>
      </c>
      <c r="B21438">
        <v>79550</v>
      </c>
      <c r="C21438" s="385">
        <v>8.2500000000000004E-2</v>
      </c>
    </row>
    <row r="21439" spans="1:3" x14ac:dyDescent="0.25">
      <c r="A21439" t="s">
        <v>274</v>
      </c>
      <c r="B21439">
        <v>79553</v>
      </c>
      <c r="C21439" s="385">
        <v>8.2500000000000004E-2</v>
      </c>
    </row>
    <row r="21440" spans="1:3" x14ac:dyDescent="0.25">
      <c r="A21440" t="s">
        <v>274</v>
      </c>
      <c r="B21440">
        <v>79556</v>
      </c>
      <c r="C21440" s="385">
        <v>8.2500000000000004E-2</v>
      </c>
    </row>
    <row r="21441" spans="1:3" x14ac:dyDescent="0.25">
      <c r="A21441" t="s">
        <v>274</v>
      </c>
      <c r="B21441">
        <v>79560</v>
      </c>
      <c r="C21441" s="385">
        <v>6.25E-2</v>
      </c>
    </row>
    <row r="21442" spans="1:3" x14ac:dyDescent="0.25">
      <c r="A21442" t="s">
        <v>274</v>
      </c>
      <c r="B21442">
        <v>79561</v>
      </c>
      <c r="C21442" s="385">
        <v>8.2500000000000004E-2</v>
      </c>
    </row>
    <row r="21443" spans="1:3" x14ac:dyDescent="0.25">
      <c r="A21443" t="s">
        <v>274</v>
      </c>
      <c r="B21443">
        <v>79562</v>
      </c>
      <c r="C21443" s="385">
        <v>8.2500000000000004E-2</v>
      </c>
    </row>
    <row r="21444" spans="1:3" x14ac:dyDescent="0.25">
      <c r="A21444" t="s">
        <v>274</v>
      </c>
      <c r="B21444">
        <v>79563</v>
      </c>
      <c r="C21444" s="385">
        <v>8.2500000000000004E-2</v>
      </c>
    </row>
    <row r="21445" spans="1:3" x14ac:dyDescent="0.25">
      <c r="A21445" t="s">
        <v>274</v>
      </c>
      <c r="B21445">
        <v>79565</v>
      </c>
      <c r="C21445" s="385">
        <v>7.7499999999999999E-2</v>
      </c>
    </row>
    <row r="21446" spans="1:3" x14ac:dyDescent="0.25">
      <c r="A21446" t="s">
        <v>274</v>
      </c>
      <c r="B21446">
        <v>79566</v>
      </c>
      <c r="C21446" s="385">
        <v>6.7500000000000004E-2</v>
      </c>
    </row>
    <row r="21447" spans="1:3" x14ac:dyDescent="0.25">
      <c r="A21447" t="s">
        <v>274</v>
      </c>
      <c r="B21447">
        <v>79567</v>
      </c>
      <c r="C21447" s="385">
        <v>8.2500000000000004E-2</v>
      </c>
    </row>
    <row r="21448" spans="1:3" x14ac:dyDescent="0.25">
      <c r="A21448" t="s">
        <v>274</v>
      </c>
      <c r="B21448">
        <v>79601</v>
      </c>
      <c r="C21448" s="385">
        <v>8.2500000000000004E-2</v>
      </c>
    </row>
    <row r="21449" spans="1:3" x14ac:dyDescent="0.25">
      <c r="A21449" t="s">
        <v>274</v>
      </c>
      <c r="B21449">
        <v>79602</v>
      </c>
      <c r="C21449" s="385">
        <v>8.2500000000000004E-2</v>
      </c>
    </row>
    <row r="21450" spans="1:3" x14ac:dyDescent="0.25">
      <c r="A21450" t="s">
        <v>274</v>
      </c>
      <c r="B21450">
        <v>79603</v>
      </c>
      <c r="C21450" s="385">
        <v>8.2500000000000004E-2</v>
      </c>
    </row>
    <row r="21451" spans="1:3" x14ac:dyDescent="0.25">
      <c r="A21451" t="s">
        <v>274</v>
      </c>
      <c r="B21451">
        <v>79604</v>
      </c>
      <c r="C21451" s="385">
        <v>8.2500000000000004E-2</v>
      </c>
    </row>
    <row r="21452" spans="1:3" x14ac:dyDescent="0.25">
      <c r="A21452" t="s">
        <v>274</v>
      </c>
      <c r="B21452">
        <v>79605</v>
      </c>
      <c r="C21452" s="385">
        <v>8.2500000000000004E-2</v>
      </c>
    </row>
    <row r="21453" spans="1:3" x14ac:dyDescent="0.25">
      <c r="A21453" t="s">
        <v>274</v>
      </c>
      <c r="B21453">
        <v>79606</v>
      </c>
      <c r="C21453" s="385">
        <v>8.2500000000000004E-2</v>
      </c>
    </row>
    <row r="21454" spans="1:3" x14ac:dyDescent="0.25">
      <c r="A21454" t="s">
        <v>274</v>
      </c>
      <c r="B21454">
        <v>79607</v>
      </c>
      <c r="C21454" s="385">
        <v>8.2500000000000004E-2</v>
      </c>
    </row>
    <row r="21455" spans="1:3" x14ac:dyDescent="0.25">
      <c r="A21455" t="s">
        <v>274</v>
      </c>
      <c r="B21455">
        <v>79608</v>
      </c>
      <c r="C21455" s="385">
        <v>8.2500000000000004E-2</v>
      </c>
    </row>
    <row r="21456" spans="1:3" x14ac:dyDescent="0.25">
      <c r="A21456" t="s">
        <v>274</v>
      </c>
      <c r="B21456">
        <v>79697</v>
      </c>
      <c r="C21456" s="385">
        <v>8.2500000000000004E-2</v>
      </c>
    </row>
    <row r="21457" spans="1:3" x14ac:dyDescent="0.25">
      <c r="A21457" t="s">
        <v>274</v>
      </c>
      <c r="B21457">
        <v>79698</v>
      </c>
      <c r="C21457" s="385">
        <v>8.2500000000000004E-2</v>
      </c>
    </row>
    <row r="21458" spans="1:3" x14ac:dyDescent="0.25">
      <c r="A21458" t="s">
        <v>274</v>
      </c>
      <c r="B21458">
        <v>79699</v>
      </c>
      <c r="C21458" s="385">
        <v>8.2500000000000004E-2</v>
      </c>
    </row>
    <row r="21459" spans="1:3" x14ac:dyDescent="0.25">
      <c r="A21459" t="s">
        <v>274</v>
      </c>
      <c r="B21459">
        <v>79701</v>
      </c>
      <c r="C21459" s="385">
        <v>8.2500000000000004E-2</v>
      </c>
    </row>
    <row r="21460" spans="1:3" x14ac:dyDescent="0.25">
      <c r="A21460" t="s">
        <v>274</v>
      </c>
      <c r="B21460">
        <v>79702</v>
      </c>
      <c r="C21460" s="385">
        <v>8.2500000000000004E-2</v>
      </c>
    </row>
    <row r="21461" spans="1:3" x14ac:dyDescent="0.25">
      <c r="A21461" t="s">
        <v>274</v>
      </c>
      <c r="B21461">
        <v>79703</v>
      </c>
      <c r="C21461" s="385">
        <v>8.2500000000000004E-2</v>
      </c>
    </row>
    <row r="21462" spans="1:3" x14ac:dyDescent="0.25">
      <c r="A21462" t="s">
        <v>274</v>
      </c>
      <c r="B21462">
        <v>79704</v>
      </c>
      <c r="C21462" s="385">
        <v>8.2500000000000004E-2</v>
      </c>
    </row>
    <row r="21463" spans="1:3" x14ac:dyDescent="0.25">
      <c r="A21463" t="s">
        <v>274</v>
      </c>
      <c r="B21463">
        <v>79705</v>
      </c>
      <c r="C21463" s="385">
        <v>8.2500000000000004E-2</v>
      </c>
    </row>
    <row r="21464" spans="1:3" x14ac:dyDescent="0.25">
      <c r="A21464" t="s">
        <v>274</v>
      </c>
      <c r="B21464">
        <v>79706</v>
      </c>
      <c r="C21464" s="385">
        <v>8.2500000000000004E-2</v>
      </c>
    </row>
    <row r="21465" spans="1:3" x14ac:dyDescent="0.25">
      <c r="A21465" t="s">
        <v>274</v>
      </c>
      <c r="B21465">
        <v>79707</v>
      </c>
      <c r="C21465" s="385">
        <v>8.2500000000000004E-2</v>
      </c>
    </row>
    <row r="21466" spans="1:3" x14ac:dyDescent="0.25">
      <c r="A21466" t="s">
        <v>274</v>
      </c>
      <c r="B21466">
        <v>79708</v>
      </c>
      <c r="C21466" s="385">
        <v>8.2500000000000004E-2</v>
      </c>
    </row>
    <row r="21467" spans="1:3" x14ac:dyDescent="0.25">
      <c r="A21467" t="s">
        <v>274</v>
      </c>
      <c r="B21467">
        <v>79710</v>
      </c>
      <c r="C21467" s="385">
        <v>8.2500000000000004E-2</v>
      </c>
    </row>
    <row r="21468" spans="1:3" x14ac:dyDescent="0.25">
      <c r="A21468" t="s">
        <v>274</v>
      </c>
      <c r="B21468">
        <v>79711</v>
      </c>
      <c r="C21468" s="385">
        <v>8.2500000000000004E-2</v>
      </c>
    </row>
    <row r="21469" spans="1:3" x14ac:dyDescent="0.25">
      <c r="A21469" t="s">
        <v>274</v>
      </c>
      <c r="B21469">
        <v>79712</v>
      </c>
      <c r="C21469" s="385">
        <v>8.2500000000000004E-2</v>
      </c>
    </row>
    <row r="21470" spans="1:3" x14ac:dyDescent="0.25">
      <c r="A21470" t="s">
        <v>274</v>
      </c>
      <c r="B21470">
        <v>79713</v>
      </c>
      <c r="C21470" s="385">
        <v>7.7499999999999999E-2</v>
      </c>
    </row>
    <row r="21471" spans="1:3" x14ac:dyDescent="0.25">
      <c r="A21471" t="s">
        <v>274</v>
      </c>
      <c r="B21471">
        <v>79714</v>
      </c>
      <c r="C21471" s="385">
        <v>8.2500000000000004E-2</v>
      </c>
    </row>
    <row r="21472" spans="1:3" x14ac:dyDescent="0.25">
      <c r="A21472" t="s">
        <v>274</v>
      </c>
      <c r="B21472">
        <v>79718</v>
      </c>
      <c r="C21472" s="385">
        <v>8.2500000000000004E-2</v>
      </c>
    </row>
    <row r="21473" spans="1:3" x14ac:dyDescent="0.25">
      <c r="A21473" t="s">
        <v>274</v>
      </c>
      <c r="B21473">
        <v>79719</v>
      </c>
      <c r="C21473" s="385">
        <v>6.25E-2</v>
      </c>
    </row>
    <row r="21474" spans="1:3" x14ac:dyDescent="0.25">
      <c r="A21474" t="s">
        <v>274</v>
      </c>
      <c r="B21474">
        <v>79720</v>
      </c>
      <c r="C21474" s="385">
        <v>8.2500000000000004E-2</v>
      </c>
    </row>
    <row r="21475" spans="1:3" x14ac:dyDescent="0.25">
      <c r="A21475" t="s">
        <v>274</v>
      </c>
      <c r="B21475">
        <v>79721</v>
      </c>
      <c r="C21475" s="385">
        <v>8.2500000000000004E-2</v>
      </c>
    </row>
    <row r="21476" spans="1:3" x14ac:dyDescent="0.25">
      <c r="A21476" t="s">
        <v>274</v>
      </c>
      <c r="B21476">
        <v>79730</v>
      </c>
      <c r="C21476" s="385">
        <v>6.25E-2</v>
      </c>
    </row>
    <row r="21477" spans="1:3" x14ac:dyDescent="0.25">
      <c r="A21477" t="s">
        <v>274</v>
      </c>
      <c r="B21477">
        <v>79731</v>
      </c>
      <c r="C21477" s="385">
        <v>8.2500000000000004E-2</v>
      </c>
    </row>
    <row r="21478" spans="1:3" x14ac:dyDescent="0.25">
      <c r="A21478" t="s">
        <v>274</v>
      </c>
      <c r="B21478">
        <v>79733</v>
      </c>
      <c r="C21478" s="385">
        <v>7.2499999999999995E-2</v>
      </c>
    </row>
    <row r="21479" spans="1:3" x14ac:dyDescent="0.25">
      <c r="A21479" t="s">
        <v>274</v>
      </c>
      <c r="B21479">
        <v>79734</v>
      </c>
      <c r="C21479" s="385">
        <v>8.2500000000000004E-2</v>
      </c>
    </row>
    <row r="21480" spans="1:3" x14ac:dyDescent="0.25">
      <c r="A21480" t="s">
        <v>274</v>
      </c>
      <c r="B21480">
        <v>79735</v>
      </c>
      <c r="C21480" s="385">
        <v>8.2500000000000004E-2</v>
      </c>
    </row>
    <row r="21481" spans="1:3" x14ac:dyDescent="0.25">
      <c r="A21481" t="s">
        <v>274</v>
      </c>
      <c r="B21481">
        <v>79738</v>
      </c>
      <c r="C21481" s="385">
        <v>6.25E-2</v>
      </c>
    </row>
    <row r="21482" spans="1:3" x14ac:dyDescent="0.25">
      <c r="A21482" t="s">
        <v>274</v>
      </c>
      <c r="B21482">
        <v>79739</v>
      </c>
      <c r="C21482" s="385">
        <v>6.7500000000000004E-2</v>
      </c>
    </row>
    <row r="21483" spans="1:3" x14ac:dyDescent="0.25">
      <c r="A21483" t="s">
        <v>274</v>
      </c>
      <c r="B21483">
        <v>79740</v>
      </c>
      <c r="C21483" s="385">
        <v>6.25E-2</v>
      </c>
    </row>
    <row r="21484" spans="1:3" x14ac:dyDescent="0.25">
      <c r="A21484" t="s">
        <v>274</v>
      </c>
      <c r="B21484">
        <v>79741</v>
      </c>
      <c r="C21484" s="385">
        <v>8.2500000000000004E-2</v>
      </c>
    </row>
    <row r="21485" spans="1:3" x14ac:dyDescent="0.25">
      <c r="A21485" t="s">
        <v>274</v>
      </c>
      <c r="B21485">
        <v>79742</v>
      </c>
      <c r="C21485" s="385">
        <v>8.2500000000000004E-2</v>
      </c>
    </row>
    <row r="21486" spans="1:3" x14ac:dyDescent="0.25">
      <c r="A21486" t="s">
        <v>274</v>
      </c>
      <c r="B21486">
        <v>79743</v>
      </c>
      <c r="C21486" s="385">
        <v>6.25E-2</v>
      </c>
    </row>
    <row r="21487" spans="1:3" x14ac:dyDescent="0.25">
      <c r="A21487" t="s">
        <v>274</v>
      </c>
      <c r="B21487">
        <v>79744</v>
      </c>
      <c r="C21487" s="385">
        <v>8.2500000000000004E-2</v>
      </c>
    </row>
    <row r="21488" spans="1:3" x14ac:dyDescent="0.25">
      <c r="A21488" t="s">
        <v>274</v>
      </c>
      <c r="B21488">
        <v>79745</v>
      </c>
      <c r="C21488" s="385">
        <v>8.2500000000000004E-2</v>
      </c>
    </row>
    <row r="21489" spans="1:3" x14ac:dyDescent="0.25">
      <c r="A21489" t="s">
        <v>274</v>
      </c>
      <c r="B21489">
        <v>79748</v>
      </c>
      <c r="C21489" s="385">
        <v>6.25E-2</v>
      </c>
    </row>
    <row r="21490" spans="1:3" x14ac:dyDescent="0.25">
      <c r="A21490" t="s">
        <v>274</v>
      </c>
      <c r="B21490">
        <v>79749</v>
      </c>
      <c r="C21490" s="385">
        <v>6.25E-2</v>
      </c>
    </row>
    <row r="21491" spans="1:3" x14ac:dyDescent="0.25">
      <c r="A21491" t="s">
        <v>274</v>
      </c>
      <c r="B21491">
        <v>79752</v>
      </c>
      <c r="C21491" s="385">
        <v>7.7499999999999999E-2</v>
      </c>
    </row>
    <row r="21492" spans="1:3" x14ac:dyDescent="0.25">
      <c r="A21492" t="s">
        <v>274</v>
      </c>
      <c r="B21492">
        <v>79754</v>
      </c>
      <c r="C21492" s="385">
        <v>6.25E-2</v>
      </c>
    </row>
    <row r="21493" spans="1:3" x14ac:dyDescent="0.25">
      <c r="A21493" t="s">
        <v>274</v>
      </c>
      <c r="B21493">
        <v>79755</v>
      </c>
      <c r="C21493" s="385">
        <v>7.0000000000000007E-2</v>
      </c>
    </row>
    <row r="21494" spans="1:3" x14ac:dyDescent="0.25">
      <c r="A21494" t="s">
        <v>274</v>
      </c>
      <c r="B21494">
        <v>79756</v>
      </c>
      <c r="C21494" s="385">
        <v>8.2500000000000004E-2</v>
      </c>
    </row>
    <row r="21495" spans="1:3" x14ac:dyDescent="0.25">
      <c r="A21495" t="s">
        <v>274</v>
      </c>
      <c r="B21495">
        <v>79758</v>
      </c>
      <c r="C21495" s="385">
        <v>8.2500000000000004E-2</v>
      </c>
    </row>
    <row r="21496" spans="1:3" x14ac:dyDescent="0.25">
      <c r="A21496" t="s">
        <v>274</v>
      </c>
      <c r="B21496">
        <v>79759</v>
      </c>
      <c r="C21496" s="385">
        <v>8.2500000000000004E-2</v>
      </c>
    </row>
    <row r="21497" spans="1:3" x14ac:dyDescent="0.25">
      <c r="A21497" t="s">
        <v>274</v>
      </c>
      <c r="B21497">
        <v>79760</v>
      </c>
      <c r="C21497" s="385">
        <v>8.2500000000000004E-2</v>
      </c>
    </row>
    <row r="21498" spans="1:3" x14ac:dyDescent="0.25">
      <c r="A21498" t="s">
        <v>274</v>
      </c>
      <c r="B21498">
        <v>79761</v>
      </c>
      <c r="C21498" s="385">
        <v>8.2500000000000004E-2</v>
      </c>
    </row>
    <row r="21499" spans="1:3" x14ac:dyDescent="0.25">
      <c r="A21499" t="s">
        <v>274</v>
      </c>
      <c r="B21499">
        <v>79762</v>
      </c>
      <c r="C21499" s="385">
        <v>8.2500000000000004E-2</v>
      </c>
    </row>
    <row r="21500" spans="1:3" x14ac:dyDescent="0.25">
      <c r="A21500" t="s">
        <v>274</v>
      </c>
      <c r="B21500">
        <v>79763</v>
      </c>
      <c r="C21500" s="385">
        <v>8.2500000000000004E-2</v>
      </c>
    </row>
    <row r="21501" spans="1:3" x14ac:dyDescent="0.25">
      <c r="A21501" t="s">
        <v>274</v>
      </c>
      <c r="B21501">
        <v>79764</v>
      </c>
      <c r="C21501" s="385">
        <v>8.2500000000000004E-2</v>
      </c>
    </row>
    <row r="21502" spans="1:3" x14ac:dyDescent="0.25">
      <c r="A21502" t="s">
        <v>274</v>
      </c>
      <c r="B21502">
        <v>79765</v>
      </c>
      <c r="C21502" s="385">
        <v>8.2500000000000004E-2</v>
      </c>
    </row>
    <row r="21503" spans="1:3" x14ac:dyDescent="0.25">
      <c r="A21503" t="s">
        <v>274</v>
      </c>
      <c r="B21503">
        <v>79766</v>
      </c>
      <c r="C21503" s="385">
        <v>8.2500000000000004E-2</v>
      </c>
    </row>
    <row r="21504" spans="1:3" x14ac:dyDescent="0.25">
      <c r="A21504" t="s">
        <v>274</v>
      </c>
      <c r="B21504">
        <v>79768</v>
      </c>
      <c r="C21504" s="385">
        <v>8.2500000000000004E-2</v>
      </c>
    </row>
    <row r="21505" spans="1:3" x14ac:dyDescent="0.25">
      <c r="A21505" t="s">
        <v>274</v>
      </c>
      <c r="B21505">
        <v>79769</v>
      </c>
      <c r="C21505" s="385">
        <v>8.2500000000000004E-2</v>
      </c>
    </row>
    <row r="21506" spans="1:3" x14ac:dyDescent="0.25">
      <c r="A21506" t="s">
        <v>274</v>
      </c>
      <c r="B21506">
        <v>79770</v>
      </c>
      <c r="C21506" s="385">
        <v>8.2500000000000004E-2</v>
      </c>
    </row>
    <row r="21507" spans="1:3" x14ac:dyDescent="0.25">
      <c r="A21507" t="s">
        <v>274</v>
      </c>
      <c r="B21507">
        <v>79772</v>
      </c>
      <c r="C21507" s="385">
        <v>8.2500000000000004E-2</v>
      </c>
    </row>
    <row r="21508" spans="1:3" x14ac:dyDescent="0.25">
      <c r="A21508" t="s">
        <v>274</v>
      </c>
      <c r="B21508">
        <v>79776</v>
      </c>
      <c r="C21508" s="385">
        <v>8.2500000000000004E-2</v>
      </c>
    </row>
    <row r="21509" spans="1:3" x14ac:dyDescent="0.25">
      <c r="A21509" t="s">
        <v>274</v>
      </c>
      <c r="B21509">
        <v>79777</v>
      </c>
      <c r="C21509" s="385">
        <v>7.2499999999999995E-2</v>
      </c>
    </row>
    <row r="21510" spans="1:3" x14ac:dyDescent="0.25">
      <c r="A21510" t="s">
        <v>274</v>
      </c>
      <c r="B21510">
        <v>79778</v>
      </c>
      <c r="C21510" s="385">
        <v>7.7499999999999999E-2</v>
      </c>
    </row>
    <row r="21511" spans="1:3" x14ac:dyDescent="0.25">
      <c r="A21511" t="s">
        <v>274</v>
      </c>
      <c r="B21511">
        <v>79780</v>
      </c>
      <c r="C21511" s="385">
        <v>8.2500000000000004E-2</v>
      </c>
    </row>
    <row r="21512" spans="1:3" x14ac:dyDescent="0.25">
      <c r="A21512" t="s">
        <v>274</v>
      </c>
      <c r="B21512">
        <v>79781</v>
      </c>
      <c r="C21512" s="385">
        <v>6.25E-2</v>
      </c>
    </row>
    <row r="21513" spans="1:3" x14ac:dyDescent="0.25">
      <c r="A21513" t="s">
        <v>274</v>
      </c>
      <c r="B21513">
        <v>79782</v>
      </c>
      <c r="C21513" s="385">
        <v>0.08</v>
      </c>
    </row>
    <row r="21514" spans="1:3" x14ac:dyDescent="0.25">
      <c r="A21514" t="s">
        <v>274</v>
      </c>
      <c r="B21514">
        <v>79783</v>
      </c>
      <c r="C21514" s="385">
        <v>6.25E-2</v>
      </c>
    </row>
    <row r="21515" spans="1:3" x14ac:dyDescent="0.25">
      <c r="A21515" t="s">
        <v>274</v>
      </c>
      <c r="B21515">
        <v>79785</v>
      </c>
      <c r="C21515" s="385">
        <v>8.2500000000000004E-2</v>
      </c>
    </row>
    <row r="21516" spans="1:3" x14ac:dyDescent="0.25">
      <c r="A21516" t="s">
        <v>274</v>
      </c>
      <c r="B21516">
        <v>79786</v>
      </c>
      <c r="C21516" s="385">
        <v>8.2500000000000004E-2</v>
      </c>
    </row>
    <row r="21517" spans="1:3" x14ac:dyDescent="0.25">
      <c r="A21517" t="s">
        <v>274</v>
      </c>
      <c r="B21517">
        <v>79788</v>
      </c>
      <c r="C21517" s="385">
        <v>7.2499999999999995E-2</v>
      </c>
    </row>
    <row r="21518" spans="1:3" x14ac:dyDescent="0.25">
      <c r="A21518" t="s">
        <v>274</v>
      </c>
      <c r="B21518">
        <v>79789</v>
      </c>
      <c r="C21518" s="385">
        <v>8.2500000000000004E-2</v>
      </c>
    </row>
    <row r="21519" spans="1:3" x14ac:dyDescent="0.25">
      <c r="A21519" t="s">
        <v>274</v>
      </c>
      <c r="B21519">
        <v>79821</v>
      </c>
      <c r="C21519" s="385">
        <v>8.2500000000000004E-2</v>
      </c>
    </row>
    <row r="21520" spans="1:3" x14ac:dyDescent="0.25">
      <c r="A21520" t="s">
        <v>274</v>
      </c>
      <c r="B21520">
        <v>79830</v>
      </c>
      <c r="C21520" s="385">
        <v>8.2500000000000004E-2</v>
      </c>
    </row>
    <row r="21521" spans="1:3" x14ac:dyDescent="0.25">
      <c r="A21521" t="s">
        <v>274</v>
      </c>
      <c r="B21521">
        <v>79831</v>
      </c>
      <c r="C21521" s="385">
        <v>8.2500000000000004E-2</v>
      </c>
    </row>
    <row r="21522" spans="1:3" x14ac:dyDescent="0.25">
      <c r="A21522" t="s">
        <v>274</v>
      </c>
      <c r="B21522">
        <v>79832</v>
      </c>
      <c r="C21522" s="385">
        <v>8.2500000000000004E-2</v>
      </c>
    </row>
    <row r="21523" spans="1:3" x14ac:dyDescent="0.25">
      <c r="A21523" t="s">
        <v>274</v>
      </c>
      <c r="B21523">
        <v>79834</v>
      </c>
      <c r="C21523" s="385">
        <v>8.2500000000000004E-2</v>
      </c>
    </row>
    <row r="21524" spans="1:3" x14ac:dyDescent="0.25">
      <c r="A21524" t="s">
        <v>274</v>
      </c>
      <c r="B21524">
        <v>79835</v>
      </c>
      <c r="C21524" s="385">
        <v>8.2500000000000004E-2</v>
      </c>
    </row>
    <row r="21525" spans="1:3" x14ac:dyDescent="0.25">
      <c r="A21525" t="s">
        <v>274</v>
      </c>
      <c r="B21525">
        <v>79836</v>
      </c>
      <c r="C21525" s="385">
        <v>8.2500000000000004E-2</v>
      </c>
    </row>
    <row r="21526" spans="1:3" x14ac:dyDescent="0.25">
      <c r="A21526" t="s">
        <v>274</v>
      </c>
      <c r="B21526">
        <v>79837</v>
      </c>
      <c r="C21526" s="385">
        <v>7.2499999999999995E-2</v>
      </c>
    </row>
    <row r="21527" spans="1:3" x14ac:dyDescent="0.25">
      <c r="A21527" t="s">
        <v>274</v>
      </c>
      <c r="B21527">
        <v>79838</v>
      </c>
      <c r="C21527" s="385">
        <v>7.2499999999999995E-2</v>
      </c>
    </row>
    <row r="21528" spans="1:3" x14ac:dyDescent="0.25">
      <c r="A21528" t="s">
        <v>274</v>
      </c>
      <c r="B21528">
        <v>79839</v>
      </c>
      <c r="C21528" s="385">
        <v>7.2499999999999995E-2</v>
      </c>
    </row>
    <row r="21529" spans="1:3" x14ac:dyDescent="0.25">
      <c r="A21529" t="s">
        <v>274</v>
      </c>
      <c r="B21529">
        <v>79842</v>
      </c>
      <c r="C21529" s="385">
        <v>6.7500000000000004E-2</v>
      </c>
    </row>
    <row r="21530" spans="1:3" x14ac:dyDescent="0.25">
      <c r="A21530" t="s">
        <v>274</v>
      </c>
      <c r="B21530">
        <v>79843</v>
      </c>
      <c r="C21530" s="385">
        <v>0.08</v>
      </c>
    </row>
    <row r="21531" spans="1:3" x14ac:dyDescent="0.25">
      <c r="A21531" t="s">
        <v>274</v>
      </c>
      <c r="B21531">
        <v>79845</v>
      </c>
      <c r="C21531" s="385">
        <v>8.2500000000000004E-2</v>
      </c>
    </row>
    <row r="21532" spans="1:3" x14ac:dyDescent="0.25">
      <c r="A21532" t="s">
        <v>274</v>
      </c>
      <c r="B21532">
        <v>79846</v>
      </c>
      <c r="C21532" s="385">
        <v>6.25E-2</v>
      </c>
    </row>
    <row r="21533" spans="1:3" x14ac:dyDescent="0.25">
      <c r="A21533" t="s">
        <v>274</v>
      </c>
      <c r="B21533">
        <v>79847</v>
      </c>
      <c r="C21533" s="385">
        <v>6.25E-2</v>
      </c>
    </row>
    <row r="21534" spans="1:3" x14ac:dyDescent="0.25">
      <c r="A21534" t="s">
        <v>274</v>
      </c>
      <c r="B21534">
        <v>79848</v>
      </c>
      <c r="C21534" s="385">
        <v>7.7499999999999999E-2</v>
      </c>
    </row>
    <row r="21535" spans="1:3" x14ac:dyDescent="0.25">
      <c r="A21535" t="s">
        <v>274</v>
      </c>
      <c r="B21535">
        <v>79849</v>
      </c>
      <c r="C21535" s="385">
        <v>8.2500000000000004E-2</v>
      </c>
    </row>
    <row r="21536" spans="1:3" x14ac:dyDescent="0.25">
      <c r="A21536" t="s">
        <v>274</v>
      </c>
      <c r="B21536">
        <v>79851</v>
      </c>
      <c r="C21536" s="385">
        <v>6.25E-2</v>
      </c>
    </row>
    <row r="21537" spans="1:3" x14ac:dyDescent="0.25">
      <c r="A21537" t="s">
        <v>274</v>
      </c>
      <c r="B21537">
        <v>79852</v>
      </c>
      <c r="C21537" s="385">
        <v>6.7500000000000004E-2</v>
      </c>
    </row>
    <row r="21538" spans="1:3" x14ac:dyDescent="0.25">
      <c r="A21538" t="s">
        <v>274</v>
      </c>
      <c r="B21538">
        <v>79853</v>
      </c>
      <c r="C21538" s="385">
        <v>7.2499999999999995E-2</v>
      </c>
    </row>
    <row r="21539" spans="1:3" x14ac:dyDescent="0.25">
      <c r="A21539" t="s">
        <v>274</v>
      </c>
      <c r="B21539">
        <v>79854</v>
      </c>
      <c r="C21539" s="385">
        <v>8.2500000000000004E-2</v>
      </c>
    </row>
    <row r="21540" spans="1:3" x14ac:dyDescent="0.25">
      <c r="A21540" t="s">
        <v>274</v>
      </c>
      <c r="B21540">
        <v>79855</v>
      </c>
      <c r="C21540" s="385">
        <v>0.08</v>
      </c>
    </row>
    <row r="21541" spans="1:3" x14ac:dyDescent="0.25">
      <c r="A21541" t="s">
        <v>274</v>
      </c>
      <c r="B21541">
        <v>79901</v>
      </c>
      <c r="C21541" s="385">
        <v>8.2500000000000004E-2</v>
      </c>
    </row>
    <row r="21542" spans="1:3" x14ac:dyDescent="0.25">
      <c r="A21542" t="s">
        <v>274</v>
      </c>
      <c r="B21542">
        <v>79902</v>
      </c>
      <c r="C21542" s="385">
        <v>8.2500000000000004E-2</v>
      </c>
    </row>
    <row r="21543" spans="1:3" x14ac:dyDescent="0.25">
      <c r="A21543" t="s">
        <v>274</v>
      </c>
      <c r="B21543">
        <v>79903</v>
      </c>
      <c r="C21543" s="385">
        <v>8.2500000000000004E-2</v>
      </c>
    </row>
    <row r="21544" spans="1:3" x14ac:dyDescent="0.25">
      <c r="A21544" t="s">
        <v>274</v>
      </c>
      <c r="B21544">
        <v>79904</v>
      </c>
      <c r="C21544" s="385">
        <v>8.2500000000000004E-2</v>
      </c>
    </row>
    <row r="21545" spans="1:3" x14ac:dyDescent="0.25">
      <c r="A21545" t="s">
        <v>274</v>
      </c>
      <c r="B21545">
        <v>79905</v>
      </c>
      <c r="C21545" s="385">
        <v>8.2500000000000004E-2</v>
      </c>
    </row>
    <row r="21546" spans="1:3" x14ac:dyDescent="0.25">
      <c r="A21546" t="s">
        <v>274</v>
      </c>
      <c r="B21546">
        <v>79906</v>
      </c>
      <c r="C21546" s="385">
        <v>8.2500000000000004E-2</v>
      </c>
    </row>
    <row r="21547" spans="1:3" x14ac:dyDescent="0.25">
      <c r="A21547" t="s">
        <v>274</v>
      </c>
      <c r="B21547">
        <v>79907</v>
      </c>
      <c r="C21547" s="385">
        <v>8.2500000000000004E-2</v>
      </c>
    </row>
    <row r="21548" spans="1:3" x14ac:dyDescent="0.25">
      <c r="A21548" t="s">
        <v>274</v>
      </c>
      <c r="B21548">
        <v>79908</v>
      </c>
      <c r="C21548" s="385">
        <v>7.2499999999999995E-2</v>
      </c>
    </row>
    <row r="21549" spans="1:3" x14ac:dyDescent="0.25">
      <c r="A21549" t="s">
        <v>274</v>
      </c>
      <c r="B21549">
        <v>79910</v>
      </c>
      <c r="C21549" s="385">
        <v>8.2500000000000004E-2</v>
      </c>
    </row>
    <row r="21550" spans="1:3" x14ac:dyDescent="0.25">
      <c r="A21550" t="s">
        <v>274</v>
      </c>
      <c r="B21550">
        <v>79911</v>
      </c>
      <c r="C21550" s="385">
        <v>8.2500000000000004E-2</v>
      </c>
    </row>
    <row r="21551" spans="1:3" x14ac:dyDescent="0.25">
      <c r="A21551" t="s">
        <v>274</v>
      </c>
      <c r="B21551">
        <v>79912</v>
      </c>
      <c r="C21551" s="385">
        <v>8.2500000000000004E-2</v>
      </c>
    </row>
    <row r="21552" spans="1:3" x14ac:dyDescent="0.25">
      <c r="A21552" t="s">
        <v>274</v>
      </c>
      <c r="B21552">
        <v>79913</v>
      </c>
      <c r="C21552" s="385">
        <v>8.2500000000000004E-2</v>
      </c>
    </row>
    <row r="21553" spans="1:3" x14ac:dyDescent="0.25">
      <c r="A21553" t="s">
        <v>274</v>
      </c>
      <c r="B21553">
        <v>79914</v>
      </c>
      <c r="C21553" s="385">
        <v>8.2500000000000004E-2</v>
      </c>
    </row>
    <row r="21554" spans="1:3" x14ac:dyDescent="0.25">
      <c r="A21554" t="s">
        <v>274</v>
      </c>
      <c r="B21554">
        <v>79915</v>
      </c>
      <c r="C21554" s="385">
        <v>8.2500000000000004E-2</v>
      </c>
    </row>
    <row r="21555" spans="1:3" x14ac:dyDescent="0.25">
      <c r="A21555" t="s">
        <v>274</v>
      </c>
      <c r="B21555">
        <v>79916</v>
      </c>
      <c r="C21555" s="385">
        <v>7.2499999999999995E-2</v>
      </c>
    </row>
    <row r="21556" spans="1:3" x14ac:dyDescent="0.25">
      <c r="A21556" t="s">
        <v>274</v>
      </c>
      <c r="B21556">
        <v>79917</v>
      </c>
      <c r="C21556" s="385">
        <v>8.2500000000000004E-2</v>
      </c>
    </row>
    <row r="21557" spans="1:3" x14ac:dyDescent="0.25">
      <c r="A21557" t="s">
        <v>274</v>
      </c>
      <c r="B21557">
        <v>79918</v>
      </c>
      <c r="C21557" s="385">
        <v>7.2499999999999995E-2</v>
      </c>
    </row>
    <row r="21558" spans="1:3" x14ac:dyDescent="0.25">
      <c r="A21558" t="s">
        <v>274</v>
      </c>
      <c r="B21558">
        <v>79920</v>
      </c>
      <c r="C21558" s="385">
        <v>8.2500000000000004E-2</v>
      </c>
    </row>
    <row r="21559" spans="1:3" x14ac:dyDescent="0.25">
      <c r="A21559" t="s">
        <v>274</v>
      </c>
      <c r="B21559">
        <v>79922</v>
      </c>
      <c r="C21559" s="385">
        <v>8.2500000000000004E-2</v>
      </c>
    </row>
    <row r="21560" spans="1:3" x14ac:dyDescent="0.25">
      <c r="A21560" t="s">
        <v>274</v>
      </c>
      <c r="B21560">
        <v>79923</v>
      </c>
      <c r="C21560" s="385">
        <v>8.2500000000000004E-2</v>
      </c>
    </row>
    <row r="21561" spans="1:3" x14ac:dyDescent="0.25">
      <c r="A21561" t="s">
        <v>274</v>
      </c>
      <c r="B21561">
        <v>79924</v>
      </c>
      <c r="C21561" s="385">
        <v>8.2500000000000004E-2</v>
      </c>
    </row>
    <row r="21562" spans="1:3" x14ac:dyDescent="0.25">
      <c r="A21562" t="s">
        <v>274</v>
      </c>
      <c r="B21562">
        <v>79925</v>
      </c>
      <c r="C21562" s="385">
        <v>8.2500000000000004E-2</v>
      </c>
    </row>
    <row r="21563" spans="1:3" x14ac:dyDescent="0.25">
      <c r="A21563" t="s">
        <v>274</v>
      </c>
      <c r="B21563">
        <v>79926</v>
      </c>
      <c r="C21563" s="385">
        <v>8.2500000000000004E-2</v>
      </c>
    </row>
    <row r="21564" spans="1:3" x14ac:dyDescent="0.25">
      <c r="A21564" t="s">
        <v>274</v>
      </c>
      <c r="B21564">
        <v>79927</v>
      </c>
      <c r="C21564" s="385">
        <v>8.2500000000000004E-2</v>
      </c>
    </row>
    <row r="21565" spans="1:3" x14ac:dyDescent="0.25">
      <c r="A21565" t="s">
        <v>274</v>
      </c>
      <c r="B21565">
        <v>79928</v>
      </c>
      <c r="C21565" s="385">
        <v>8.2500000000000004E-2</v>
      </c>
    </row>
    <row r="21566" spans="1:3" x14ac:dyDescent="0.25">
      <c r="A21566" t="s">
        <v>274</v>
      </c>
      <c r="B21566">
        <v>79929</v>
      </c>
      <c r="C21566" s="385">
        <v>8.2500000000000004E-2</v>
      </c>
    </row>
    <row r="21567" spans="1:3" x14ac:dyDescent="0.25">
      <c r="A21567" t="s">
        <v>274</v>
      </c>
      <c r="B21567">
        <v>79930</v>
      </c>
      <c r="C21567" s="385">
        <v>8.2500000000000004E-2</v>
      </c>
    </row>
    <row r="21568" spans="1:3" x14ac:dyDescent="0.25">
      <c r="A21568" t="s">
        <v>274</v>
      </c>
      <c r="B21568">
        <v>79931</v>
      </c>
      <c r="C21568" s="385">
        <v>8.2500000000000004E-2</v>
      </c>
    </row>
    <row r="21569" spans="1:3" x14ac:dyDescent="0.25">
      <c r="A21569" t="s">
        <v>274</v>
      </c>
      <c r="B21569">
        <v>79932</v>
      </c>
      <c r="C21569" s="385">
        <v>8.2500000000000004E-2</v>
      </c>
    </row>
    <row r="21570" spans="1:3" x14ac:dyDescent="0.25">
      <c r="A21570" t="s">
        <v>274</v>
      </c>
      <c r="B21570">
        <v>79934</v>
      </c>
      <c r="C21570" s="385">
        <v>8.2500000000000004E-2</v>
      </c>
    </row>
    <row r="21571" spans="1:3" x14ac:dyDescent="0.25">
      <c r="A21571" t="s">
        <v>274</v>
      </c>
      <c r="B21571">
        <v>79935</v>
      </c>
      <c r="C21571" s="385">
        <v>8.2500000000000004E-2</v>
      </c>
    </row>
    <row r="21572" spans="1:3" x14ac:dyDescent="0.25">
      <c r="A21572" t="s">
        <v>274</v>
      </c>
      <c r="B21572">
        <v>79936</v>
      </c>
      <c r="C21572" s="385">
        <v>8.2500000000000004E-2</v>
      </c>
    </row>
    <row r="21573" spans="1:3" x14ac:dyDescent="0.25">
      <c r="A21573" t="s">
        <v>274</v>
      </c>
      <c r="B21573">
        <v>79937</v>
      </c>
      <c r="C21573" s="385">
        <v>8.2500000000000004E-2</v>
      </c>
    </row>
    <row r="21574" spans="1:3" x14ac:dyDescent="0.25">
      <c r="A21574" t="s">
        <v>274</v>
      </c>
      <c r="B21574">
        <v>79938</v>
      </c>
      <c r="C21574" s="385">
        <v>8.2500000000000004E-2</v>
      </c>
    </row>
    <row r="21575" spans="1:3" x14ac:dyDescent="0.25">
      <c r="A21575" t="s">
        <v>274</v>
      </c>
      <c r="B21575">
        <v>79940</v>
      </c>
      <c r="C21575" s="385">
        <v>8.2500000000000004E-2</v>
      </c>
    </row>
    <row r="21576" spans="1:3" x14ac:dyDescent="0.25">
      <c r="A21576" t="s">
        <v>274</v>
      </c>
      <c r="B21576">
        <v>79941</v>
      </c>
      <c r="C21576" s="385">
        <v>8.2500000000000004E-2</v>
      </c>
    </row>
    <row r="21577" spans="1:3" x14ac:dyDescent="0.25">
      <c r="A21577" t="s">
        <v>274</v>
      </c>
      <c r="B21577">
        <v>79942</v>
      </c>
      <c r="C21577" s="385">
        <v>8.2500000000000004E-2</v>
      </c>
    </row>
    <row r="21578" spans="1:3" x14ac:dyDescent="0.25">
      <c r="A21578" t="s">
        <v>274</v>
      </c>
      <c r="B21578">
        <v>79943</v>
      </c>
      <c r="C21578" s="385">
        <v>8.2500000000000004E-2</v>
      </c>
    </row>
    <row r="21579" spans="1:3" x14ac:dyDescent="0.25">
      <c r="A21579" t="s">
        <v>274</v>
      </c>
      <c r="B21579">
        <v>79944</v>
      </c>
      <c r="C21579" s="385">
        <v>8.2500000000000004E-2</v>
      </c>
    </row>
    <row r="21580" spans="1:3" x14ac:dyDescent="0.25">
      <c r="A21580" t="s">
        <v>274</v>
      </c>
      <c r="B21580">
        <v>79945</v>
      </c>
      <c r="C21580" s="385">
        <v>8.2500000000000004E-2</v>
      </c>
    </row>
    <row r="21581" spans="1:3" x14ac:dyDescent="0.25">
      <c r="A21581" t="s">
        <v>274</v>
      </c>
      <c r="B21581">
        <v>79946</v>
      </c>
      <c r="C21581" s="385">
        <v>8.2500000000000004E-2</v>
      </c>
    </row>
    <row r="21582" spans="1:3" x14ac:dyDescent="0.25">
      <c r="A21582" t="s">
        <v>274</v>
      </c>
      <c r="B21582">
        <v>79947</v>
      </c>
      <c r="C21582" s="385">
        <v>8.2500000000000004E-2</v>
      </c>
    </row>
    <row r="21583" spans="1:3" x14ac:dyDescent="0.25">
      <c r="A21583" t="s">
        <v>274</v>
      </c>
      <c r="B21583">
        <v>79948</v>
      </c>
      <c r="C21583" s="385">
        <v>8.2500000000000004E-2</v>
      </c>
    </row>
    <row r="21584" spans="1:3" x14ac:dyDescent="0.25">
      <c r="A21584" t="s">
        <v>274</v>
      </c>
      <c r="B21584">
        <v>79949</v>
      </c>
      <c r="C21584" s="385">
        <v>8.2500000000000004E-2</v>
      </c>
    </row>
    <row r="21585" spans="1:3" x14ac:dyDescent="0.25">
      <c r="A21585" t="s">
        <v>274</v>
      </c>
      <c r="B21585">
        <v>79950</v>
      </c>
      <c r="C21585" s="385">
        <v>8.2500000000000004E-2</v>
      </c>
    </row>
    <row r="21586" spans="1:3" x14ac:dyDescent="0.25">
      <c r="A21586" t="s">
        <v>274</v>
      </c>
      <c r="B21586">
        <v>79951</v>
      </c>
      <c r="C21586" s="385">
        <v>8.2500000000000004E-2</v>
      </c>
    </row>
    <row r="21587" spans="1:3" x14ac:dyDescent="0.25">
      <c r="A21587" t="s">
        <v>274</v>
      </c>
      <c r="B21587">
        <v>79952</v>
      </c>
      <c r="C21587" s="385">
        <v>8.2500000000000004E-2</v>
      </c>
    </row>
    <row r="21588" spans="1:3" x14ac:dyDescent="0.25">
      <c r="A21588" t="s">
        <v>274</v>
      </c>
      <c r="B21588">
        <v>79953</v>
      </c>
      <c r="C21588" s="385">
        <v>8.2500000000000004E-2</v>
      </c>
    </row>
    <row r="21589" spans="1:3" x14ac:dyDescent="0.25">
      <c r="A21589" t="s">
        <v>274</v>
      </c>
      <c r="B21589">
        <v>79954</v>
      </c>
      <c r="C21589" s="385">
        <v>8.2500000000000004E-2</v>
      </c>
    </row>
    <row r="21590" spans="1:3" x14ac:dyDescent="0.25">
      <c r="A21590" t="s">
        <v>274</v>
      </c>
      <c r="B21590">
        <v>79955</v>
      </c>
      <c r="C21590" s="385">
        <v>8.2500000000000004E-2</v>
      </c>
    </row>
    <row r="21591" spans="1:3" x14ac:dyDescent="0.25">
      <c r="A21591" t="s">
        <v>274</v>
      </c>
      <c r="B21591">
        <v>79958</v>
      </c>
      <c r="C21591" s="385">
        <v>8.2500000000000004E-2</v>
      </c>
    </row>
    <row r="21592" spans="1:3" x14ac:dyDescent="0.25">
      <c r="A21592" t="s">
        <v>274</v>
      </c>
      <c r="B21592">
        <v>79960</v>
      </c>
      <c r="C21592" s="385">
        <v>8.2500000000000004E-2</v>
      </c>
    </row>
    <row r="21593" spans="1:3" x14ac:dyDescent="0.25">
      <c r="A21593" t="s">
        <v>274</v>
      </c>
      <c r="B21593">
        <v>79961</v>
      </c>
      <c r="C21593" s="385">
        <v>8.2500000000000004E-2</v>
      </c>
    </row>
    <row r="21594" spans="1:3" x14ac:dyDescent="0.25">
      <c r="A21594" t="s">
        <v>274</v>
      </c>
      <c r="B21594">
        <v>79968</v>
      </c>
      <c r="C21594" s="385">
        <v>8.2500000000000004E-2</v>
      </c>
    </row>
    <row r="21595" spans="1:3" x14ac:dyDescent="0.25">
      <c r="A21595" t="s">
        <v>274</v>
      </c>
      <c r="B21595">
        <v>79976</v>
      </c>
      <c r="C21595" s="385">
        <v>8.2500000000000004E-2</v>
      </c>
    </row>
    <row r="21596" spans="1:3" x14ac:dyDescent="0.25">
      <c r="A21596" t="s">
        <v>274</v>
      </c>
      <c r="B21596">
        <v>79978</v>
      </c>
      <c r="C21596" s="385">
        <v>8.2500000000000004E-2</v>
      </c>
    </row>
    <row r="21597" spans="1:3" x14ac:dyDescent="0.25">
      <c r="A21597" t="s">
        <v>274</v>
      </c>
      <c r="B21597">
        <v>79980</v>
      </c>
      <c r="C21597" s="385">
        <v>8.2500000000000004E-2</v>
      </c>
    </row>
    <row r="21598" spans="1:3" x14ac:dyDescent="0.25">
      <c r="A21598" t="s">
        <v>274</v>
      </c>
      <c r="B21598">
        <v>79995</v>
      </c>
      <c r="C21598" s="385">
        <v>8.2500000000000004E-2</v>
      </c>
    </row>
    <row r="21599" spans="1:3" x14ac:dyDescent="0.25">
      <c r="A21599" t="s">
        <v>274</v>
      </c>
      <c r="B21599">
        <v>79996</v>
      </c>
      <c r="C21599" s="385">
        <v>8.2500000000000004E-2</v>
      </c>
    </row>
    <row r="21600" spans="1:3" x14ac:dyDescent="0.25">
      <c r="A21600" t="s">
        <v>274</v>
      </c>
      <c r="B21600">
        <v>79997</v>
      </c>
      <c r="C21600" s="385">
        <v>8.2500000000000004E-2</v>
      </c>
    </row>
    <row r="21601" spans="1:3" x14ac:dyDescent="0.25">
      <c r="A21601" t="s">
        <v>274</v>
      </c>
      <c r="B21601">
        <v>79998</v>
      </c>
      <c r="C21601" s="385">
        <v>8.2500000000000004E-2</v>
      </c>
    </row>
    <row r="21602" spans="1:3" x14ac:dyDescent="0.25">
      <c r="A21602" t="s">
        <v>274</v>
      </c>
      <c r="B21602">
        <v>79999</v>
      </c>
      <c r="C21602" s="385">
        <v>8.2500000000000004E-2</v>
      </c>
    </row>
    <row r="21603" spans="1:3" x14ac:dyDescent="0.25">
      <c r="A21603" t="s">
        <v>274</v>
      </c>
      <c r="B21603">
        <v>88240</v>
      </c>
      <c r="C21603" s="385">
        <v>6.25E-2</v>
      </c>
    </row>
    <row r="21604" spans="1:3" x14ac:dyDescent="0.25">
      <c r="A21604" t="s">
        <v>274</v>
      </c>
      <c r="B21604">
        <v>88510</v>
      </c>
      <c r="C21604" s="385">
        <v>8.2500000000000004E-2</v>
      </c>
    </row>
    <row r="21605" spans="1:3" x14ac:dyDescent="0.25">
      <c r="A21605" t="s">
        <v>274</v>
      </c>
      <c r="B21605">
        <v>88511</v>
      </c>
      <c r="C21605" s="385">
        <v>8.2500000000000004E-2</v>
      </c>
    </row>
    <row r="21606" spans="1:3" x14ac:dyDescent="0.25">
      <c r="A21606" t="s">
        <v>274</v>
      </c>
      <c r="B21606">
        <v>88512</v>
      </c>
      <c r="C21606" s="385">
        <v>8.2500000000000004E-2</v>
      </c>
    </row>
    <row r="21607" spans="1:3" x14ac:dyDescent="0.25">
      <c r="A21607" t="s">
        <v>274</v>
      </c>
      <c r="B21607">
        <v>88513</v>
      </c>
      <c r="C21607" s="385">
        <v>8.2500000000000004E-2</v>
      </c>
    </row>
    <row r="21608" spans="1:3" x14ac:dyDescent="0.25">
      <c r="A21608" t="s">
        <v>274</v>
      </c>
      <c r="B21608">
        <v>88514</v>
      </c>
      <c r="C21608" s="385">
        <v>8.2500000000000004E-2</v>
      </c>
    </row>
    <row r="21609" spans="1:3" x14ac:dyDescent="0.25">
      <c r="A21609" t="s">
        <v>274</v>
      </c>
      <c r="B21609">
        <v>88515</v>
      </c>
      <c r="C21609" s="385">
        <v>8.2500000000000004E-2</v>
      </c>
    </row>
    <row r="21610" spans="1:3" x14ac:dyDescent="0.25">
      <c r="A21610" t="s">
        <v>274</v>
      </c>
      <c r="B21610">
        <v>88517</v>
      </c>
      <c r="C21610" s="385">
        <v>8.2500000000000004E-2</v>
      </c>
    </row>
    <row r="21611" spans="1:3" x14ac:dyDescent="0.25">
      <c r="A21611" t="s">
        <v>274</v>
      </c>
      <c r="B21611">
        <v>88518</v>
      </c>
      <c r="C21611" s="385">
        <v>8.2500000000000004E-2</v>
      </c>
    </row>
    <row r="21612" spans="1:3" x14ac:dyDescent="0.25">
      <c r="A21612" t="s">
        <v>274</v>
      </c>
      <c r="B21612">
        <v>88519</v>
      </c>
      <c r="C21612" s="385">
        <v>8.2500000000000004E-2</v>
      </c>
    </row>
    <row r="21613" spans="1:3" x14ac:dyDescent="0.25">
      <c r="A21613" t="s">
        <v>274</v>
      </c>
      <c r="B21613">
        <v>88520</v>
      </c>
      <c r="C21613" s="385">
        <v>8.2500000000000004E-2</v>
      </c>
    </row>
    <row r="21614" spans="1:3" x14ac:dyDescent="0.25">
      <c r="A21614" t="s">
        <v>274</v>
      </c>
      <c r="B21614">
        <v>88521</v>
      </c>
      <c r="C21614" s="385">
        <v>8.2500000000000004E-2</v>
      </c>
    </row>
    <row r="21615" spans="1:3" x14ac:dyDescent="0.25">
      <c r="A21615" t="s">
        <v>274</v>
      </c>
      <c r="B21615">
        <v>88523</v>
      </c>
      <c r="C21615" s="385">
        <v>8.2500000000000004E-2</v>
      </c>
    </row>
    <row r="21616" spans="1:3" x14ac:dyDescent="0.25">
      <c r="A21616" t="s">
        <v>274</v>
      </c>
      <c r="B21616">
        <v>88524</v>
      </c>
      <c r="C21616" s="385">
        <v>8.2500000000000004E-2</v>
      </c>
    </row>
    <row r="21617" spans="1:3" x14ac:dyDescent="0.25">
      <c r="A21617" t="s">
        <v>274</v>
      </c>
      <c r="B21617">
        <v>88525</v>
      </c>
      <c r="C21617" s="385">
        <v>8.2500000000000004E-2</v>
      </c>
    </row>
    <row r="21618" spans="1:3" x14ac:dyDescent="0.25">
      <c r="A21618" t="s">
        <v>274</v>
      </c>
      <c r="B21618">
        <v>88526</v>
      </c>
      <c r="C21618" s="385">
        <v>8.2500000000000004E-2</v>
      </c>
    </row>
    <row r="21619" spans="1:3" x14ac:dyDescent="0.25">
      <c r="A21619" t="s">
        <v>274</v>
      </c>
      <c r="B21619">
        <v>88527</v>
      </c>
      <c r="C21619" s="385">
        <v>8.2500000000000004E-2</v>
      </c>
    </row>
    <row r="21620" spans="1:3" x14ac:dyDescent="0.25">
      <c r="A21620" t="s">
        <v>274</v>
      </c>
      <c r="B21620">
        <v>88528</v>
      </c>
      <c r="C21620" s="385">
        <v>8.2500000000000004E-2</v>
      </c>
    </row>
    <row r="21621" spans="1:3" x14ac:dyDescent="0.25">
      <c r="A21621" t="s">
        <v>274</v>
      </c>
      <c r="B21621">
        <v>88529</v>
      </c>
      <c r="C21621" s="385">
        <v>8.2500000000000004E-2</v>
      </c>
    </row>
    <row r="21622" spans="1:3" x14ac:dyDescent="0.25">
      <c r="A21622" t="s">
        <v>274</v>
      </c>
      <c r="B21622">
        <v>88530</v>
      </c>
      <c r="C21622" s="385">
        <v>8.2500000000000004E-2</v>
      </c>
    </row>
    <row r="21623" spans="1:3" x14ac:dyDescent="0.25">
      <c r="A21623" t="s">
        <v>274</v>
      </c>
      <c r="B21623">
        <v>88531</v>
      </c>
      <c r="C21623" s="385">
        <v>8.2500000000000004E-2</v>
      </c>
    </row>
    <row r="21624" spans="1:3" x14ac:dyDescent="0.25">
      <c r="A21624" t="s">
        <v>274</v>
      </c>
      <c r="B21624">
        <v>88532</v>
      </c>
      <c r="C21624" s="385">
        <v>8.2500000000000004E-2</v>
      </c>
    </row>
    <row r="21625" spans="1:3" x14ac:dyDescent="0.25">
      <c r="A21625" t="s">
        <v>274</v>
      </c>
      <c r="B21625">
        <v>88533</v>
      </c>
      <c r="C21625" s="385">
        <v>8.2500000000000004E-2</v>
      </c>
    </row>
    <row r="21626" spans="1:3" x14ac:dyDescent="0.25">
      <c r="A21626" t="s">
        <v>274</v>
      </c>
      <c r="B21626">
        <v>88534</v>
      </c>
      <c r="C21626" s="385">
        <v>8.2500000000000004E-2</v>
      </c>
    </row>
    <row r="21627" spans="1:3" x14ac:dyDescent="0.25">
      <c r="A21627" t="s">
        <v>274</v>
      </c>
      <c r="B21627">
        <v>88535</v>
      </c>
      <c r="C21627" s="385">
        <v>8.2500000000000004E-2</v>
      </c>
    </row>
    <row r="21628" spans="1:3" x14ac:dyDescent="0.25">
      <c r="A21628" t="s">
        <v>274</v>
      </c>
      <c r="B21628">
        <v>88536</v>
      </c>
      <c r="C21628" s="385">
        <v>8.2500000000000004E-2</v>
      </c>
    </row>
    <row r="21629" spans="1:3" x14ac:dyDescent="0.25">
      <c r="A21629" t="s">
        <v>274</v>
      </c>
      <c r="B21629">
        <v>88538</v>
      </c>
      <c r="C21629" s="385">
        <v>8.2500000000000004E-2</v>
      </c>
    </row>
    <row r="21630" spans="1:3" x14ac:dyDescent="0.25">
      <c r="A21630" t="s">
        <v>274</v>
      </c>
      <c r="B21630">
        <v>88539</v>
      </c>
      <c r="C21630" s="385">
        <v>8.2500000000000004E-2</v>
      </c>
    </row>
    <row r="21631" spans="1:3" x14ac:dyDescent="0.25">
      <c r="A21631" t="s">
        <v>274</v>
      </c>
      <c r="B21631">
        <v>88540</v>
      </c>
      <c r="C21631" s="385">
        <v>8.2500000000000004E-2</v>
      </c>
    </row>
    <row r="21632" spans="1:3" x14ac:dyDescent="0.25">
      <c r="A21632" t="s">
        <v>274</v>
      </c>
      <c r="B21632">
        <v>88541</v>
      </c>
      <c r="C21632" s="385">
        <v>8.2500000000000004E-2</v>
      </c>
    </row>
    <row r="21633" spans="1:3" x14ac:dyDescent="0.25">
      <c r="A21633" t="s">
        <v>274</v>
      </c>
      <c r="B21633">
        <v>88542</v>
      </c>
      <c r="C21633" s="385">
        <v>8.2500000000000004E-2</v>
      </c>
    </row>
    <row r="21634" spans="1:3" x14ac:dyDescent="0.25">
      <c r="A21634" t="s">
        <v>274</v>
      </c>
      <c r="B21634">
        <v>88543</v>
      </c>
      <c r="C21634" s="385">
        <v>8.2500000000000004E-2</v>
      </c>
    </row>
    <row r="21635" spans="1:3" x14ac:dyDescent="0.25">
      <c r="A21635" t="s">
        <v>274</v>
      </c>
      <c r="B21635">
        <v>88544</v>
      </c>
      <c r="C21635" s="385">
        <v>8.2500000000000004E-2</v>
      </c>
    </row>
    <row r="21636" spans="1:3" x14ac:dyDescent="0.25">
      <c r="A21636" t="s">
        <v>274</v>
      </c>
      <c r="B21636">
        <v>88545</v>
      </c>
      <c r="C21636" s="385">
        <v>8.2500000000000004E-2</v>
      </c>
    </row>
    <row r="21637" spans="1:3" x14ac:dyDescent="0.25">
      <c r="A21637" t="s">
        <v>274</v>
      </c>
      <c r="B21637">
        <v>88546</v>
      </c>
      <c r="C21637" s="385">
        <v>8.2500000000000004E-2</v>
      </c>
    </row>
    <row r="21638" spans="1:3" x14ac:dyDescent="0.25">
      <c r="A21638" t="s">
        <v>274</v>
      </c>
      <c r="B21638">
        <v>88547</v>
      </c>
      <c r="C21638" s="385">
        <v>8.2500000000000004E-2</v>
      </c>
    </row>
    <row r="21639" spans="1:3" x14ac:dyDescent="0.25">
      <c r="A21639" t="s">
        <v>274</v>
      </c>
      <c r="B21639">
        <v>88548</v>
      </c>
      <c r="C21639" s="385">
        <v>8.2500000000000004E-2</v>
      </c>
    </row>
    <row r="21640" spans="1:3" x14ac:dyDescent="0.25">
      <c r="A21640" t="s">
        <v>274</v>
      </c>
      <c r="B21640">
        <v>88549</v>
      </c>
      <c r="C21640" s="385">
        <v>8.2500000000000004E-2</v>
      </c>
    </row>
    <row r="21641" spans="1:3" x14ac:dyDescent="0.25">
      <c r="A21641" t="s">
        <v>274</v>
      </c>
      <c r="B21641">
        <v>88550</v>
      </c>
      <c r="C21641" s="385">
        <v>8.2500000000000004E-2</v>
      </c>
    </row>
    <row r="21642" spans="1:3" x14ac:dyDescent="0.25">
      <c r="A21642" t="s">
        <v>274</v>
      </c>
      <c r="B21642">
        <v>88553</v>
      </c>
      <c r="C21642" s="385">
        <v>8.2500000000000004E-2</v>
      </c>
    </row>
    <row r="21643" spans="1:3" x14ac:dyDescent="0.25">
      <c r="A21643" t="s">
        <v>274</v>
      </c>
      <c r="B21643">
        <v>88554</v>
      </c>
      <c r="C21643" s="385">
        <v>8.2500000000000004E-2</v>
      </c>
    </row>
    <row r="21644" spans="1:3" x14ac:dyDescent="0.25">
      <c r="A21644" t="s">
        <v>274</v>
      </c>
      <c r="B21644">
        <v>88555</v>
      </c>
      <c r="C21644" s="385">
        <v>8.2500000000000004E-2</v>
      </c>
    </row>
    <row r="21645" spans="1:3" x14ac:dyDescent="0.25">
      <c r="A21645" t="s">
        <v>274</v>
      </c>
      <c r="B21645">
        <v>88556</v>
      </c>
      <c r="C21645" s="385">
        <v>8.2500000000000004E-2</v>
      </c>
    </row>
    <row r="21646" spans="1:3" x14ac:dyDescent="0.25">
      <c r="A21646" t="s">
        <v>274</v>
      </c>
      <c r="B21646">
        <v>88557</v>
      </c>
      <c r="C21646" s="385">
        <v>8.2500000000000004E-2</v>
      </c>
    </row>
    <row r="21647" spans="1:3" x14ac:dyDescent="0.25">
      <c r="A21647" t="s">
        <v>274</v>
      </c>
      <c r="B21647">
        <v>88558</v>
      </c>
      <c r="C21647" s="385">
        <v>8.2500000000000004E-2</v>
      </c>
    </row>
    <row r="21648" spans="1:3" x14ac:dyDescent="0.25">
      <c r="A21648" t="s">
        <v>274</v>
      </c>
      <c r="B21648">
        <v>88559</v>
      </c>
      <c r="C21648" s="385">
        <v>8.2500000000000004E-2</v>
      </c>
    </row>
    <row r="21649" spans="1:3" x14ac:dyDescent="0.25">
      <c r="A21649" t="s">
        <v>274</v>
      </c>
      <c r="B21649">
        <v>88560</v>
      </c>
      <c r="C21649" s="385">
        <v>8.2500000000000004E-2</v>
      </c>
    </row>
    <row r="21650" spans="1:3" x14ac:dyDescent="0.25">
      <c r="A21650" t="s">
        <v>274</v>
      </c>
      <c r="B21650">
        <v>88561</v>
      </c>
      <c r="C21650" s="385">
        <v>8.2500000000000004E-2</v>
      </c>
    </row>
    <row r="21651" spans="1:3" x14ac:dyDescent="0.25">
      <c r="A21651" t="s">
        <v>274</v>
      </c>
      <c r="B21651">
        <v>88562</v>
      </c>
      <c r="C21651" s="385">
        <v>8.2500000000000004E-2</v>
      </c>
    </row>
    <row r="21652" spans="1:3" x14ac:dyDescent="0.25">
      <c r="A21652" t="s">
        <v>274</v>
      </c>
      <c r="B21652">
        <v>88563</v>
      </c>
      <c r="C21652" s="385">
        <v>8.2500000000000004E-2</v>
      </c>
    </row>
    <row r="21653" spans="1:3" x14ac:dyDescent="0.25">
      <c r="A21653" t="s">
        <v>274</v>
      </c>
      <c r="B21653">
        <v>88565</v>
      </c>
      <c r="C21653" s="385">
        <v>8.2500000000000004E-2</v>
      </c>
    </row>
    <row r="21654" spans="1:3" x14ac:dyDescent="0.25">
      <c r="A21654" t="s">
        <v>274</v>
      </c>
      <c r="B21654">
        <v>88566</v>
      </c>
      <c r="C21654" s="385">
        <v>8.2500000000000004E-2</v>
      </c>
    </row>
    <row r="21655" spans="1:3" x14ac:dyDescent="0.25">
      <c r="A21655" t="s">
        <v>274</v>
      </c>
      <c r="B21655">
        <v>88567</v>
      </c>
      <c r="C21655" s="385">
        <v>8.2500000000000004E-2</v>
      </c>
    </row>
    <row r="21656" spans="1:3" x14ac:dyDescent="0.25">
      <c r="A21656" t="s">
        <v>274</v>
      </c>
      <c r="B21656">
        <v>88568</v>
      </c>
      <c r="C21656" s="385">
        <v>8.2500000000000004E-2</v>
      </c>
    </row>
    <row r="21657" spans="1:3" x14ac:dyDescent="0.25">
      <c r="A21657" t="s">
        <v>274</v>
      </c>
      <c r="B21657">
        <v>88569</v>
      </c>
      <c r="C21657" s="385">
        <v>8.2500000000000004E-2</v>
      </c>
    </row>
    <row r="21658" spans="1:3" x14ac:dyDescent="0.25">
      <c r="A21658" t="s">
        <v>274</v>
      </c>
      <c r="B21658">
        <v>88570</v>
      </c>
      <c r="C21658" s="385">
        <v>8.2500000000000004E-2</v>
      </c>
    </row>
    <row r="21659" spans="1:3" x14ac:dyDescent="0.25">
      <c r="A21659" t="s">
        <v>274</v>
      </c>
      <c r="B21659">
        <v>88571</v>
      </c>
      <c r="C21659" s="385">
        <v>8.2500000000000004E-2</v>
      </c>
    </row>
    <row r="21660" spans="1:3" x14ac:dyDescent="0.25">
      <c r="A21660" t="s">
        <v>274</v>
      </c>
      <c r="B21660">
        <v>88572</v>
      </c>
      <c r="C21660" s="385">
        <v>8.2500000000000004E-2</v>
      </c>
    </row>
    <row r="21661" spans="1:3" x14ac:dyDescent="0.25">
      <c r="A21661" t="s">
        <v>274</v>
      </c>
      <c r="B21661">
        <v>88573</v>
      </c>
      <c r="C21661" s="385">
        <v>8.2500000000000004E-2</v>
      </c>
    </row>
    <row r="21662" spans="1:3" x14ac:dyDescent="0.25">
      <c r="A21662" t="s">
        <v>274</v>
      </c>
      <c r="B21662">
        <v>88574</v>
      </c>
      <c r="C21662" s="385">
        <v>8.2500000000000004E-2</v>
      </c>
    </row>
    <row r="21663" spans="1:3" x14ac:dyDescent="0.25">
      <c r="A21663" t="s">
        <v>274</v>
      </c>
      <c r="B21663">
        <v>88575</v>
      </c>
      <c r="C21663" s="385">
        <v>8.2500000000000004E-2</v>
      </c>
    </row>
    <row r="21664" spans="1:3" x14ac:dyDescent="0.25">
      <c r="A21664" t="s">
        <v>274</v>
      </c>
      <c r="B21664">
        <v>88576</v>
      </c>
      <c r="C21664" s="385">
        <v>8.2500000000000004E-2</v>
      </c>
    </row>
    <row r="21665" spans="1:3" x14ac:dyDescent="0.25">
      <c r="A21665" t="s">
        <v>274</v>
      </c>
      <c r="B21665">
        <v>88577</v>
      </c>
      <c r="C21665" s="385">
        <v>8.2500000000000004E-2</v>
      </c>
    </row>
    <row r="21666" spans="1:3" x14ac:dyDescent="0.25">
      <c r="A21666" t="s">
        <v>274</v>
      </c>
      <c r="B21666">
        <v>88578</v>
      </c>
      <c r="C21666" s="385">
        <v>8.2500000000000004E-2</v>
      </c>
    </row>
    <row r="21667" spans="1:3" x14ac:dyDescent="0.25">
      <c r="A21667" t="s">
        <v>274</v>
      </c>
      <c r="B21667">
        <v>88579</v>
      </c>
      <c r="C21667" s="385">
        <v>8.2500000000000004E-2</v>
      </c>
    </row>
    <row r="21668" spans="1:3" x14ac:dyDescent="0.25">
      <c r="A21668" t="s">
        <v>274</v>
      </c>
      <c r="B21668">
        <v>88580</v>
      </c>
      <c r="C21668" s="385">
        <v>8.2500000000000004E-2</v>
      </c>
    </row>
    <row r="21669" spans="1:3" x14ac:dyDescent="0.25">
      <c r="A21669" t="s">
        <v>274</v>
      </c>
      <c r="B21669">
        <v>88581</v>
      </c>
      <c r="C21669" s="385">
        <v>8.2500000000000004E-2</v>
      </c>
    </row>
    <row r="21670" spans="1:3" x14ac:dyDescent="0.25">
      <c r="A21670" t="s">
        <v>274</v>
      </c>
      <c r="B21670">
        <v>88582</v>
      </c>
      <c r="C21670" s="385">
        <v>8.2500000000000004E-2</v>
      </c>
    </row>
    <row r="21671" spans="1:3" x14ac:dyDescent="0.25">
      <c r="A21671" t="s">
        <v>274</v>
      </c>
      <c r="B21671">
        <v>88583</v>
      </c>
      <c r="C21671" s="385">
        <v>8.2500000000000004E-2</v>
      </c>
    </row>
    <row r="21672" spans="1:3" x14ac:dyDescent="0.25">
      <c r="A21672" t="s">
        <v>274</v>
      </c>
      <c r="B21672">
        <v>88584</v>
      </c>
      <c r="C21672" s="385">
        <v>8.2500000000000004E-2</v>
      </c>
    </row>
    <row r="21673" spans="1:3" x14ac:dyDescent="0.25">
      <c r="A21673" t="s">
        <v>274</v>
      </c>
      <c r="B21673">
        <v>88585</v>
      </c>
      <c r="C21673" s="385">
        <v>8.2500000000000004E-2</v>
      </c>
    </row>
    <row r="21674" spans="1:3" x14ac:dyDescent="0.25">
      <c r="A21674" t="s">
        <v>274</v>
      </c>
      <c r="B21674">
        <v>88586</v>
      </c>
      <c r="C21674" s="385">
        <v>8.2500000000000004E-2</v>
      </c>
    </row>
    <row r="21675" spans="1:3" x14ac:dyDescent="0.25">
      <c r="A21675" t="s">
        <v>274</v>
      </c>
      <c r="B21675">
        <v>88587</v>
      </c>
      <c r="C21675" s="385">
        <v>8.2500000000000004E-2</v>
      </c>
    </row>
    <row r="21676" spans="1:3" x14ac:dyDescent="0.25">
      <c r="A21676" t="s">
        <v>274</v>
      </c>
      <c r="B21676">
        <v>88588</v>
      </c>
      <c r="C21676" s="385">
        <v>8.2500000000000004E-2</v>
      </c>
    </row>
    <row r="21677" spans="1:3" x14ac:dyDescent="0.25">
      <c r="A21677" t="s">
        <v>274</v>
      </c>
      <c r="B21677">
        <v>88589</v>
      </c>
      <c r="C21677" s="385">
        <v>8.2500000000000004E-2</v>
      </c>
    </row>
    <row r="21678" spans="1:3" x14ac:dyDescent="0.25">
      <c r="A21678" t="s">
        <v>274</v>
      </c>
      <c r="B21678">
        <v>88590</v>
      </c>
      <c r="C21678" s="385">
        <v>8.2500000000000004E-2</v>
      </c>
    </row>
    <row r="21679" spans="1:3" x14ac:dyDescent="0.25">
      <c r="A21679" t="s">
        <v>274</v>
      </c>
      <c r="B21679">
        <v>88595</v>
      </c>
      <c r="C21679" s="385">
        <v>8.2500000000000004E-2</v>
      </c>
    </row>
    <row r="21680" spans="1:3" x14ac:dyDescent="0.25">
      <c r="A21680" t="s">
        <v>275</v>
      </c>
      <c r="B21680">
        <v>20101</v>
      </c>
      <c r="C21680" s="385">
        <v>0.06</v>
      </c>
    </row>
    <row r="21681" spans="1:3" x14ac:dyDescent="0.25">
      <c r="A21681" t="s">
        <v>275</v>
      </c>
      <c r="B21681">
        <v>20102</v>
      </c>
      <c r="C21681" s="385">
        <v>0.06</v>
      </c>
    </row>
    <row r="21682" spans="1:3" x14ac:dyDescent="0.25">
      <c r="A21682" t="s">
        <v>275</v>
      </c>
      <c r="B21682">
        <v>20103</v>
      </c>
      <c r="C21682" s="385">
        <v>0.06</v>
      </c>
    </row>
    <row r="21683" spans="1:3" x14ac:dyDescent="0.25">
      <c r="A21683" t="s">
        <v>275</v>
      </c>
      <c r="B21683">
        <v>20104</v>
      </c>
      <c r="C21683" s="385">
        <v>0.06</v>
      </c>
    </row>
    <row r="21684" spans="1:3" x14ac:dyDescent="0.25">
      <c r="A21684" t="s">
        <v>275</v>
      </c>
      <c r="B21684">
        <v>20105</v>
      </c>
      <c r="C21684" s="385">
        <v>0.06</v>
      </c>
    </row>
    <row r="21685" spans="1:3" x14ac:dyDescent="0.25">
      <c r="A21685" t="s">
        <v>275</v>
      </c>
      <c r="B21685">
        <v>20106</v>
      </c>
      <c r="C21685" s="385">
        <v>5.2999999999999999E-2</v>
      </c>
    </row>
    <row r="21686" spans="1:3" x14ac:dyDescent="0.25">
      <c r="A21686" t="s">
        <v>275</v>
      </c>
      <c r="B21686">
        <v>20108</v>
      </c>
      <c r="C21686" s="385">
        <v>0.06</v>
      </c>
    </row>
    <row r="21687" spans="1:3" x14ac:dyDescent="0.25">
      <c r="A21687" t="s">
        <v>275</v>
      </c>
      <c r="B21687">
        <v>20109</v>
      </c>
      <c r="C21687" s="385">
        <v>0.06</v>
      </c>
    </row>
    <row r="21688" spans="1:3" x14ac:dyDescent="0.25">
      <c r="A21688" t="s">
        <v>275</v>
      </c>
      <c r="B21688">
        <v>20110</v>
      </c>
      <c r="C21688" s="385">
        <v>0.06</v>
      </c>
    </row>
    <row r="21689" spans="1:3" x14ac:dyDescent="0.25">
      <c r="A21689" t="s">
        <v>275</v>
      </c>
      <c r="B21689">
        <v>20111</v>
      </c>
      <c r="C21689" s="385">
        <v>0.06</v>
      </c>
    </row>
    <row r="21690" spans="1:3" x14ac:dyDescent="0.25">
      <c r="A21690" t="s">
        <v>275</v>
      </c>
      <c r="B21690">
        <v>20112</v>
      </c>
      <c r="C21690" s="385">
        <v>0.06</v>
      </c>
    </row>
    <row r="21691" spans="1:3" x14ac:dyDescent="0.25">
      <c r="A21691" t="s">
        <v>275</v>
      </c>
      <c r="B21691">
        <v>20113</v>
      </c>
      <c r="C21691" s="385">
        <v>0.06</v>
      </c>
    </row>
    <row r="21692" spans="1:3" x14ac:dyDescent="0.25">
      <c r="A21692" t="s">
        <v>275</v>
      </c>
      <c r="B21692">
        <v>20115</v>
      </c>
      <c r="C21692" s="385">
        <v>5.2999999999999999E-2</v>
      </c>
    </row>
    <row r="21693" spans="1:3" x14ac:dyDescent="0.25">
      <c r="A21693" t="s">
        <v>275</v>
      </c>
      <c r="B21693">
        <v>20116</v>
      </c>
      <c r="C21693" s="385">
        <v>5.2999999999999999E-2</v>
      </c>
    </row>
    <row r="21694" spans="1:3" x14ac:dyDescent="0.25">
      <c r="A21694" t="s">
        <v>275</v>
      </c>
      <c r="B21694">
        <v>20117</v>
      </c>
      <c r="C21694" s="385">
        <v>0.06</v>
      </c>
    </row>
    <row r="21695" spans="1:3" x14ac:dyDescent="0.25">
      <c r="A21695" t="s">
        <v>275</v>
      </c>
      <c r="B21695">
        <v>20118</v>
      </c>
      <c r="C21695" s="385">
        <v>0.06</v>
      </c>
    </row>
    <row r="21696" spans="1:3" x14ac:dyDescent="0.25">
      <c r="A21696" t="s">
        <v>275</v>
      </c>
      <c r="B21696">
        <v>20119</v>
      </c>
      <c r="C21696" s="385">
        <v>0.06</v>
      </c>
    </row>
    <row r="21697" spans="1:3" x14ac:dyDescent="0.25">
      <c r="A21697" t="s">
        <v>275</v>
      </c>
      <c r="B21697">
        <v>20120</v>
      </c>
      <c r="C21697" s="385">
        <v>0.06</v>
      </c>
    </row>
    <row r="21698" spans="1:3" x14ac:dyDescent="0.25">
      <c r="A21698" t="s">
        <v>275</v>
      </c>
      <c r="B21698">
        <v>20121</v>
      </c>
      <c r="C21698" s="385">
        <v>0.06</v>
      </c>
    </row>
    <row r="21699" spans="1:3" x14ac:dyDescent="0.25">
      <c r="A21699" t="s">
        <v>275</v>
      </c>
      <c r="B21699">
        <v>20122</v>
      </c>
      <c r="C21699" s="385">
        <v>0.06</v>
      </c>
    </row>
    <row r="21700" spans="1:3" x14ac:dyDescent="0.25">
      <c r="A21700" t="s">
        <v>275</v>
      </c>
      <c r="B21700">
        <v>20124</v>
      </c>
      <c r="C21700" s="385">
        <v>0.06</v>
      </c>
    </row>
    <row r="21701" spans="1:3" x14ac:dyDescent="0.25">
      <c r="A21701" t="s">
        <v>275</v>
      </c>
      <c r="B21701">
        <v>20128</v>
      </c>
      <c r="C21701" s="385">
        <v>5.2999999999999999E-2</v>
      </c>
    </row>
    <row r="21702" spans="1:3" x14ac:dyDescent="0.25">
      <c r="A21702" t="s">
        <v>275</v>
      </c>
      <c r="B21702">
        <v>20129</v>
      </c>
      <c r="C21702" s="385">
        <v>0.06</v>
      </c>
    </row>
    <row r="21703" spans="1:3" x14ac:dyDescent="0.25">
      <c r="A21703" t="s">
        <v>275</v>
      </c>
      <c r="B21703">
        <v>20130</v>
      </c>
      <c r="C21703" s="385">
        <v>5.2999999999999999E-2</v>
      </c>
    </row>
    <row r="21704" spans="1:3" x14ac:dyDescent="0.25">
      <c r="A21704" t="s">
        <v>275</v>
      </c>
      <c r="B21704">
        <v>20131</v>
      </c>
      <c r="C21704" s="385">
        <v>0.06</v>
      </c>
    </row>
    <row r="21705" spans="1:3" x14ac:dyDescent="0.25">
      <c r="A21705" t="s">
        <v>275</v>
      </c>
      <c r="B21705">
        <v>20132</v>
      </c>
      <c r="C21705" s="385">
        <v>0.06</v>
      </c>
    </row>
    <row r="21706" spans="1:3" x14ac:dyDescent="0.25">
      <c r="A21706" t="s">
        <v>275</v>
      </c>
      <c r="B21706">
        <v>20134</v>
      </c>
      <c r="C21706" s="385">
        <v>0.06</v>
      </c>
    </row>
    <row r="21707" spans="1:3" x14ac:dyDescent="0.25">
      <c r="A21707" t="s">
        <v>275</v>
      </c>
      <c r="B21707">
        <v>20135</v>
      </c>
      <c r="C21707" s="385">
        <v>0.06</v>
      </c>
    </row>
    <row r="21708" spans="1:3" x14ac:dyDescent="0.25">
      <c r="A21708" t="s">
        <v>275</v>
      </c>
      <c r="B21708">
        <v>20136</v>
      </c>
      <c r="C21708" s="385">
        <v>0.06</v>
      </c>
    </row>
    <row r="21709" spans="1:3" x14ac:dyDescent="0.25">
      <c r="A21709" t="s">
        <v>275</v>
      </c>
      <c r="B21709">
        <v>20137</v>
      </c>
      <c r="C21709" s="385">
        <v>0.06</v>
      </c>
    </row>
    <row r="21710" spans="1:3" x14ac:dyDescent="0.25">
      <c r="A21710" t="s">
        <v>275</v>
      </c>
      <c r="B21710">
        <v>20138</v>
      </c>
      <c r="C21710" s="385">
        <v>5.2999999999999999E-2</v>
      </c>
    </row>
    <row r="21711" spans="1:3" x14ac:dyDescent="0.25">
      <c r="A21711" t="s">
        <v>275</v>
      </c>
      <c r="B21711">
        <v>20139</v>
      </c>
      <c r="C21711" s="385">
        <v>5.2999999999999999E-2</v>
      </c>
    </row>
    <row r="21712" spans="1:3" x14ac:dyDescent="0.25">
      <c r="A21712" t="s">
        <v>275</v>
      </c>
      <c r="B21712">
        <v>20140</v>
      </c>
      <c r="C21712" s="385">
        <v>5.2999999999999999E-2</v>
      </c>
    </row>
    <row r="21713" spans="1:3" x14ac:dyDescent="0.25">
      <c r="A21713" t="s">
        <v>275</v>
      </c>
      <c r="B21713">
        <v>20141</v>
      </c>
      <c r="C21713" s="385">
        <v>0.06</v>
      </c>
    </row>
    <row r="21714" spans="1:3" x14ac:dyDescent="0.25">
      <c r="A21714" t="s">
        <v>275</v>
      </c>
      <c r="B21714">
        <v>20142</v>
      </c>
      <c r="C21714" s="385">
        <v>0.06</v>
      </c>
    </row>
    <row r="21715" spans="1:3" x14ac:dyDescent="0.25">
      <c r="A21715" t="s">
        <v>275</v>
      </c>
      <c r="B21715">
        <v>20143</v>
      </c>
      <c r="C21715" s="385">
        <v>0.06</v>
      </c>
    </row>
    <row r="21716" spans="1:3" x14ac:dyDescent="0.25">
      <c r="A21716" t="s">
        <v>275</v>
      </c>
      <c r="B21716">
        <v>20144</v>
      </c>
      <c r="C21716" s="385">
        <v>5.2999999999999999E-2</v>
      </c>
    </row>
    <row r="21717" spans="1:3" x14ac:dyDescent="0.25">
      <c r="A21717" t="s">
        <v>275</v>
      </c>
      <c r="B21717">
        <v>20146</v>
      </c>
      <c r="C21717" s="385">
        <v>0.06</v>
      </c>
    </row>
    <row r="21718" spans="1:3" x14ac:dyDescent="0.25">
      <c r="A21718" t="s">
        <v>275</v>
      </c>
      <c r="B21718">
        <v>20147</v>
      </c>
      <c r="C21718" s="385">
        <v>0.06</v>
      </c>
    </row>
    <row r="21719" spans="1:3" x14ac:dyDescent="0.25">
      <c r="A21719" t="s">
        <v>275</v>
      </c>
      <c r="B21719">
        <v>20148</v>
      </c>
      <c r="C21719" s="385">
        <v>0.06</v>
      </c>
    </row>
    <row r="21720" spans="1:3" x14ac:dyDescent="0.25">
      <c r="A21720" t="s">
        <v>275</v>
      </c>
      <c r="B21720">
        <v>20149</v>
      </c>
      <c r="C21720" s="385">
        <v>0.06</v>
      </c>
    </row>
    <row r="21721" spans="1:3" x14ac:dyDescent="0.25">
      <c r="A21721" t="s">
        <v>275</v>
      </c>
      <c r="B21721">
        <v>20151</v>
      </c>
      <c r="C21721" s="385">
        <v>0.06</v>
      </c>
    </row>
    <row r="21722" spans="1:3" x14ac:dyDescent="0.25">
      <c r="A21722" t="s">
        <v>275</v>
      </c>
      <c r="B21722">
        <v>20152</v>
      </c>
      <c r="C21722" s="385">
        <v>0.06</v>
      </c>
    </row>
    <row r="21723" spans="1:3" x14ac:dyDescent="0.25">
      <c r="A21723" t="s">
        <v>275</v>
      </c>
      <c r="B21723">
        <v>20153</v>
      </c>
      <c r="C21723" s="385">
        <v>0.06</v>
      </c>
    </row>
    <row r="21724" spans="1:3" x14ac:dyDescent="0.25">
      <c r="A21724" t="s">
        <v>275</v>
      </c>
      <c r="B21724">
        <v>20155</v>
      </c>
      <c r="C21724" s="385">
        <v>0.06</v>
      </c>
    </row>
    <row r="21725" spans="1:3" x14ac:dyDescent="0.25">
      <c r="A21725" t="s">
        <v>275</v>
      </c>
      <c r="B21725">
        <v>20156</v>
      </c>
      <c r="C21725" s="385">
        <v>0.06</v>
      </c>
    </row>
    <row r="21726" spans="1:3" x14ac:dyDescent="0.25">
      <c r="A21726" t="s">
        <v>275</v>
      </c>
      <c r="B21726">
        <v>20158</v>
      </c>
      <c r="C21726" s="385">
        <v>0.06</v>
      </c>
    </row>
    <row r="21727" spans="1:3" x14ac:dyDescent="0.25">
      <c r="A21727" t="s">
        <v>275</v>
      </c>
      <c r="B21727">
        <v>20159</v>
      </c>
      <c r="C21727" s="385">
        <v>0.06</v>
      </c>
    </row>
    <row r="21728" spans="1:3" x14ac:dyDescent="0.25">
      <c r="A21728" t="s">
        <v>275</v>
      </c>
      <c r="B21728">
        <v>20160</v>
      </c>
      <c r="C21728" s="385">
        <v>0.06</v>
      </c>
    </row>
    <row r="21729" spans="1:3" x14ac:dyDescent="0.25">
      <c r="A21729" t="s">
        <v>275</v>
      </c>
      <c r="B21729">
        <v>20163</v>
      </c>
      <c r="C21729" s="385">
        <v>0.06</v>
      </c>
    </row>
    <row r="21730" spans="1:3" x14ac:dyDescent="0.25">
      <c r="A21730" t="s">
        <v>275</v>
      </c>
      <c r="B21730">
        <v>20164</v>
      </c>
      <c r="C21730" s="385">
        <v>0.06</v>
      </c>
    </row>
    <row r="21731" spans="1:3" x14ac:dyDescent="0.25">
      <c r="A21731" t="s">
        <v>275</v>
      </c>
      <c r="B21731">
        <v>20165</v>
      </c>
      <c r="C21731" s="385">
        <v>0.06</v>
      </c>
    </row>
    <row r="21732" spans="1:3" x14ac:dyDescent="0.25">
      <c r="A21732" t="s">
        <v>275</v>
      </c>
      <c r="B21732">
        <v>20166</v>
      </c>
      <c r="C21732" s="385">
        <v>0.06</v>
      </c>
    </row>
    <row r="21733" spans="1:3" x14ac:dyDescent="0.25">
      <c r="A21733" t="s">
        <v>275</v>
      </c>
      <c r="B21733">
        <v>20167</v>
      </c>
      <c r="C21733" s="385">
        <v>0.06</v>
      </c>
    </row>
    <row r="21734" spans="1:3" x14ac:dyDescent="0.25">
      <c r="A21734" t="s">
        <v>275</v>
      </c>
      <c r="B21734">
        <v>20168</v>
      </c>
      <c r="C21734" s="385">
        <v>0.06</v>
      </c>
    </row>
    <row r="21735" spans="1:3" x14ac:dyDescent="0.25">
      <c r="A21735" t="s">
        <v>275</v>
      </c>
      <c r="B21735">
        <v>20169</v>
      </c>
      <c r="C21735" s="385">
        <v>0.06</v>
      </c>
    </row>
    <row r="21736" spans="1:3" x14ac:dyDescent="0.25">
      <c r="A21736" t="s">
        <v>275</v>
      </c>
      <c r="B21736">
        <v>20170</v>
      </c>
      <c r="C21736" s="385">
        <v>0.06</v>
      </c>
    </row>
    <row r="21737" spans="1:3" x14ac:dyDescent="0.25">
      <c r="A21737" t="s">
        <v>275</v>
      </c>
      <c r="B21737">
        <v>20171</v>
      </c>
      <c r="C21737" s="385">
        <v>0.06</v>
      </c>
    </row>
    <row r="21738" spans="1:3" x14ac:dyDescent="0.25">
      <c r="A21738" t="s">
        <v>275</v>
      </c>
      <c r="B21738">
        <v>20172</v>
      </c>
      <c r="C21738" s="385">
        <v>0.06</v>
      </c>
    </row>
    <row r="21739" spans="1:3" x14ac:dyDescent="0.25">
      <c r="A21739" t="s">
        <v>275</v>
      </c>
      <c r="B21739">
        <v>20175</v>
      </c>
      <c r="C21739" s="385">
        <v>0.06</v>
      </c>
    </row>
    <row r="21740" spans="1:3" x14ac:dyDescent="0.25">
      <c r="A21740" t="s">
        <v>275</v>
      </c>
      <c r="B21740">
        <v>20176</v>
      </c>
      <c r="C21740" s="385">
        <v>0.06</v>
      </c>
    </row>
    <row r="21741" spans="1:3" x14ac:dyDescent="0.25">
      <c r="A21741" t="s">
        <v>275</v>
      </c>
      <c r="B21741">
        <v>20177</v>
      </c>
      <c r="C21741" s="385">
        <v>0.06</v>
      </c>
    </row>
    <row r="21742" spans="1:3" x14ac:dyDescent="0.25">
      <c r="A21742" t="s">
        <v>275</v>
      </c>
      <c r="B21742">
        <v>20178</v>
      </c>
      <c r="C21742" s="385">
        <v>0.06</v>
      </c>
    </row>
    <row r="21743" spans="1:3" x14ac:dyDescent="0.25">
      <c r="A21743" t="s">
        <v>275</v>
      </c>
      <c r="B21743">
        <v>20180</v>
      </c>
      <c r="C21743" s="385">
        <v>0.06</v>
      </c>
    </row>
    <row r="21744" spans="1:3" x14ac:dyDescent="0.25">
      <c r="A21744" t="s">
        <v>275</v>
      </c>
      <c r="B21744">
        <v>20181</v>
      </c>
      <c r="C21744" s="385">
        <v>0.06</v>
      </c>
    </row>
    <row r="21745" spans="1:3" x14ac:dyDescent="0.25">
      <c r="A21745" t="s">
        <v>275</v>
      </c>
      <c r="B21745">
        <v>20182</v>
      </c>
      <c r="C21745" s="385">
        <v>0.06</v>
      </c>
    </row>
    <row r="21746" spans="1:3" x14ac:dyDescent="0.25">
      <c r="A21746" t="s">
        <v>275</v>
      </c>
      <c r="B21746">
        <v>20184</v>
      </c>
      <c r="C21746" s="385">
        <v>0.06</v>
      </c>
    </row>
    <row r="21747" spans="1:3" x14ac:dyDescent="0.25">
      <c r="A21747" t="s">
        <v>275</v>
      </c>
      <c r="B21747">
        <v>20185</v>
      </c>
      <c r="C21747" s="385">
        <v>5.2999999999999999E-2</v>
      </c>
    </row>
    <row r="21748" spans="1:3" x14ac:dyDescent="0.25">
      <c r="A21748" t="s">
        <v>275</v>
      </c>
      <c r="B21748">
        <v>20186</v>
      </c>
      <c r="C21748" s="385">
        <v>5.2999999999999999E-2</v>
      </c>
    </row>
    <row r="21749" spans="1:3" x14ac:dyDescent="0.25">
      <c r="A21749" t="s">
        <v>275</v>
      </c>
      <c r="B21749">
        <v>20187</v>
      </c>
      <c r="C21749" s="385">
        <v>0.06</v>
      </c>
    </row>
    <row r="21750" spans="1:3" x14ac:dyDescent="0.25">
      <c r="A21750" t="s">
        <v>275</v>
      </c>
      <c r="B21750">
        <v>20188</v>
      </c>
      <c r="C21750" s="385">
        <v>5.2999999999999999E-2</v>
      </c>
    </row>
    <row r="21751" spans="1:3" x14ac:dyDescent="0.25">
      <c r="A21751" t="s">
        <v>275</v>
      </c>
      <c r="B21751">
        <v>20189</v>
      </c>
      <c r="C21751" s="385">
        <v>0.06</v>
      </c>
    </row>
    <row r="21752" spans="1:3" x14ac:dyDescent="0.25">
      <c r="A21752" t="s">
        <v>275</v>
      </c>
      <c r="B21752">
        <v>20190</v>
      </c>
      <c r="C21752" s="385">
        <v>0.06</v>
      </c>
    </row>
    <row r="21753" spans="1:3" x14ac:dyDescent="0.25">
      <c r="A21753" t="s">
        <v>275</v>
      </c>
      <c r="B21753">
        <v>20191</v>
      </c>
      <c r="C21753" s="385">
        <v>0.06</v>
      </c>
    </row>
    <row r="21754" spans="1:3" x14ac:dyDescent="0.25">
      <c r="A21754" t="s">
        <v>275</v>
      </c>
      <c r="B21754">
        <v>20192</v>
      </c>
      <c r="C21754" s="385">
        <v>0.06</v>
      </c>
    </row>
    <row r="21755" spans="1:3" x14ac:dyDescent="0.25">
      <c r="A21755" t="s">
        <v>275</v>
      </c>
      <c r="B21755">
        <v>20194</v>
      </c>
      <c r="C21755" s="385">
        <v>0.06</v>
      </c>
    </row>
    <row r="21756" spans="1:3" x14ac:dyDescent="0.25">
      <c r="A21756" t="s">
        <v>275</v>
      </c>
      <c r="B21756">
        <v>20195</v>
      </c>
      <c r="C21756" s="385">
        <v>0.06</v>
      </c>
    </row>
    <row r="21757" spans="1:3" x14ac:dyDescent="0.25">
      <c r="A21757" t="s">
        <v>275</v>
      </c>
      <c r="B21757">
        <v>20196</v>
      </c>
      <c r="C21757" s="385">
        <v>0.06</v>
      </c>
    </row>
    <row r="21758" spans="1:3" x14ac:dyDescent="0.25">
      <c r="A21758" t="s">
        <v>275</v>
      </c>
      <c r="B21758">
        <v>20197</v>
      </c>
      <c r="C21758" s="385">
        <v>0.06</v>
      </c>
    </row>
    <row r="21759" spans="1:3" x14ac:dyDescent="0.25">
      <c r="A21759" t="s">
        <v>275</v>
      </c>
      <c r="B21759">
        <v>20198</v>
      </c>
      <c r="C21759" s="385">
        <v>5.2999999999999999E-2</v>
      </c>
    </row>
    <row r="21760" spans="1:3" x14ac:dyDescent="0.25">
      <c r="A21760" t="s">
        <v>275</v>
      </c>
      <c r="B21760">
        <v>20598</v>
      </c>
      <c r="C21760" s="385">
        <v>0.06</v>
      </c>
    </row>
    <row r="21761" spans="1:3" x14ac:dyDescent="0.25">
      <c r="A21761" t="s">
        <v>275</v>
      </c>
      <c r="B21761">
        <v>22003</v>
      </c>
      <c r="C21761" s="385">
        <v>0.06</v>
      </c>
    </row>
    <row r="21762" spans="1:3" x14ac:dyDescent="0.25">
      <c r="A21762" t="s">
        <v>275</v>
      </c>
      <c r="B21762">
        <v>22009</v>
      </c>
      <c r="C21762" s="385">
        <v>0.06</v>
      </c>
    </row>
    <row r="21763" spans="1:3" x14ac:dyDescent="0.25">
      <c r="A21763" t="s">
        <v>275</v>
      </c>
      <c r="B21763">
        <v>22015</v>
      </c>
      <c r="C21763" s="385">
        <v>0.06</v>
      </c>
    </row>
    <row r="21764" spans="1:3" x14ac:dyDescent="0.25">
      <c r="A21764" t="s">
        <v>275</v>
      </c>
      <c r="B21764">
        <v>22025</v>
      </c>
      <c r="C21764" s="385">
        <v>0.06</v>
      </c>
    </row>
    <row r="21765" spans="1:3" x14ac:dyDescent="0.25">
      <c r="A21765" t="s">
        <v>275</v>
      </c>
      <c r="B21765">
        <v>22026</v>
      </c>
      <c r="C21765" s="385">
        <v>0.06</v>
      </c>
    </row>
    <row r="21766" spans="1:3" x14ac:dyDescent="0.25">
      <c r="A21766" t="s">
        <v>275</v>
      </c>
      <c r="B21766">
        <v>22027</v>
      </c>
      <c r="C21766" s="385">
        <v>0.06</v>
      </c>
    </row>
    <row r="21767" spans="1:3" x14ac:dyDescent="0.25">
      <c r="A21767" t="s">
        <v>275</v>
      </c>
      <c r="B21767">
        <v>22030</v>
      </c>
      <c r="C21767" s="385">
        <v>0.06</v>
      </c>
    </row>
    <row r="21768" spans="1:3" x14ac:dyDescent="0.25">
      <c r="A21768" t="s">
        <v>275</v>
      </c>
      <c r="B21768">
        <v>22031</v>
      </c>
      <c r="C21768" s="385">
        <v>0.06</v>
      </c>
    </row>
    <row r="21769" spans="1:3" x14ac:dyDescent="0.25">
      <c r="A21769" t="s">
        <v>275</v>
      </c>
      <c r="B21769">
        <v>22032</v>
      </c>
      <c r="C21769" s="385">
        <v>0.06</v>
      </c>
    </row>
    <row r="21770" spans="1:3" x14ac:dyDescent="0.25">
      <c r="A21770" t="s">
        <v>275</v>
      </c>
      <c r="B21770">
        <v>22033</v>
      </c>
      <c r="C21770" s="385">
        <v>0.06</v>
      </c>
    </row>
    <row r="21771" spans="1:3" x14ac:dyDescent="0.25">
      <c r="A21771" t="s">
        <v>275</v>
      </c>
      <c r="B21771">
        <v>22034</v>
      </c>
      <c r="C21771" s="385">
        <v>0.06</v>
      </c>
    </row>
    <row r="21772" spans="1:3" x14ac:dyDescent="0.25">
      <c r="A21772" t="s">
        <v>275</v>
      </c>
      <c r="B21772">
        <v>22035</v>
      </c>
      <c r="C21772" s="385">
        <v>0.06</v>
      </c>
    </row>
    <row r="21773" spans="1:3" x14ac:dyDescent="0.25">
      <c r="A21773" t="s">
        <v>275</v>
      </c>
      <c r="B21773">
        <v>22036</v>
      </c>
      <c r="C21773" s="385">
        <v>0.06</v>
      </c>
    </row>
    <row r="21774" spans="1:3" x14ac:dyDescent="0.25">
      <c r="A21774" t="s">
        <v>275</v>
      </c>
      <c r="B21774">
        <v>22037</v>
      </c>
      <c r="C21774" s="385">
        <v>0.06</v>
      </c>
    </row>
    <row r="21775" spans="1:3" x14ac:dyDescent="0.25">
      <c r="A21775" t="s">
        <v>275</v>
      </c>
      <c r="B21775">
        <v>22038</v>
      </c>
      <c r="C21775" s="385">
        <v>0.06</v>
      </c>
    </row>
    <row r="21776" spans="1:3" x14ac:dyDescent="0.25">
      <c r="A21776" t="s">
        <v>275</v>
      </c>
      <c r="B21776">
        <v>22039</v>
      </c>
      <c r="C21776" s="385">
        <v>0.06</v>
      </c>
    </row>
    <row r="21777" spans="1:3" x14ac:dyDescent="0.25">
      <c r="A21777" t="s">
        <v>275</v>
      </c>
      <c r="B21777">
        <v>22040</v>
      </c>
      <c r="C21777" s="385">
        <v>0.06</v>
      </c>
    </row>
    <row r="21778" spans="1:3" x14ac:dyDescent="0.25">
      <c r="A21778" t="s">
        <v>275</v>
      </c>
      <c r="B21778">
        <v>22041</v>
      </c>
      <c r="C21778" s="385">
        <v>0.06</v>
      </c>
    </row>
    <row r="21779" spans="1:3" x14ac:dyDescent="0.25">
      <c r="A21779" t="s">
        <v>275</v>
      </c>
      <c r="B21779">
        <v>22042</v>
      </c>
      <c r="C21779" s="385">
        <v>0.06</v>
      </c>
    </row>
    <row r="21780" spans="1:3" x14ac:dyDescent="0.25">
      <c r="A21780" t="s">
        <v>275</v>
      </c>
      <c r="B21780">
        <v>22043</v>
      </c>
      <c r="C21780" s="385">
        <v>0.06</v>
      </c>
    </row>
    <row r="21781" spans="1:3" x14ac:dyDescent="0.25">
      <c r="A21781" t="s">
        <v>275</v>
      </c>
      <c r="B21781">
        <v>22044</v>
      </c>
      <c r="C21781" s="385">
        <v>0.06</v>
      </c>
    </row>
    <row r="21782" spans="1:3" x14ac:dyDescent="0.25">
      <c r="A21782" t="s">
        <v>275</v>
      </c>
      <c r="B21782">
        <v>22046</v>
      </c>
      <c r="C21782" s="385">
        <v>0.06</v>
      </c>
    </row>
    <row r="21783" spans="1:3" x14ac:dyDescent="0.25">
      <c r="A21783" t="s">
        <v>275</v>
      </c>
      <c r="B21783">
        <v>22060</v>
      </c>
      <c r="C21783" s="385">
        <v>0.06</v>
      </c>
    </row>
    <row r="21784" spans="1:3" x14ac:dyDescent="0.25">
      <c r="A21784" t="s">
        <v>275</v>
      </c>
      <c r="B21784">
        <v>22066</v>
      </c>
      <c r="C21784" s="385">
        <v>0.06</v>
      </c>
    </row>
    <row r="21785" spans="1:3" x14ac:dyDescent="0.25">
      <c r="A21785" t="s">
        <v>275</v>
      </c>
      <c r="B21785">
        <v>22067</v>
      </c>
      <c r="C21785" s="385">
        <v>0.06</v>
      </c>
    </row>
    <row r="21786" spans="1:3" x14ac:dyDescent="0.25">
      <c r="A21786" t="s">
        <v>275</v>
      </c>
      <c r="B21786">
        <v>22079</v>
      </c>
      <c r="C21786" s="385">
        <v>0.06</v>
      </c>
    </row>
    <row r="21787" spans="1:3" x14ac:dyDescent="0.25">
      <c r="A21787" t="s">
        <v>275</v>
      </c>
      <c r="B21787">
        <v>22081</v>
      </c>
      <c r="C21787" s="385">
        <v>0.06</v>
      </c>
    </row>
    <row r="21788" spans="1:3" x14ac:dyDescent="0.25">
      <c r="A21788" t="s">
        <v>275</v>
      </c>
      <c r="B21788">
        <v>22082</v>
      </c>
      <c r="C21788" s="385">
        <v>0.06</v>
      </c>
    </row>
    <row r="21789" spans="1:3" x14ac:dyDescent="0.25">
      <c r="A21789" t="s">
        <v>275</v>
      </c>
      <c r="B21789">
        <v>22095</v>
      </c>
      <c r="C21789" s="385">
        <v>0.06</v>
      </c>
    </row>
    <row r="21790" spans="1:3" x14ac:dyDescent="0.25">
      <c r="A21790" t="s">
        <v>275</v>
      </c>
      <c r="B21790">
        <v>22096</v>
      </c>
      <c r="C21790" s="385">
        <v>0.06</v>
      </c>
    </row>
    <row r="21791" spans="1:3" x14ac:dyDescent="0.25">
      <c r="A21791" t="s">
        <v>275</v>
      </c>
      <c r="B21791">
        <v>22101</v>
      </c>
      <c r="C21791" s="385">
        <v>0.06</v>
      </c>
    </row>
    <row r="21792" spans="1:3" x14ac:dyDescent="0.25">
      <c r="A21792" t="s">
        <v>275</v>
      </c>
      <c r="B21792">
        <v>22102</v>
      </c>
      <c r="C21792" s="385">
        <v>0.06</v>
      </c>
    </row>
    <row r="21793" spans="1:3" x14ac:dyDescent="0.25">
      <c r="A21793" t="s">
        <v>275</v>
      </c>
      <c r="B21793">
        <v>22103</v>
      </c>
      <c r="C21793" s="385">
        <v>0.06</v>
      </c>
    </row>
    <row r="21794" spans="1:3" x14ac:dyDescent="0.25">
      <c r="A21794" t="s">
        <v>275</v>
      </c>
      <c r="B21794">
        <v>22106</v>
      </c>
      <c r="C21794" s="385">
        <v>0.06</v>
      </c>
    </row>
    <row r="21795" spans="1:3" x14ac:dyDescent="0.25">
      <c r="A21795" t="s">
        <v>275</v>
      </c>
      <c r="B21795">
        <v>22107</v>
      </c>
      <c r="C21795" s="385">
        <v>0.06</v>
      </c>
    </row>
    <row r="21796" spans="1:3" x14ac:dyDescent="0.25">
      <c r="A21796" t="s">
        <v>275</v>
      </c>
      <c r="B21796">
        <v>22108</v>
      </c>
      <c r="C21796" s="385">
        <v>0.06</v>
      </c>
    </row>
    <row r="21797" spans="1:3" x14ac:dyDescent="0.25">
      <c r="A21797" t="s">
        <v>275</v>
      </c>
      <c r="B21797">
        <v>22109</v>
      </c>
      <c r="C21797" s="385">
        <v>0.06</v>
      </c>
    </row>
    <row r="21798" spans="1:3" x14ac:dyDescent="0.25">
      <c r="A21798" t="s">
        <v>275</v>
      </c>
      <c r="B21798">
        <v>22116</v>
      </c>
      <c r="C21798" s="385">
        <v>0.06</v>
      </c>
    </row>
    <row r="21799" spans="1:3" x14ac:dyDescent="0.25">
      <c r="A21799" t="s">
        <v>275</v>
      </c>
      <c r="B21799">
        <v>22118</v>
      </c>
      <c r="C21799" s="385">
        <v>0.06</v>
      </c>
    </row>
    <row r="21800" spans="1:3" x14ac:dyDescent="0.25">
      <c r="A21800" t="s">
        <v>275</v>
      </c>
      <c r="B21800">
        <v>22119</v>
      </c>
      <c r="C21800" s="385">
        <v>0.06</v>
      </c>
    </row>
    <row r="21801" spans="1:3" x14ac:dyDescent="0.25">
      <c r="A21801" t="s">
        <v>275</v>
      </c>
      <c r="B21801">
        <v>22121</v>
      </c>
      <c r="C21801" s="385">
        <v>0.06</v>
      </c>
    </row>
    <row r="21802" spans="1:3" x14ac:dyDescent="0.25">
      <c r="A21802" t="s">
        <v>275</v>
      </c>
      <c r="B21802">
        <v>22122</v>
      </c>
      <c r="C21802" s="385">
        <v>0.06</v>
      </c>
    </row>
    <row r="21803" spans="1:3" x14ac:dyDescent="0.25">
      <c r="A21803" t="s">
        <v>275</v>
      </c>
      <c r="B21803">
        <v>22124</v>
      </c>
      <c r="C21803" s="385">
        <v>0.06</v>
      </c>
    </row>
    <row r="21804" spans="1:3" x14ac:dyDescent="0.25">
      <c r="A21804" t="s">
        <v>275</v>
      </c>
      <c r="B21804">
        <v>22125</v>
      </c>
      <c r="C21804" s="385">
        <v>0.06</v>
      </c>
    </row>
    <row r="21805" spans="1:3" x14ac:dyDescent="0.25">
      <c r="A21805" t="s">
        <v>275</v>
      </c>
      <c r="B21805">
        <v>22134</v>
      </c>
      <c r="C21805" s="385">
        <v>0.06</v>
      </c>
    </row>
    <row r="21806" spans="1:3" x14ac:dyDescent="0.25">
      <c r="A21806" t="s">
        <v>275</v>
      </c>
      <c r="B21806">
        <v>22135</v>
      </c>
      <c r="C21806" s="385">
        <v>0.06</v>
      </c>
    </row>
    <row r="21807" spans="1:3" x14ac:dyDescent="0.25">
      <c r="A21807" t="s">
        <v>275</v>
      </c>
      <c r="B21807">
        <v>22150</v>
      </c>
      <c r="C21807" s="385">
        <v>0.06</v>
      </c>
    </row>
    <row r="21808" spans="1:3" x14ac:dyDescent="0.25">
      <c r="A21808" t="s">
        <v>275</v>
      </c>
      <c r="B21808">
        <v>22151</v>
      </c>
      <c r="C21808" s="385">
        <v>0.06</v>
      </c>
    </row>
    <row r="21809" spans="1:3" x14ac:dyDescent="0.25">
      <c r="A21809" t="s">
        <v>275</v>
      </c>
      <c r="B21809">
        <v>22152</v>
      </c>
      <c r="C21809" s="385">
        <v>0.06</v>
      </c>
    </row>
    <row r="21810" spans="1:3" x14ac:dyDescent="0.25">
      <c r="A21810" t="s">
        <v>275</v>
      </c>
      <c r="B21810">
        <v>22153</v>
      </c>
      <c r="C21810" s="385">
        <v>0.06</v>
      </c>
    </row>
    <row r="21811" spans="1:3" x14ac:dyDescent="0.25">
      <c r="A21811" t="s">
        <v>275</v>
      </c>
      <c r="B21811">
        <v>22156</v>
      </c>
      <c r="C21811" s="385">
        <v>0.06</v>
      </c>
    </row>
    <row r="21812" spans="1:3" x14ac:dyDescent="0.25">
      <c r="A21812" t="s">
        <v>275</v>
      </c>
      <c r="B21812">
        <v>22158</v>
      </c>
      <c r="C21812" s="385">
        <v>0.06</v>
      </c>
    </row>
    <row r="21813" spans="1:3" x14ac:dyDescent="0.25">
      <c r="A21813" t="s">
        <v>275</v>
      </c>
      <c r="B21813">
        <v>22159</v>
      </c>
      <c r="C21813" s="385">
        <v>0.06</v>
      </c>
    </row>
    <row r="21814" spans="1:3" x14ac:dyDescent="0.25">
      <c r="A21814" t="s">
        <v>275</v>
      </c>
      <c r="B21814">
        <v>22160</v>
      </c>
      <c r="C21814" s="385">
        <v>0.06</v>
      </c>
    </row>
    <row r="21815" spans="1:3" x14ac:dyDescent="0.25">
      <c r="A21815" t="s">
        <v>275</v>
      </c>
      <c r="B21815">
        <v>22161</v>
      </c>
      <c r="C21815" s="385">
        <v>0.06</v>
      </c>
    </row>
    <row r="21816" spans="1:3" x14ac:dyDescent="0.25">
      <c r="A21816" t="s">
        <v>275</v>
      </c>
      <c r="B21816">
        <v>22172</v>
      </c>
      <c r="C21816" s="385">
        <v>0.06</v>
      </c>
    </row>
    <row r="21817" spans="1:3" x14ac:dyDescent="0.25">
      <c r="A21817" t="s">
        <v>275</v>
      </c>
      <c r="B21817">
        <v>22180</v>
      </c>
      <c r="C21817" s="385">
        <v>0.06</v>
      </c>
    </row>
    <row r="21818" spans="1:3" x14ac:dyDescent="0.25">
      <c r="A21818" t="s">
        <v>275</v>
      </c>
      <c r="B21818">
        <v>22181</v>
      </c>
      <c r="C21818" s="385">
        <v>0.06</v>
      </c>
    </row>
    <row r="21819" spans="1:3" x14ac:dyDescent="0.25">
      <c r="A21819" t="s">
        <v>275</v>
      </c>
      <c r="B21819">
        <v>22182</v>
      </c>
      <c r="C21819" s="385">
        <v>0.06</v>
      </c>
    </row>
    <row r="21820" spans="1:3" x14ac:dyDescent="0.25">
      <c r="A21820" t="s">
        <v>275</v>
      </c>
      <c r="B21820">
        <v>22183</v>
      </c>
      <c r="C21820" s="385">
        <v>0.06</v>
      </c>
    </row>
    <row r="21821" spans="1:3" x14ac:dyDescent="0.25">
      <c r="A21821" t="s">
        <v>275</v>
      </c>
      <c r="B21821">
        <v>22185</v>
      </c>
      <c r="C21821" s="385">
        <v>0.06</v>
      </c>
    </row>
    <row r="21822" spans="1:3" x14ac:dyDescent="0.25">
      <c r="A21822" t="s">
        <v>275</v>
      </c>
      <c r="B21822">
        <v>22191</v>
      </c>
      <c r="C21822" s="385">
        <v>0.06</v>
      </c>
    </row>
    <row r="21823" spans="1:3" x14ac:dyDescent="0.25">
      <c r="A21823" t="s">
        <v>275</v>
      </c>
      <c r="B21823">
        <v>22192</v>
      </c>
      <c r="C21823" s="385">
        <v>0.06</v>
      </c>
    </row>
    <row r="21824" spans="1:3" x14ac:dyDescent="0.25">
      <c r="A21824" t="s">
        <v>275</v>
      </c>
      <c r="B21824">
        <v>22193</v>
      </c>
      <c r="C21824" s="385">
        <v>0.06</v>
      </c>
    </row>
    <row r="21825" spans="1:3" x14ac:dyDescent="0.25">
      <c r="A21825" t="s">
        <v>275</v>
      </c>
      <c r="B21825">
        <v>22194</v>
      </c>
      <c r="C21825" s="385">
        <v>0.06</v>
      </c>
    </row>
    <row r="21826" spans="1:3" x14ac:dyDescent="0.25">
      <c r="A21826" t="s">
        <v>275</v>
      </c>
      <c r="B21826">
        <v>22195</v>
      </c>
      <c r="C21826" s="385">
        <v>0.06</v>
      </c>
    </row>
    <row r="21827" spans="1:3" x14ac:dyDescent="0.25">
      <c r="A21827" t="s">
        <v>275</v>
      </c>
      <c r="B21827">
        <v>22199</v>
      </c>
      <c r="C21827" s="385">
        <v>0.06</v>
      </c>
    </row>
    <row r="21828" spans="1:3" x14ac:dyDescent="0.25">
      <c r="A21828" t="s">
        <v>275</v>
      </c>
      <c r="B21828">
        <v>22201</v>
      </c>
      <c r="C21828" s="385">
        <v>0.06</v>
      </c>
    </row>
    <row r="21829" spans="1:3" x14ac:dyDescent="0.25">
      <c r="A21829" t="s">
        <v>275</v>
      </c>
      <c r="B21829">
        <v>22202</v>
      </c>
      <c r="C21829" s="385">
        <v>0.06</v>
      </c>
    </row>
    <row r="21830" spans="1:3" x14ac:dyDescent="0.25">
      <c r="A21830" t="s">
        <v>275</v>
      </c>
      <c r="B21830">
        <v>22203</v>
      </c>
      <c r="C21830" s="385">
        <v>0.06</v>
      </c>
    </row>
    <row r="21831" spans="1:3" x14ac:dyDescent="0.25">
      <c r="A21831" t="s">
        <v>275</v>
      </c>
      <c r="B21831">
        <v>22204</v>
      </c>
      <c r="C21831" s="385">
        <v>0.06</v>
      </c>
    </row>
    <row r="21832" spans="1:3" x14ac:dyDescent="0.25">
      <c r="A21832" t="s">
        <v>275</v>
      </c>
      <c r="B21832">
        <v>22205</v>
      </c>
      <c r="C21832" s="385">
        <v>0.06</v>
      </c>
    </row>
    <row r="21833" spans="1:3" x14ac:dyDescent="0.25">
      <c r="A21833" t="s">
        <v>275</v>
      </c>
      <c r="B21833">
        <v>22206</v>
      </c>
      <c r="C21833" s="385">
        <v>0.06</v>
      </c>
    </row>
    <row r="21834" spans="1:3" x14ac:dyDescent="0.25">
      <c r="A21834" t="s">
        <v>275</v>
      </c>
      <c r="B21834">
        <v>22207</v>
      </c>
      <c r="C21834" s="385">
        <v>0.06</v>
      </c>
    </row>
    <row r="21835" spans="1:3" x14ac:dyDescent="0.25">
      <c r="A21835" t="s">
        <v>275</v>
      </c>
      <c r="B21835">
        <v>22209</v>
      </c>
      <c r="C21835" s="385">
        <v>0.06</v>
      </c>
    </row>
    <row r="21836" spans="1:3" x14ac:dyDescent="0.25">
      <c r="A21836" t="s">
        <v>275</v>
      </c>
      <c r="B21836">
        <v>22210</v>
      </c>
      <c r="C21836" s="385">
        <v>0.06</v>
      </c>
    </row>
    <row r="21837" spans="1:3" x14ac:dyDescent="0.25">
      <c r="A21837" t="s">
        <v>275</v>
      </c>
      <c r="B21837">
        <v>22211</v>
      </c>
      <c r="C21837" s="385">
        <v>0.06</v>
      </c>
    </row>
    <row r="21838" spans="1:3" x14ac:dyDescent="0.25">
      <c r="A21838" t="s">
        <v>275</v>
      </c>
      <c r="B21838">
        <v>22212</v>
      </c>
      <c r="C21838" s="385">
        <v>0.06</v>
      </c>
    </row>
    <row r="21839" spans="1:3" x14ac:dyDescent="0.25">
      <c r="A21839" t="s">
        <v>275</v>
      </c>
      <c r="B21839">
        <v>22213</v>
      </c>
      <c r="C21839" s="385">
        <v>0.06</v>
      </c>
    </row>
    <row r="21840" spans="1:3" x14ac:dyDescent="0.25">
      <c r="A21840" t="s">
        <v>275</v>
      </c>
      <c r="B21840">
        <v>22214</v>
      </c>
      <c r="C21840" s="385">
        <v>0.06</v>
      </c>
    </row>
    <row r="21841" spans="1:3" x14ac:dyDescent="0.25">
      <c r="A21841" t="s">
        <v>275</v>
      </c>
      <c r="B21841">
        <v>22215</v>
      </c>
      <c r="C21841" s="385">
        <v>0.06</v>
      </c>
    </row>
    <row r="21842" spans="1:3" x14ac:dyDescent="0.25">
      <c r="A21842" t="s">
        <v>275</v>
      </c>
      <c r="B21842">
        <v>22216</v>
      </c>
      <c r="C21842" s="385">
        <v>0.06</v>
      </c>
    </row>
    <row r="21843" spans="1:3" x14ac:dyDescent="0.25">
      <c r="A21843" t="s">
        <v>275</v>
      </c>
      <c r="B21843">
        <v>22217</v>
      </c>
      <c r="C21843" s="385">
        <v>0.06</v>
      </c>
    </row>
    <row r="21844" spans="1:3" x14ac:dyDescent="0.25">
      <c r="A21844" t="s">
        <v>275</v>
      </c>
      <c r="B21844">
        <v>22219</v>
      </c>
      <c r="C21844" s="385">
        <v>0.06</v>
      </c>
    </row>
    <row r="21845" spans="1:3" x14ac:dyDescent="0.25">
      <c r="A21845" t="s">
        <v>275</v>
      </c>
      <c r="B21845">
        <v>22225</v>
      </c>
      <c r="C21845" s="385">
        <v>0.06</v>
      </c>
    </row>
    <row r="21846" spans="1:3" x14ac:dyDescent="0.25">
      <c r="A21846" t="s">
        <v>275</v>
      </c>
      <c r="B21846">
        <v>22226</v>
      </c>
      <c r="C21846" s="385">
        <v>0.06</v>
      </c>
    </row>
    <row r="21847" spans="1:3" x14ac:dyDescent="0.25">
      <c r="A21847" t="s">
        <v>275</v>
      </c>
      <c r="B21847">
        <v>22227</v>
      </c>
      <c r="C21847" s="385">
        <v>0.06</v>
      </c>
    </row>
    <row r="21848" spans="1:3" x14ac:dyDescent="0.25">
      <c r="A21848" t="s">
        <v>275</v>
      </c>
      <c r="B21848">
        <v>22230</v>
      </c>
      <c r="C21848" s="385">
        <v>0.06</v>
      </c>
    </row>
    <row r="21849" spans="1:3" x14ac:dyDescent="0.25">
      <c r="A21849" t="s">
        <v>275</v>
      </c>
      <c r="B21849">
        <v>22240</v>
      </c>
      <c r="C21849" s="385">
        <v>0.06</v>
      </c>
    </row>
    <row r="21850" spans="1:3" x14ac:dyDescent="0.25">
      <c r="A21850" t="s">
        <v>275</v>
      </c>
      <c r="B21850">
        <v>22241</v>
      </c>
      <c r="C21850" s="385">
        <v>0.06</v>
      </c>
    </row>
    <row r="21851" spans="1:3" x14ac:dyDescent="0.25">
      <c r="A21851" t="s">
        <v>275</v>
      </c>
      <c r="B21851">
        <v>22242</v>
      </c>
      <c r="C21851" s="385">
        <v>0.06</v>
      </c>
    </row>
    <row r="21852" spans="1:3" x14ac:dyDescent="0.25">
      <c r="A21852" t="s">
        <v>275</v>
      </c>
      <c r="B21852">
        <v>22243</v>
      </c>
      <c r="C21852" s="385">
        <v>0.06</v>
      </c>
    </row>
    <row r="21853" spans="1:3" x14ac:dyDescent="0.25">
      <c r="A21853" t="s">
        <v>275</v>
      </c>
      <c r="B21853">
        <v>22244</v>
      </c>
      <c r="C21853" s="385">
        <v>0.06</v>
      </c>
    </row>
    <row r="21854" spans="1:3" x14ac:dyDescent="0.25">
      <c r="A21854" t="s">
        <v>275</v>
      </c>
      <c r="B21854">
        <v>22245</v>
      </c>
      <c r="C21854" s="385">
        <v>0.06</v>
      </c>
    </row>
    <row r="21855" spans="1:3" x14ac:dyDescent="0.25">
      <c r="A21855" t="s">
        <v>275</v>
      </c>
      <c r="B21855">
        <v>22246</v>
      </c>
      <c r="C21855" s="385">
        <v>0.06</v>
      </c>
    </row>
    <row r="21856" spans="1:3" x14ac:dyDescent="0.25">
      <c r="A21856" t="s">
        <v>275</v>
      </c>
      <c r="B21856">
        <v>22301</v>
      </c>
      <c r="C21856" s="385">
        <v>0.06</v>
      </c>
    </row>
    <row r="21857" spans="1:3" x14ac:dyDescent="0.25">
      <c r="A21857" t="s">
        <v>275</v>
      </c>
      <c r="B21857">
        <v>22302</v>
      </c>
      <c r="C21857" s="385">
        <v>0.06</v>
      </c>
    </row>
    <row r="21858" spans="1:3" x14ac:dyDescent="0.25">
      <c r="A21858" t="s">
        <v>275</v>
      </c>
      <c r="B21858">
        <v>22303</v>
      </c>
      <c r="C21858" s="385">
        <v>0.06</v>
      </c>
    </row>
    <row r="21859" spans="1:3" x14ac:dyDescent="0.25">
      <c r="A21859" t="s">
        <v>275</v>
      </c>
      <c r="B21859">
        <v>22304</v>
      </c>
      <c r="C21859" s="385">
        <v>0.06</v>
      </c>
    </row>
    <row r="21860" spans="1:3" x14ac:dyDescent="0.25">
      <c r="A21860" t="s">
        <v>275</v>
      </c>
      <c r="B21860">
        <v>22305</v>
      </c>
      <c r="C21860" s="385">
        <v>0.06</v>
      </c>
    </row>
    <row r="21861" spans="1:3" x14ac:dyDescent="0.25">
      <c r="A21861" t="s">
        <v>275</v>
      </c>
      <c r="B21861">
        <v>22306</v>
      </c>
      <c r="C21861" s="385">
        <v>0.06</v>
      </c>
    </row>
    <row r="21862" spans="1:3" x14ac:dyDescent="0.25">
      <c r="A21862" t="s">
        <v>275</v>
      </c>
      <c r="B21862">
        <v>22307</v>
      </c>
      <c r="C21862" s="385">
        <v>0.06</v>
      </c>
    </row>
    <row r="21863" spans="1:3" x14ac:dyDescent="0.25">
      <c r="A21863" t="s">
        <v>275</v>
      </c>
      <c r="B21863">
        <v>22308</v>
      </c>
      <c r="C21863" s="385">
        <v>0.06</v>
      </c>
    </row>
    <row r="21864" spans="1:3" x14ac:dyDescent="0.25">
      <c r="A21864" t="s">
        <v>275</v>
      </c>
      <c r="B21864">
        <v>22309</v>
      </c>
      <c r="C21864" s="385">
        <v>0.06</v>
      </c>
    </row>
    <row r="21865" spans="1:3" x14ac:dyDescent="0.25">
      <c r="A21865" t="s">
        <v>275</v>
      </c>
      <c r="B21865">
        <v>22310</v>
      </c>
      <c r="C21865" s="385">
        <v>0.06</v>
      </c>
    </row>
    <row r="21866" spans="1:3" x14ac:dyDescent="0.25">
      <c r="A21866" t="s">
        <v>275</v>
      </c>
      <c r="B21866">
        <v>22311</v>
      </c>
      <c r="C21866" s="385">
        <v>0.06</v>
      </c>
    </row>
    <row r="21867" spans="1:3" x14ac:dyDescent="0.25">
      <c r="A21867" t="s">
        <v>275</v>
      </c>
      <c r="B21867">
        <v>22312</v>
      </c>
      <c r="C21867" s="385">
        <v>0.06</v>
      </c>
    </row>
    <row r="21868" spans="1:3" x14ac:dyDescent="0.25">
      <c r="A21868" t="s">
        <v>275</v>
      </c>
      <c r="B21868">
        <v>22313</v>
      </c>
      <c r="C21868" s="385">
        <v>0.06</v>
      </c>
    </row>
    <row r="21869" spans="1:3" x14ac:dyDescent="0.25">
      <c r="A21869" t="s">
        <v>275</v>
      </c>
      <c r="B21869">
        <v>22314</v>
      </c>
      <c r="C21869" s="385">
        <v>0.06</v>
      </c>
    </row>
    <row r="21870" spans="1:3" x14ac:dyDescent="0.25">
      <c r="A21870" t="s">
        <v>275</v>
      </c>
      <c r="B21870">
        <v>22315</v>
      </c>
      <c r="C21870" s="385">
        <v>0.06</v>
      </c>
    </row>
    <row r="21871" spans="1:3" x14ac:dyDescent="0.25">
      <c r="A21871" t="s">
        <v>275</v>
      </c>
      <c r="B21871">
        <v>22320</v>
      </c>
      <c r="C21871" s="385">
        <v>0.06</v>
      </c>
    </row>
    <row r="21872" spans="1:3" x14ac:dyDescent="0.25">
      <c r="A21872" t="s">
        <v>275</v>
      </c>
      <c r="B21872">
        <v>22331</v>
      </c>
      <c r="C21872" s="385">
        <v>0.06</v>
      </c>
    </row>
    <row r="21873" spans="1:3" x14ac:dyDescent="0.25">
      <c r="A21873" t="s">
        <v>275</v>
      </c>
      <c r="B21873">
        <v>22332</v>
      </c>
      <c r="C21873" s="385">
        <v>0.06</v>
      </c>
    </row>
    <row r="21874" spans="1:3" x14ac:dyDescent="0.25">
      <c r="A21874" t="s">
        <v>275</v>
      </c>
      <c r="B21874">
        <v>22333</v>
      </c>
      <c r="C21874" s="385">
        <v>0.06</v>
      </c>
    </row>
    <row r="21875" spans="1:3" x14ac:dyDescent="0.25">
      <c r="A21875" t="s">
        <v>275</v>
      </c>
      <c r="B21875">
        <v>22334</v>
      </c>
      <c r="C21875" s="385">
        <v>0.06</v>
      </c>
    </row>
    <row r="21876" spans="1:3" x14ac:dyDescent="0.25">
      <c r="A21876" t="s">
        <v>275</v>
      </c>
      <c r="B21876">
        <v>22350</v>
      </c>
      <c r="C21876" s="385">
        <v>0.06</v>
      </c>
    </row>
    <row r="21877" spans="1:3" x14ac:dyDescent="0.25">
      <c r="A21877" t="s">
        <v>275</v>
      </c>
      <c r="B21877">
        <v>22401</v>
      </c>
      <c r="C21877" s="385">
        <v>5.2999999999999999E-2</v>
      </c>
    </row>
    <row r="21878" spans="1:3" x14ac:dyDescent="0.25">
      <c r="A21878" t="s">
        <v>275</v>
      </c>
      <c r="B21878">
        <v>22402</v>
      </c>
      <c r="C21878" s="385">
        <v>5.2999999999999999E-2</v>
      </c>
    </row>
    <row r="21879" spans="1:3" x14ac:dyDescent="0.25">
      <c r="A21879" t="s">
        <v>275</v>
      </c>
      <c r="B21879">
        <v>22403</v>
      </c>
      <c r="C21879" s="385">
        <v>5.2999999999999999E-2</v>
      </c>
    </row>
    <row r="21880" spans="1:3" x14ac:dyDescent="0.25">
      <c r="A21880" t="s">
        <v>275</v>
      </c>
      <c r="B21880">
        <v>22404</v>
      </c>
      <c r="C21880" s="385">
        <v>5.2999999999999999E-2</v>
      </c>
    </row>
    <row r="21881" spans="1:3" x14ac:dyDescent="0.25">
      <c r="A21881" t="s">
        <v>275</v>
      </c>
      <c r="B21881">
        <v>22405</v>
      </c>
      <c r="C21881" s="385">
        <v>5.2999999999999999E-2</v>
      </c>
    </row>
    <row r="21882" spans="1:3" x14ac:dyDescent="0.25">
      <c r="A21882" t="s">
        <v>275</v>
      </c>
      <c r="B21882">
        <v>22406</v>
      </c>
      <c r="C21882" s="385">
        <v>5.2999999999999999E-2</v>
      </c>
    </row>
    <row r="21883" spans="1:3" x14ac:dyDescent="0.25">
      <c r="A21883" t="s">
        <v>275</v>
      </c>
      <c r="B21883">
        <v>22407</v>
      </c>
      <c r="C21883" s="385">
        <v>5.2999999999999999E-2</v>
      </c>
    </row>
    <row r="21884" spans="1:3" x14ac:dyDescent="0.25">
      <c r="A21884" t="s">
        <v>275</v>
      </c>
      <c r="B21884">
        <v>22408</v>
      </c>
      <c r="C21884" s="385">
        <v>5.2999999999999999E-2</v>
      </c>
    </row>
    <row r="21885" spans="1:3" x14ac:dyDescent="0.25">
      <c r="A21885" t="s">
        <v>275</v>
      </c>
      <c r="B21885">
        <v>22412</v>
      </c>
      <c r="C21885" s="385">
        <v>5.2999999999999999E-2</v>
      </c>
    </row>
    <row r="21886" spans="1:3" x14ac:dyDescent="0.25">
      <c r="A21886" t="s">
        <v>275</v>
      </c>
      <c r="B21886">
        <v>22427</v>
      </c>
      <c r="C21886" s="385">
        <v>5.2999999999999999E-2</v>
      </c>
    </row>
    <row r="21887" spans="1:3" x14ac:dyDescent="0.25">
      <c r="A21887" t="s">
        <v>275</v>
      </c>
      <c r="B21887">
        <v>22428</v>
      </c>
      <c r="C21887" s="385">
        <v>5.2999999999999999E-2</v>
      </c>
    </row>
    <row r="21888" spans="1:3" x14ac:dyDescent="0.25">
      <c r="A21888" t="s">
        <v>275</v>
      </c>
      <c r="B21888">
        <v>22430</v>
      </c>
      <c r="C21888" s="385">
        <v>5.2999999999999999E-2</v>
      </c>
    </row>
    <row r="21889" spans="1:3" x14ac:dyDescent="0.25">
      <c r="A21889" t="s">
        <v>275</v>
      </c>
      <c r="B21889">
        <v>22432</v>
      </c>
      <c r="C21889" s="385">
        <v>5.2999999999999999E-2</v>
      </c>
    </row>
    <row r="21890" spans="1:3" x14ac:dyDescent="0.25">
      <c r="A21890" t="s">
        <v>275</v>
      </c>
      <c r="B21890">
        <v>22433</v>
      </c>
      <c r="C21890" s="385">
        <v>5.2999999999999999E-2</v>
      </c>
    </row>
    <row r="21891" spans="1:3" x14ac:dyDescent="0.25">
      <c r="A21891" t="s">
        <v>275</v>
      </c>
      <c r="B21891">
        <v>22435</v>
      </c>
      <c r="C21891" s="385">
        <v>5.2999999999999999E-2</v>
      </c>
    </row>
    <row r="21892" spans="1:3" x14ac:dyDescent="0.25">
      <c r="A21892" t="s">
        <v>275</v>
      </c>
      <c r="B21892">
        <v>22436</v>
      </c>
      <c r="C21892" s="385">
        <v>5.2999999999999999E-2</v>
      </c>
    </row>
    <row r="21893" spans="1:3" x14ac:dyDescent="0.25">
      <c r="A21893" t="s">
        <v>275</v>
      </c>
      <c r="B21893">
        <v>22437</v>
      </c>
      <c r="C21893" s="385">
        <v>5.2999999999999999E-2</v>
      </c>
    </row>
    <row r="21894" spans="1:3" x14ac:dyDescent="0.25">
      <c r="A21894" t="s">
        <v>275</v>
      </c>
      <c r="B21894">
        <v>22438</v>
      </c>
      <c r="C21894" s="385">
        <v>5.2999999999999999E-2</v>
      </c>
    </row>
    <row r="21895" spans="1:3" x14ac:dyDescent="0.25">
      <c r="A21895" t="s">
        <v>275</v>
      </c>
      <c r="B21895">
        <v>22442</v>
      </c>
      <c r="C21895" s="385">
        <v>5.2999999999999999E-2</v>
      </c>
    </row>
    <row r="21896" spans="1:3" x14ac:dyDescent="0.25">
      <c r="A21896" t="s">
        <v>275</v>
      </c>
      <c r="B21896">
        <v>22443</v>
      </c>
      <c r="C21896" s="385">
        <v>5.2999999999999999E-2</v>
      </c>
    </row>
    <row r="21897" spans="1:3" x14ac:dyDescent="0.25">
      <c r="A21897" t="s">
        <v>275</v>
      </c>
      <c r="B21897">
        <v>22446</v>
      </c>
      <c r="C21897" s="385">
        <v>5.2999999999999999E-2</v>
      </c>
    </row>
    <row r="21898" spans="1:3" x14ac:dyDescent="0.25">
      <c r="A21898" t="s">
        <v>275</v>
      </c>
      <c r="B21898">
        <v>22448</v>
      </c>
      <c r="C21898" s="385">
        <v>5.2999999999999999E-2</v>
      </c>
    </row>
    <row r="21899" spans="1:3" x14ac:dyDescent="0.25">
      <c r="A21899" t="s">
        <v>275</v>
      </c>
      <c r="B21899">
        <v>22451</v>
      </c>
      <c r="C21899" s="385">
        <v>5.2999999999999999E-2</v>
      </c>
    </row>
    <row r="21900" spans="1:3" x14ac:dyDescent="0.25">
      <c r="A21900" t="s">
        <v>275</v>
      </c>
      <c r="B21900">
        <v>22454</v>
      </c>
      <c r="C21900" s="385">
        <v>5.2999999999999999E-2</v>
      </c>
    </row>
    <row r="21901" spans="1:3" x14ac:dyDescent="0.25">
      <c r="A21901" t="s">
        <v>275</v>
      </c>
      <c r="B21901">
        <v>22456</v>
      </c>
      <c r="C21901" s="385">
        <v>5.2999999999999999E-2</v>
      </c>
    </row>
    <row r="21902" spans="1:3" x14ac:dyDescent="0.25">
      <c r="A21902" t="s">
        <v>275</v>
      </c>
      <c r="B21902">
        <v>22460</v>
      </c>
      <c r="C21902" s="385">
        <v>5.2999999999999999E-2</v>
      </c>
    </row>
    <row r="21903" spans="1:3" x14ac:dyDescent="0.25">
      <c r="A21903" t="s">
        <v>275</v>
      </c>
      <c r="B21903">
        <v>22463</v>
      </c>
      <c r="C21903" s="385">
        <v>5.2999999999999999E-2</v>
      </c>
    </row>
    <row r="21904" spans="1:3" x14ac:dyDescent="0.25">
      <c r="A21904" t="s">
        <v>275</v>
      </c>
      <c r="B21904">
        <v>22469</v>
      </c>
      <c r="C21904" s="385">
        <v>5.2999999999999999E-2</v>
      </c>
    </row>
    <row r="21905" spans="1:3" x14ac:dyDescent="0.25">
      <c r="A21905" t="s">
        <v>275</v>
      </c>
      <c r="B21905">
        <v>22471</v>
      </c>
      <c r="C21905" s="385">
        <v>5.2999999999999999E-2</v>
      </c>
    </row>
    <row r="21906" spans="1:3" x14ac:dyDescent="0.25">
      <c r="A21906" t="s">
        <v>275</v>
      </c>
      <c r="B21906">
        <v>22472</v>
      </c>
      <c r="C21906" s="385">
        <v>5.2999999999999999E-2</v>
      </c>
    </row>
    <row r="21907" spans="1:3" x14ac:dyDescent="0.25">
      <c r="A21907" t="s">
        <v>275</v>
      </c>
      <c r="B21907">
        <v>22473</v>
      </c>
      <c r="C21907" s="385">
        <v>5.2999999999999999E-2</v>
      </c>
    </row>
    <row r="21908" spans="1:3" x14ac:dyDescent="0.25">
      <c r="A21908" t="s">
        <v>275</v>
      </c>
      <c r="B21908">
        <v>22476</v>
      </c>
      <c r="C21908" s="385">
        <v>5.2999999999999999E-2</v>
      </c>
    </row>
    <row r="21909" spans="1:3" x14ac:dyDescent="0.25">
      <c r="A21909" t="s">
        <v>275</v>
      </c>
      <c r="B21909">
        <v>22480</v>
      </c>
      <c r="C21909" s="385">
        <v>5.2999999999999999E-2</v>
      </c>
    </row>
    <row r="21910" spans="1:3" x14ac:dyDescent="0.25">
      <c r="A21910" t="s">
        <v>275</v>
      </c>
      <c r="B21910">
        <v>22481</v>
      </c>
      <c r="C21910" s="385">
        <v>5.2999999999999999E-2</v>
      </c>
    </row>
    <row r="21911" spans="1:3" x14ac:dyDescent="0.25">
      <c r="A21911" t="s">
        <v>275</v>
      </c>
      <c r="B21911">
        <v>22482</v>
      </c>
      <c r="C21911" s="385">
        <v>5.2999999999999999E-2</v>
      </c>
    </row>
    <row r="21912" spans="1:3" x14ac:dyDescent="0.25">
      <c r="A21912" t="s">
        <v>275</v>
      </c>
      <c r="B21912">
        <v>22485</v>
      </c>
      <c r="C21912" s="385">
        <v>5.2999999999999999E-2</v>
      </c>
    </row>
    <row r="21913" spans="1:3" x14ac:dyDescent="0.25">
      <c r="A21913" t="s">
        <v>275</v>
      </c>
      <c r="B21913">
        <v>22488</v>
      </c>
      <c r="C21913" s="385">
        <v>5.2999999999999999E-2</v>
      </c>
    </row>
    <row r="21914" spans="1:3" x14ac:dyDescent="0.25">
      <c r="A21914" t="s">
        <v>275</v>
      </c>
      <c r="B21914">
        <v>22501</v>
      </c>
      <c r="C21914" s="385">
        <v>5.2999999999999999E-2</v>
      </c>
    </row>
    <row r="21915" spans="1:3" x14ac:dyDescent="0.25">
      <c r="A21915" t="s">
        <v>275</v>
      </c>
      <c r="B21915">
        <v>22503</v>
      </c>
      <c r="C21915" s="385">
        <v>5.2999999999999999E-2</v>
      </c>
    </row>
    <row r="21916" spans="1:3" x14ac:dyDescent="0.25">
      <c r="A21916" t="s">
        <v>275</v>
      </c>
      <c r="B21916">
        <v>22504</v>
      </c>
      <c r="C21916" s="385">
        <v>5.2999999999999999E-2</v>
      </c>
    </row>
    <row r="21917" spans="1:3" x14ac:dyDescent="0.25">
      <c r="A21917" t="s">
        <v>275</v>
      </c>
      <c r="B21917">
        <v>22507</v>
      </c>
      <c r="C21917" s="385">
        <v>5.2999999999999999E-2</v>
      </c>
    </row>
    <row r="21918" spans="1:3" x14ac:dyDescent="0.25">
      <c r="A21918" t="s">
        <v>275</v>
      </c>
      <c r="B21918">
        <v>22508</v>
      </c>
      <c r="C21918" s="385">
        <v>5.2999999999999999E-2</v>
      </c>
    </row>
    <row r="21919" spans="1:3" x14ac:dyDescent="0.25">
      <c r="A21919" t="s">
        <v>275</v>
      </c>
      <c r="B21919">
        <v>22509</v>
      </c>
      <c r="C21919" s="385">
        <v>5.2999999999999999E-2</v>
      </c>
    </row>
    <row r="21920" spans="1:3" x14ac:dyDescent="0.25">
      <c r="A21920" t="s">
        <v>275</v>
      </c>
      <c r="B21920">
        <v>22511</v>
      </c>
      <c r="C21920" s="385">
        <v>5.2999999999999999E-2</v>
      </c>
    </row>
    <row r="21921" spans="1:3" x14ac:dyDescent="0.25">
      <c r="A21921" t="s">
        <v>275</v>
      </c>
      <c r="B21921">
        <v>22513</v>
      </c>
      <c r="C21921" s="385">
        <v>5.2999999999999999E-2</v>
      </c>
    </row>
    <row r="21922" spans="1:3" x14ac:dyDescent="0.25">
      <c r="A21922" t="s">
        <v>275</v>
      </c>
      <c r="B21922">
        <v>22514</v>
      </c>
      <c r="C21922" s="385">
        <v>5.2999999999999999E-2</v>
      </c>
    </row>
    <row r="21923" spans="1:3" x14ac:dyDescent="0.25">
      <c r="A21923" t="s">
        <v>275</v>
      </c>
      <c r="B21923">
        <v>22517</v>
      </c>
      <c r="C21923" s="385">
        <v>5.2999999999999999E-2</v>
      </c>
    </row>
    <row r="21924" spans="1:3" x14ac:dyDescent="0.25">
      <c r="A21924" t="s">
        <v>275</v>
      </c>
      <c r="B21924">
        <v>22520</v>
      </c>
      <c r="C21924" s="385">
        <v>5.2999999999999999E-2</v>
      </c>
    </row>
    <row r="21925" spans="1:3" x14ac:dyDescent="0.25">
      <c r="A21925" t="s">
        <v>275</v>
      </c>
      <c r="B21925">
        <v>22523</v>
      </c>
      <c r="C21925" s="385">
        <v>5.2999999999999999E-2</v>
      </c>
    </row>
    <row r="21926" spans="1:3" x14ac:dyDescent="0.25">
      <c r="A21926" t="s">
        <v>275</v>
      </c>
      <c r="B21926">
        <v>22524</v>
      </c>
      <c r="C21926" s="385">
        <v>5.2999999999999999E-2</v>
      </c>
    </row>
    <row r="21927" spans="1:3" x14ac:dyDescent="0.25">
      <c r="A21927" t="s">
        <v>275</v>
      </c>
      <c r="B21927">
        <v>22526</v>
      </c>
      <c r="C21927" s="385">
        <v>5.2999999999999999E-2</v>
      </c>
    </row>
    <row r="21928" spans="1:3" x14ac:dyDescent="0.25">
      <c r="A21928" t="s">
        <v>275</v>
      </c>
      <c r="B21928">
        <v>22528</v>
      </c>
      <c r="C21928" s="385">
        <v>5.2999999999999999E-2</v>
      </c>
    </row>
    <row r="21929" spans="1:3" x14ac:dyDescent="0.25">
      <c r="A21929" t="s">
        <v>275</v>
      </c>
      <c r="B21929">
        <v>22529</v>
      </c>
      <c r="C21929" s="385">
        <v>5.2999999999999999E-2</v>
      </c>
    </row>
    <row r="21930" spans="1:3" x14ac:dyDescent="0.25">
      <c r="A21930" t="s">
        <v>275</v>
      </c>
      <c r="B21930">
        <v>22530</v>
      </c>
      <c r="C21930" s="385">
        <v>5.2999999999999999E-2</v>
      </c>
    </row>
    <row r="21931" spans="1:3" x14ac:dyDescent="0.25">
      <c r="A21931" t="s">
        <v>275</v>
      </c>
      <c r="B21931">
        <v>22534</v>
      </c>
      <c r="C21931" s="385">
        <v>5.2999999999999999E-2</v>
      </c>
    </row>
    <row r="21932" spans="1:3" x14ac:dyDescent="0.25">
      <c r="A21932" t="s">
        <v>275</v>
      </c>
      <c r="B21932">
        <v>22535</v>
      </c>
      <c r="C21932" s="385">
        <v>5.2999999999999999E-2</v>
      </c>
    </row>
    <row r="21933" spans="1:3" x14ac:dyDescent="0.25">
      <c r="A21933" t="s">
        <v>275</v>
      </c>
      <c r="B21933">
        <v>22538</v>
      </c>
      <c r="C21933" s="385">
        <v>5.2999999999999999E-2</v>
      </c>
    </row>
    <row r="21934" spans="1:3" x14ac:dyDescent="0.25">
      <c r="A21934" t="s">
        <v>275</v>
      </c>
      <c r="B21934">
        <v>22539</v>
      </c>
      <c r="C21934" s="385">
        <v>5.2999999999999999E-2</v>
      </c>
    </row>
    <row r="21935" spans="1:3" x14ac:dyDescent="0.25">
      <c r="A21935" t="s">
        <v>275</v>
      </c>
      <c r="B21935">
        <v>22542</v>
      </c>
      <c r="C21935" s="385">
        <v>5.2999999999999999E-2</v>
      </c>
    </row>
    <row r="21936" spans="1:3" x14ac:dyDescent="0.25">
      <c r="A21936" t="s">
        <v>275</v>
      </c>
      <c r="B21936">
        <v>22544</v>
      </c>
      <c r="C21936" s="385">
        <v>5.2999999999999999E-2</v>
      </c>
    </row>
    <row r="21937" spans="1:3" x14ac:dyDescent="0.25">
      <c r="A21937" t="s">
        <v>275</v>
      </c>
      <c r="B21937">
        <v>22545</v>
      </c>
      <c r="C21937" s="385">
        <v>5.2999999999999999E-2</v>
      </c>
    </row>
    <row r="21938" spans="1:3" x14ac:dyDescent="0.25">
      <c r="A21938" t="s">
        <v>275</v>
      </c>
      <c r="B21938">
        <v>22546</v>
      </c>
      <c r="C21938" s="385">
        <v>0.06</v>
      </c>
    </row>
    <row r="21939" spans="1:3" x14ac:dyDescent="0.25">
      <c r="A21939" t="s">
        <v>275</v>
      </c>
      <c r="B21939">
        <v>22547</v>
      </c>
      <c r="C21939" s="385">
        <v>5.2999999999999999E-2</v>
      </c>
    </row>
    <row r="21940" spans="1:3" x14ac:dyDescent="0.25">
      <c r="A21940" t="s">
        <v>275</v>
      </c>
      <c r="B21940">
        <v>22548</v>
      </c>
      <c r="C21940" s="385">
        <v>5.2999999999999999E-2</v>
      </c>
    </row>
    <row r="21941" spans="1:3" x14ac:dyDescent="0.25">
      <c r="A21941" t="s">
        <v>275</v>
      </c>
      <c r="B21941">
        <v>22551</v>
      </c>
      <c r="C21941" s="385">
        <v>5.2999999999999999E-2</v>
      </c>
    </row>
    <row r="21942" spans="1:3" x14ac:dyDescent="0.25">
      <c r="A21942" t="s">
        <v>275</v>
      </c>
      <c r="B21942">
        <v>22552</v>
      </c>
      <c r="C21942" s="385">
        <v>5.2999999999999999E-2</v>
      </c>
    </row>
    <row r="21943" spans="1:3" x14ac:dyDescent="0.25">
      <c r="A21943" t="s">
        <v>275</v>
      </c>
      <c r="B21943">
        <v>22553</v>
      </c>
      <c r="C21943" s="385">
        <v>5.2999999999999999E-2</v>
      </c>
    </row>
    <row r="21944" spans="1:3" x14ac:dyDescent="0.25">
      <c r="A21944" t="s">
        <v>275</v>
      </c>
      <c r="B21944">
        <v>22554</v>
      </c>
      <c r="C21944" s="385">
        <v>5.2999999999999999E-2</v>
      </c>
    </row>
    <row r="21945" spans="1:3" x14ac:dyDescent="0.25">
      <c r="A21945" t="s">
        <v>275</v>
      </c>
      <c r="B21945">
        <v>22555</v>
      </c>
      <c r="C21945" s="385">
        <v>5.2999999999999999E-2</v>
      </c>
    </row>
    <row r="21946" spans="1:3" x14ac:dyDescent="0.25">
      <c r="A21946" t="s">
        <v>275</v>
      </c>
      <c r="B21946">
        <v>22556</v>
      </c>
      <c r="C21946" s="385">
        <v>5.2999999999999999E-2</v>
      </c>
    </row>
    <row r="21947" spans="1:3" x14ac:dyDescent="0.25">
      <c r="A21947" t="s">
        <v>275</v>
      </c>
      <c r="B21947">
        <v>22558</v>
      </c>
      <c r="C21947" s="385">
        <v>5.2999999999999999E-2</v>
      </c>
    </row>
    <row r="21948" spans="1:3" x14ac:dyDescent="0.25">
      <c r="A21948" t="s">
        <v>275</v>
      </c>
      <c r="B21948">
        <v>22560</v>
      </c>
      <c r="C21948" s="385">
        <v>5.2999999999999999E-2</v>
      </c>
    </row>
    <row r="21949" spans="1:3" x14ac:dyDescent="0.25">
      <c r="A21949" t="s">
        <v>275</v>
      </c>
      <c r="B21949">
        <v>22565</v>
      </c>
      <c r="C21949" s="385">
        <v>5.2999999999999999E-2</v>
      </c>
    </row>
    <row r="21950" spans="1:3" x14ac:dyDescent="0.25">
      <c r="A21950" t="s">
        <v>275</v>
      </c>
      <c r="B21950">
        <v>22567</v>
      </c>
      <c r="C21950" s="385">
        <v>5.2999999999999999E-2</v>
      </c>
    </row>
    <row r="21951" spans="1:3" x14ac:dyDescent="0.25">
      <c r="A21951" t="s">
        <v>275</v>
      </c>
      <c r="B21951">
        <v>22570</v>
      </c>
      <c r="C21951" s="385">
        <v>5.2999999999999999E-2</v>
      </c>
    </row>
    <row r="21952" spans="1:3" x14ac:dyDescent="0.25">
      <c r="A21952" t="s">
        <v>275</v>
      </c>
      <c r="B21952">
        <v>22572</v>
      </c>
      <c r="C21952" s="385">
        <v>5.2999999999999999E-2</v>
      </c>
    </row>
    <row r="21953" spans="1:3" x14ac:dyDescent="0.25">
      <c r="A21953" t="s">
        <v>275</v>
      </c>
      <c r="B21953">
        <v>22576</v>
      </c>
      <c r="C21953" s="385">
        <v>5.2999999999999999E-2</v>
      </c>
    </row>
    <row r="21954" spans="1:3" x14ac:dyDescent="0.25">
      <c r="A21954" t="s">
        <v>275</v>
      </c>
      <c r="B21954">
        <v>22577</v>
      </c>
      <c r="C21954" s="385">
        <v>5.2999999999999999E-2</v>
      </c>
    </row>
    <row r="21955" spans="1:3" x14ac:dyDescent="0.25">
      <c r="A21955" t="s">
        <v>275</v>
      </c>
      <c r="B21955">
        <v>22578</v>
      </c>
      <c r="C21955" s="385">
        <v>5.2999999999999999E-2</v>
      </c>
    </row>
    <row r="21956" spans="1:3" x14ac:dyDescent="0.25">
      <c r="A21956" t="s">
        <v>275</v>
      </c>
      <c r="B21956">
        <v>22579</v>
      </c>
      <c r="C21956" s="385">
        <v>5.2999999999999999E-2</v>
      </c>
    </row>
    <row r="21957" spans="1:3" x14ac:dyDescent="0.25">
      <c r="A21957" t="s">
        <v>275</v>
      </c>
      <c r="B21957">
        <v>22580</v>
      </c>
      <c r="C21957" s="385">
        <v>5.2999999999999999E-2</v>
      </c>
    </row>
    <row r="21958" spans="1:3" x14ac:dyDescent="0.25">
      <c r="A21958" t="s">
        <v>275</v>
      </c>
      <c r="B21958">
        <v>22581</v>
      </c>
      <c r="C21958" s="385">
        <v>5.2999999999999999E-2</v>
      </c>
    </row>
    <row r="21959" spans="1:3" x14ac:dyDescent="0.25">
      <c r="A21959" t="s">
        <v>275</v>
      </c>
      <c r="B21959">
        <v>22601</v>
      </c>
      <c r="C21959" s="385">
        <v>5.2999999999999999E-2</v>
      </c>
    </row>
    <row r="21960" spans="1:3" x14ac:dyDescent="0.25">
      <c r="A21960" t="s">
        <v>275</v>
      </c>
      <c r="B21960">
        <v>22602</v>
      </c>
      <c r="C21960" s="385">
        <v>5.2999999999999999E-2</v>
      </c>
    </row>
    <row r="21961" spans="1:3" x14ac:dyDescent="0.25">
      <c r="A21961" t="s">
        <v>275</v>
      </c>
      <c r="B21961">
        <v>22603</v>
      </c>
      <c r="C21961" s="385">
        <v>5.2999999999999999E-2</v>
      </c>
    </row>
    <row r="21962" spans="1:3" x14ac:dyDescent="0.25">
      <c r="A21962" t="s">
        <v>275</v>
      </c>
      <c r="B21962">
        <v>22604</v>
      </c>
      <c r="C21962" s="385">
        <v>5.2999999999999999E-2</v>
      </c>
    </row>
    <row r="21963" spans="1:3" x14ac:dyDescent="0.25">
      <c r="A21963" t="s">
        <v>275</v>
      </c>
      <c r="B21963">
        <v>22610</v>
      </c>
      <c r="C21963" s="385">
        <v>5.2999999999999999E-2</v>
      </c>
    </row>
    <row r="21964" spans="1:3" x14ac:dyDescent="0.25">
      <c r="A21964" t="s">
        <v>275</v>
      </c>
      <c r="B21964">
        <v>22611</v>
      </c>
      <c r="C21964" s="385">
        <v>5.2999999999999999E-2</v>
      </c>
    </row>
    <row r="21965" spans="1:3" x14ac:dyDescent="0.25">
      <c r="A21965" t="s">
        <v>275</v>
      </c>
      <c r="B21965">
        <v>22620</v>
      </c>
      <c r="C21965" s="385">
        <v>5.2999999999999999E-2</v>
      </c>
    </row>
    <row r="21966" spans="1:3" x14ac:dyDescent="0.25">
      <c r="A21966" t="s">
        <v>275</v>
      </c>
      <c r="B21966">
        <v>22622</v>
      </c>
      <c r="C21966" s="385">
        <v>5.2999999999999999E-2</v>
      </c>
    </row>
    <row r="21967" spans="1:3" x14ac:dyDescent="0.25">
      <c r="A21967" t="s">
        <v>275</v>
      </c>
      <c r="B21967">
        <v>22623</v>
      </c>
      <c r="C21967" s="385">
        <v>5.2999999999999999E-2</v>
      </c>
    </row>
    <row r="21968" spans="1:3" x14ac:dyDescent="0.25">
      <c r="A21968" t="s">
        <v>275</v>
      </c>
      <c r="B21968">
        <v>22624</v>
      </c>
      <c r="C21968" s="385">
        <v>5.2999999999999999E-2</v>
      </c>
    </row>
    <row r="21969" spans="1:3" x14ac:dyDescent="0.25">
      <c r="A21969" t="s">
        <v>275</v>
      </c>
      <c r="B21969">
        <v>22625</v>
      </c>
      <c r="C21969" s="385">
        <v>5.2999999999999999E-2</v>
      </c>
    </row>
    <row r="21970" spans="1:3" x14ac:dyDescent="0.25">
      <c r="A21970" t="s">
        <v>275</v>
      </c>
      <c r="B21970">
        <v>22626</v>
      </c>
      <c r="C21970" s="385">
        <v>5.2999999999999999E-2</v>
      </c>
    </row>
    <row r="21971" spans="1:3" x14ac:dyDescent="0.25">
      <c r="A21971" t="s">
        <v>275</v>
      </c>
      <c r="B21971">
        <v>22627</v>
      </c>
      <c r="C21971" s="385">
        <v>5.2999999999999999E-2</v>
      </c>
    </row>
    <row r="21972" spans="1:3" x14ac:dyDescent="0.25">
      <c r="A21972" t="s">
        <v>275</v>
      </c>
      <c r="B21972">
        <v>22630</v>
      </c>
      <c r="C21972" s="385">
        <v>5.2999999999999999E-2</v>
      </c>
    </row>
    <row r="21973" spans="1:3" x14ac:dyDescent="0.25">
      <c r="A21973" t="s">
        <v>275</v>
      </c>
      <c r="B21973">
        <v>22637</v>
      </c>
      <c r="C21973" s="385">
        <v>5.2999999999999999E-2</v>
      </c>
    </row>
    <row r="21974" spans="1:3" x14ac:dyDescent="0.25">
      <c r="A21974" t="s">
        <v>275</v>
      </c>
      <c r="B21974">
        <v>22639</v>
      </c>
      <c r="C21974" s="385">
        <v>5.2999999999999999E-2</v>
      </c>
    </row>
    <row r="21975" spans="1:3" x14ac:dyDescent="0.25">
      <c r="A21975" t="s">
        <v>275</v>
      </c>
      <c r="B21975">
        <v>22640</v>
      </c>
      <c r="C21975" s="385">
        <v>5.2999999999999999E-2</v>
      </c>
    </row>
    <row r="21976" spans="1:3" x14ac:dyDescent="0.25">
      <c r="A21976" t="s">
        <v>275</v>
      </c>
      <c r="B21976">
        <v>22641</v>
      </c>
      <c r="C21976" s="385">
        <v>5.2999999999999999E-2</v>
      </c>
    </row>
    <row r="21977" spans="1:3" x14ac:dyDescent="0.25">
      <c r="A21977" t="s">
        <v>275</v>
      </c>
      <c r="B21977">
        <v>22642</v>
      </c>
      <c r="C21977" s="385">
        <v>5.2999999999999999E-2</v>
      </c>
    </row>
    <row r="21978" spans="1:3" x14ac:dyDescent="0.25">
      <c r="A21978" t="s">
        <v>275</v>
      </c>
      <c r="B21978">
        <v>22643</v>
      </c>
      <c r="C21978" s="385">
        <v>5.2999999999999999E-2</v>
      </c>
    </row>
    <row r="21979" spans="1:3" x14ac:dyDescent="0.25">
      <c r="A21979" t="s">
        <v>275</v>
      </c>
      <c r="B21979">
        <v>22644</v>
      </c>
      <c r="C21979" s="385">
        <v>5.2999999999999999E-2</v>
      </c>
    </row>
    <row r="21980" spans="1:3" x14ac:dyDescent="0.25">
      <c r="A21980" t="s">
        <v>275</v>
      </c>
      <c r="B21980">
        <v>22645</v>
      </c>
      <c r="C21980" s="385">
        <v>5.2999999999999999E-2</v>
      </c>
    </row>
    <row r="21981" spans="1:3" x14ac:dyDescent="0.25">
      <c r="A21981" t="s">
        <v>275</v>
      </c>
      <c r="B21981">
        <v>22646</v>
      </c>
      <c r="C21981" s="385">
        <v>5.2999999999999999E-2</v>
      </c>
    </row>
    <row r="21982" spans="1:3" x14ac:dyDescent="0.25">
      <c r="A21982" t="s">
        <v>275</v>
      </c>
      <c r="B21982">
        <v>22649</v>
      </c>
      <c r="C21982" s="385">
        <v>5.2999999999999999E-2</v>
      </c>
    </row>
    <row r="21983" spans="1:3" x14ac:dyDescent="0.25">
      <c r="A21983" t="s">
        <v>275</v>
      </c>
      <c r="B21983">
        <v>22650</v>
      </c>
      <c r="C21983" s="385">
        <v>5.2999999999999999E-2</v>
      </c>
    </row>
    <row r="21984" spans="1:3" x14ac:dyDescent="0.25">
      <c r="A21984" t="s">
        <v>275</v>
      </c>
      <c r="B21984">
        <v>22652</v>
      </c>
      <c r="C21984" s="385">
        <v>5.2999999999999999E-2</v>
      </c>
    </row>
    <row r="21985" spans="1:3" x14ac:dyDescent="0.25">
      <c r="A21985" t="s">
        <v>275</v>
      </c>
      <c r="B21985">
        <v>22654</v>
      </c>
      <c r="C21985" s="385">
        <v>5.2999999999999999E-2</v>
      </c>
    </row>
    <row r="21986" spans="1:3" x14ac:dyDescent="0.25">
      <c r="A21986" t="s">
        <v>275</v>
      </c>
      <c r="B21986">
        <v>22655</v>
      </c>
      <c r="C21986" s="385">
        <v>5.2999999999999999E-2</v>
      </c>
    </row>
    <row r="21987" spans="1:3" x14ac:dyDescent="0.25">
      <c r="A21987" t="s">
        <v>275</v>
      </c>
      <c r="B21987">
        <v>22656</v>
      </c>
      <c r="C21987" s="385">
        <v>5.2999999999999999E-2</v>
      </c>
    </row>
    <row r="21988" spans="1:3" x14ac:dyDescent="0.25">
      <c r="A21988" t="s">
        <v>275</v>
      </c>
      <c r="B21988">
        <v>22657</v>
      </c>
      <c r="C21988" s="385">
        <v>5.2999999999999999E-2</v>
      </c>
    </row>
    <row r="21989" spans="1:3" x14ac:dyDescent="0.25">
      <c r="A21989" t="s">
        <v>275</v>
      </c>
      <c r="B21989">
        <v>22660</v>
      </c>
      <c r="C21989" s="385">
        <v>5.2999999999999999E-2</v>
      </c>
    </row>
    <row r="21990" spans="1:3" x14ac:dyDescent="0.25">
      <c r="A21990" t="s">
        <v>275</v>
      </c>
      <c r="B21990">
        <v>22663</v>
      </c>
      <c r="C21990" s="385">
        <v>5.2999999999999999E-2</v>
      </c>
    </row>
    <row r="21991" spans="1:3" x14ac:dyDescent="0.25">
      <c r="A21991" t="s">
        <v>275</v>
      </c>
      <c r="B21991">
        <v>22664</v>
      </c>
      <c r="C21991" s="385">
        <v>5.2999999999999999E-2</v>
      </c>
    </row>
    <row r="21992" spans="1:3" x14ac:dyDescent="0.25">
      <c r="A21992" t="s">
        <v>275</v>
      </c>
      <c r="B21992">
        <v>22701</v>
      </c>
      <c r="C21992" s="385">
        <v>5.2999999999999999E-2</v>
      </c>
    </row>
    <row r="21993" spans="1:3" x14ac:dyDescent="0.25">
      <c r="A21993" t="s">
        <v>275</v>
      </c>
      <c r="B21993">
        <v>22709</v>
      </c>
      <c r="C21993" s="385">
        <v>5.2999999999999999E-2</v>
      </c>
    </row>
    <row r="21994" spans="1:3" x14ac:dyDescent="0.25">
      <c r="A21994" t="s">
        <v>275</v>
      </c>
      <c r="B21994">
        <v>22711</v>
      </c>
      <c r="C21994" s="385">
        <v>5.2999999999999999E-2</v>
      </c>
    </row>
    <row r="21995" spans="1:3" x14ac:dyDescent="0.25">
      <c r="A21995" t="s">
        <v>275</v>
      </c>
      <c r="B21995">
        <v>22712</v>
      </c>
      <c r="C21995" s="385">
        <v>5.2999999999999999E-2</v>
      </c>
    </row>
    <row r="21996" spans="1:3" x14ac:dyDescent="0.25">
      <c r="A21996" t="s">
        <v>275</v>
      </c>
      <c r="B21996">
        <v>22713</v>
      </c>
      <c r="C21996" s="385">
        <v>5.2999999999999999E-2</v>
      </c>
    </row>
    <row r="21997" spans="1:3" x14ac:dyDescent="0.25">
      <c r="A21997" t="s">
        <v>275</v>
      </c>
      <c r="B21997">
        <v>22714</v>
      </c>
      <c r="C21997" s="385">
        <v>5.2999999999999999E-2</v>
      </c>
    </row>
    <row r="21998" spans="1:3" x14ac:dyDescent="0.25">
      <c r="A21998" t="s">
        <v>275</v>
      </c>
      <c r="B21998">
        <v>22715</v>
      </c>
      <c r="C21998" s="385">
        <v>5.2999999999999999E-2</v>
      </c>
    </row>
    <row r="21999" spans="1:3" x14ac:dyDescent="0.25">
      <c r="A21999" t="s">
        <v>275</v>
      </c>
      <c r="B21999">
        <v>22716</v>
      </c>
      <c r="C21999" s="385">
        <v>5.2999999999999999E-2</v>
      </c>
    </row>
    <row r="22000" spans="1:3" x14ac:dyDescent="0.25">
      <c r="A22000" t="s">
        <v>275</v>
      </c>
      <c r="B22000">
        <v>22718</v>
      </c>
      <c r="C22000" s="385">
        <v>5.2999999999999999E-2</v>
      </c>
    </row>
    <row r="22001" spans="1:3" x14ac:dyDescent="0.25">
      <c r="A22001" t="s">
        <v>275</v>
      </c>
      <c r="B22001">
        <v>22719</v>
      </c>
      <c r="C22001" s="385">
        <v>5.2999999999999999E-2</v>
      </c>
    </row>
    <row r="22002" spans="1:3" x14ac:dyDescent="0.25">
      <c r="A22002" t="s">
        <v>275</v>
      </c>
      <c r="B22002">
        <v>22720</v>
      </c>
      <c r="C22002" s="385">
        <v>5.2999999999999999E-2</v>
      </c>
    </row>
    <row r="22003" spans="1:3" x14ac:dyDescent="0.25">
      <c r="A22003" t="s">
        <v>275</v>
      </c>
      <c r="B22003">
        <v>22722</v>
      </c>
      <c r="C22003" s="385">
        <v>5.2999999999999999E-2</v>
      </c>
    </row>
    <row r="22004" spans="1:3" x14ac:dyDescent="0.25">
      <c r="A22004" t="s">
        <v>275</v>
      </c>
      <c r="B22004">
        <v>22723</v>
      </c>
      <c r="C22004" s="385">
        <v>5.2999999999999999E-2</v>
      </c>
    </row>
    <row r="22005" spans="1:3" x14ac:dyDescent="0.25">
      <c r="A22005" t="s">
        <v>275</v>
      </c>
      <c r="B22005">
        <v>22724</v>
      </c>
      <c r="C22005" s="385">
        <v>5.2999999999999999E-2</v>
      </c>
    </row>
    <row r="22006" spans="1:3" x14ac:dyDescent="0.25">
      <c r="A22006" t="s">
        <v>275</v>
      </c>
      <c r="B22006">
        <v>22725</v>
      </c>
      <c r="C22006" s="385">
        <v>5.2999999999999999E-2</v>
      </c>
    </row>
    <row r="22007" spans="1:3" x14ac:dyDescent="0.25">
      <c r="A22007" t="s">
        <v>275</v>
      </c>
      <c r="B22007">
        <v>22726</v>
      </c>
      <c r="C22007" s="385">
        <v>5.2999999999999999E-2</v>
      </c>
    </row>
    <row r="22008" spans="1:3" x14ac:dyDescent="0.25">
      <c r="A22008" t="s">
        <v>275</v>
      </c>
      <c r="B22008">
        <v>22727</v>
      </c>
      <c r="C22008" s="385">
        <v>5.2999999999999999E-2</v>
      </c>
    </row>
    <row r="22009" spans="1:3" x14ac:dyDescent="0.25">
      <c r="A22009" t="s">
        <v>275</v>
      </c>
      <c r="B22009">
        <v>22728</v>
      </c>
      <c r="C22009" s="385">
        <v>5.2999999999999999E-2</v>
      </c>
    </row>
    <row r="22010" spans="1:3" x14ac:dyDescent="0.25">
      <c r="A22010" t="s">
        <v>275</v>
      </c>
      <c r="B22010">
        <v>22729</v>
      </c>
      <c r="C22010" s="385">
        <v>5.2999999999999999E-2</v>
      </c>
    </row>
    <row r="22011" spans="1:3" x14ac:dyDescent="0.25">
      <c r="A22011" t="s">
        <v>275</v>
      </c>
      <c r="B22011">
        <v>22730</v>
      </c>
      <c r="C22011" s="385">
        <v>5.2999999999999999E-2</v>
      </c>
    </row>
    <row r="22012" spans="1:3" x14ac:dyDescent="0.25">
      <c r="A22012" t="s">
        <v>275</v>
      </c>
      <c r="B22012">
        <v>22731</v>
      </c>
      <c r="C22012" s="385">
        <v>5.2999999999999999E-2</v>
      </c>
    </row>
    <row r="22013" spans="1:3" x14ac:dyDescent="0.25">
      <c r="A22013" t="s">
        <v>275</v>
      </c>
      <c r="B22013">
        <v>22732</v>
      </c>
      <c r="C22013" s="385">
        <v>5.2999999999999999E-2</v>
      </c>
    </row>
    <row r="22014" spans="1:3" x14ac:dyDescent="0.25">
      <c r="A22014" t="s">
        <v>275</v>
      </c>
      <c r="B22014">
        <v>22733</v>
      </c>
      <c r="C22014" s="385">
        <v>5.2999999999999999E-2</v>
      </c>
    </row>
    <row r="22015" spans="1:3" x14ac:dyDescent="0.25">
      <c r="A22015" t="s">
        <v>275</v>
      </c>
      <c r="B22015">
        <v>22734</v>
      </c>
      <c r="C22015" s="385">
        <v>5.2999999999999999E-2</v>
      </c>
    </row>
    <row r="22016" spans="1:3" x14ac:dyDescent="0.25">
      <c r="A22016" t="s">
        <v>275</v>
      </c>
      <c r="B22016">
        <v>22735</v>
      </c>
      <c r="C22016" s="385">
        <v>5.2999999999999999E-2</v>
      </c>
    </row>
    <row r="22017" spans="1:3" x14ac:dyDescent="0.25">
      <c r="A22017" t="s">
        <v>275</v>
      </c>
      <c r="B22017">
        <v>22736</v>
      </c>
      <c r="C22017" s="385">
        <v>5.2999999999999999E-2</v>
      </c>
    </row>
    <row r="22018" spans="1:3" x14ac:dyDescent="0.25">
      <c r="A22018" t="s">
        <v>275</v>
      </c>
      <c r="B22018">
        <v>22737</v>
      </c>
      <c r="C22018" s="385">
        <v>5.2999999999999999E-2</v>
      </c>
    </row>
    <row r="22019" spans="1:3" x14ac:dyDescent="0.25">
      <c r="A22019" t="s">
        <v>275</v>
      </c>
      <c r="B22019">
        <v>22738</v>
      </c>
      <c r="C22019" s="385">
        <v>5.2999999999999999E-2</v>
      </c>
    </row>
    <row r="22020" spans="1:3" x14ac:dyDescent="0.25">
      <c r="A22020" t="s">
        <v>275</v>
      </c>
      <c r="B22020">
        <v>22739</v>
      </c>
      <c r="C22020" s="385">
        <v>5.2999999999999999E-2</v>
      </c>
    </row>
    <row r="22021" spans="1:3" x14ac:dyDescent="0.25">
      <c r="A22021" t="s">
        <v>275</v>
      </c>
      <c r="B22021">
        <v>22740</v>
      </c>
      <c r="C22021" s="385">
        <v>5.2999999999999999E-2</v>
      </c>
    </row>
    <row r="22022" spans="1:3" x14ac:dyDescent="0.25">
      <c r="A22022" t="s">
        <v>275</v>
      </c>
      <c r="B22022">
        <v>22741</v>
      </c>
      <c r="C22022" s="385">
        <v>5.2999999999999999E-2</v>
      </c>
    </row>
    <row r="22023" spans="1:3" x14ac:dyDescent="0.25">
      <c r="A22023" t="s">
        <v>275</v>
      </c>
      <c r="B22023">
        <v>22742</v>
      </c>
      <c r="C22023" s="385">
        <v>5.2999999999999999E-2</v>
      </c>
    </row>
    <row r="22024" spans="1:3" x14ac:dyDescent="0.25">
      <c r="A22024" t="s">
        <v>275</v>
      </c>
      <c r="B22024">
        <v>22743</v>
      </c>
      <c r="C22024" s="385">
        <v>5.2999999999999999E-2</v>
      </c>
    </row>
    <row r="22025" spans="1:3" x14ac:dyDescent="0.25">
      <c r="A22025" t="s">
        <v>275</v>
      </c>
      <c r="B22025">
        <v>22746</v>
      </c>
      <c r="C22025" s="385">
        <v>5.2999999999999999E-2</v>
      </c>
    </row>
    <row r="22026" spans="1:3" x14ac:dyDescent="0.25">
      <c r="A22026" t="s">
        <v>275</v>
      </c>
      <c r="B22026">
        <v>22747</v>
      </c>
      <c r="C22026" s="385">
        <v>5.2999999999999999E-2</v>
      </c>
    </row>
    <row r="22027" spans="1:3" x14ac:dyDescent="0.25">
      <c r="A22027" t="s">
        <v>275</v>
      </c>
      <c r="B22027">
        <v>22748</v>
      </c>
      <c r="C22027" s="385">
        <v>5.2999999999999999E-2</v>
      </c>
    </row>
    <row r="22028" spans="1:3" x14ac:dyDescent="0.25">
      <c r="A22028" t="s">
        <v>275</v>
      </c>
      <c r="B22028">
        <v>22749</v>
      </c>
      <c r="C22028" s="385">
        <v>5.2999999999999999E-2</v>
      </c>
    </row>
    <row r="22029" spans="1:3" x14ac:dyDescent="0.25">
      <c r="A22029" t="s">
        <v>275</v>
      </c>
      <c r="B22029">
        <v>22801</v>
      </c>
      <c r="C22029" s="385">
        <v>5.2999999999999999E-2</v>
      </c>
    </row>
    <row r="22030" spans="1:3" x14ac:dyDescent="0.25">
      <c r="A22030" t="s">
        <v>275</v>
      </c>
      <c r="B22030">
        <v>22802</v>
      </c>
      <c r="C22030" s="385">
        <v>5.2999999999999999E-2</v>
      </c>
    </row>
    <row r="22031" spans="1:3" x14ac:dyDescent="0.25">
      <c r="A22031" t="s">
        <v>275</v>
      </c>
      <c r="B22031">
        <v>22803</v>
      </c>
      <c r="C22031" s="385">
        <v>5.2999999999999999E-2</v>
      </c>
    </row>
    <row r="22032" spans="1:3" x14ac:dyDescent="0.25">
      <c r="A22032" t="s">
        <v>275</v>
      </c>
      <c r="B22032">
        <v>22807</v>
      </c>
      <c r="C22032" s="385">
        <v>5.2999999999999999E-2</v>
      </c>
    </row>
    <row r="22033" spans="1:3" x14ac:dyDescent="0.25">
      <c r="A22033" t="s">
        <v>275</v>
      </c>
      <c r="B22033">
        <v>22810</v>
      </c>
      <c r="C22033" s="385">
        <v>5.2999999999999999E-2</v>
      </c>
    </row>
    <row r="22034" spans="1:3" x14ac:dyDescent="0.25">
      <c r="A22034" t="s">
        <v>275</v>
      </c>
      <c r="B22034">
        <v>22811</v>
      </c>
      <c r="C22034" s="385">
        <v>5.2999999999999999E-2</v>
      </c>
    </row>
    <row r="22035" spans="1:3" x14ac:dyDescent="0.25">
      <c r="A22035" t="s">
        <v>275</v>
      </c>
      <c r="B22035">
        <v>22812</v>
      </c>
      <c r="C22035" s="385">
        <v>5.2999999999999999E-2</v>
      </c>
    </row>
    <row r="22036" spans="1:3" x14ac:dyDescent="0.25">
      <c r="A22036" t="s">
        <v>275</v>
      </c>
      <c r="B22036">
        <v>22815</v>
      </c>
      <c r="C22036" s="385">
        <v>5.2999999999999999E-2</v>
      </c>
    </row>
    <row r="22037" spans="1:3" x14ac:dyDescent="0.25">
      <c r="A22037" t="s">
        <v>275</v>
      </c>
      <c r="B22037">
        <v>22820</v>
      </c>
      <c r="C22037" s="385">
        <v>5.2999999999999999E-2</v>
      </c>
    </row>
    <row r="22038" spans="1:3" x14ac:dyDescent="0.25">
      <c r="A22038" t="s">
        <v>275</v>
      </c>
      <c r="B22038">
        <v>22821</v>
      </c>
      <c r="C22038" s="385">
        <v>5.2999999999999999E-2</v>
      </c>
    </row>
    <row r="22039" spans="1:3" x14ac:dyDescent="0.25">
      <c r="A22039" t="s">
        <v>275</v>
      </c>
      <c r="B22039">
        <v>22824</v>
      </c>
      <c r="C22039" s="385">
        <v>5.2999999999999999E-2</v>
      </c>
    </row>
    <row r="22040" spans="1:3" x14ac:dyDescent="0.25">
      <c r="A22040" t="s">
        <v>275</v>
      </c>
      <c r="B22040">
        <v>22827</v>
      </c>
      <c r="C22040" s="385">
        <v>5.2999999999999999E-2</v>
      </c>
    </row>
    <row r="22041" spans="1:3" x14ac:dyDescent="0.25">
      <c r="A22041" t="s">
        <v>275</v>
      </c>
      <c r="B22041">
        <v>22830</v>
      </c>
      <c r="C22041" s="385">
        <v>5.2999999999999999E-2</v>
      </c>
    </row>
    <row r="22042" spans="1:3" x14ac:dyDescent="0.25">
      <c r="A22042" t="s">
        <v>275</v>
      </c>
      <c r="B22042">
        <v>22831</v>
      </c>
      <c r="C22042" s="385">
        <v>5.2999999999999999E-2</v>
      </c>
    </row>
    <row r="22043" spans="1:3" x14ac:dyDescent="0.25">
      <c r="A22043" t="s">
        <v>275</v>
      </c>
      <c r="B22043">
        <v>22832</v>
      </c>
      <c r="C22043" s="385">
        <v>5.2999999999999999E-2</v>
      </c>
    </row>
    <row r="22044" spans="1:3" x14ac:dyDescent="0.25">
      <c r="A22044" t="s">
        <v>275</v>
      </c>
      <c r="B22044">
        <v>22833</v>
      </c>
      <c r="C22044" s="385">
        <v>5.2999999999999999E-2</v>
      </c>
    </row>
    <row r="22045" spans="1:3" x14ac:dyDescent="0.25">
      <c r="A22045" t="s">
        <v>275</v>
      </c>
      <c r="B22045">
        <v>22834</v>
      </c>
      <c r="C22045" s="385">
        <v>5.2999999999999999E-2</v>
      </c>
    </row>
    <row r="22046" spans="1:3" x14ac:dyDescent="0.25">
      <c r="A22046" t="s">
        <v>275</v>
      </c>
      <c r="B22046">
        <v>22835</v>
      </c>
      <c r="C22046" s="385">
        <v>5.2999999999999999E-2</v>
      </c>
    </row>
    <row r="22047" spans="1:3" x14ac:dyDescent="0.25">
      <c r="A22047" t="s">
        <v>275</v>
      </c>
      <c r="B22047">
        <v>22840</v>
      </c>
      <c r="C22047" s="385">
        <v>5.2999999999999999E-2</v>
      </c>
    </row>
    <row r="22048" spans="1:3" x14ac:dyDescent="0.25">
      <c r="A22048" t="s">
        <v>275</v>
      </c>
      <c r="B22048">
        <v>22841</v>
      </c>
      <c r="C22048" s="385">
        <v>5.2999999999999999E-2</v>
      </c>
    </row>
    <row r="22049" spans="1:3" x14ac:dyDescent="0.25">
      <c r="A22049" t="s">
        <v>275</v>
      </c>
      <c r="B22049">
        <v>22842</v>
      </c>
      <c r="C22049" s="385">
        <v>5.2999999999999999E-2</v>
      </c>
    </row>
    <row r="22050" spans="1:3" x14ac:dyDescent="0.25">
      <c r="A22050" t="s">
        <v>275</v>
      </c>
      <c r="B22050">
        <v>22843</v>
      </c>
      <c r="C22050" s="385">
        <v>5.2999999999999999E-2</v>
      </c>
    </row>
    <row r="22051" spans="1:3" x14ac:dyDescent="0.25">
      <c r="A22051" t="s">
        <v>275</v>
      </c>
      <c r="B22051">
        <v>22844</v>
      </c>
      <c r="C22051" s="385">
        <v>5.2999999999999999E-2</v>
      </c>
    </row>
    <row r="22052" spans="1:3" x14ac:dyDescent="0.25">
      <c r="A22052" t="s">
        <v>275</v>
      </c>
      <c r="B22052">
        <v>22845</v>
      </c>
      <c r="C22052" s="385">
        <v>5.2999999999999999E-2</v>
      </c>
    </row>
    <row r="22053" spans="1:3" x14ac:dyDescent="0.25">
      <c r="A22053" t="s">
        <v>275</v>
      </c>
      <c r="B22053">
        <v>22846</v>
      </c>
      <c r="C22053" s="385">
        <v>5.2999999999999999E-2</v>
      </c>
    </row>
    <row r="22054" spans="1:3" x14ac:dyDescent="0.25">
      <c r="A22054" t="s">
        <v>275</v>
      </c>
      <c r="B22054">
        <v>22847</v>
      </c>
      <c r="C22054" s="385">
        <v>5.2999999999999999E-2</v>
      </c>
    </row>
    <row r="22055" spans="1:3" x14ac:dyDescent="0.25">
      <c r="A22055" t="s">
        <v>275</v>
      </c>
      <c r="B22055">
        <v>22848</v>
      </c>
      <c r="C22055" s="385">
        <v>5.2999999999999999E-2</v>
      </c>
    </row>
    <row r="22056" spans="1:3" x14ac:dyDescent="0.25">
      <c r="A22056" t="s">
        <v>275</v>
      </c>
      <c r="B22056">
        <v>22849</v>
      </c>
      <c r="C22056" s="385">
        <v>5.2999999999999999E-2</v>
      </c>
    </row>
    <row r="22057" spans="1:3" x14ac:dyDescent="0.25">
      <c r="A22057" t="s">
        <v>275</v>
      </c>
      <c r="B22057">
        <v>22850</v>
      </c>
      <c r="C22057" s="385">
        <v>5.2999999999999999E-2</v>
      </c>
    </row>
    <row r="22058" spans="1:3" x14ac:dyDescent="0.25">
      <c r="A22058" t="s">
        <v>275</v>
      </c>
      <c r="B22058">
        <v>22851</v>
      </c>
      <c r="C22058" s="385">
        <v>5.2999999999999999E-2</v>
      </c>
    </row>
    <row r="22059" spans="1:3" x14ac:dyDescent="0.25">
      <c r="A22059" t="s">
        <v>275</v>
      </c>
      <c r="B22059">
        <v>22853</v>
      </c>
      <c r="C22059" s="385">
        <v>5.2999999999999999E-2</v>
      </c>
    </row>
    <row r="22060" spans="1:3" x14ac:dyDescent="0.25">
      <c r="A22060" t="s">
        <v>275</v>
      </c>
      <c r="B22060">
        <v>22901</v>
      </c>
      <c r="C22060" s="385">
        <v>5.2999999999999999E-2</v>
      </c>
    </row>
    <row r="22061" spans="1:3" x14ac:dyDescent="0.25">
      <c r="A22061" t="s">
        <v>275</v>
      </c>
      <c r="B22061">
        <v>22902</v>
      </c>
      <c r="C22061" s="385">
        <v>5.2999999999999999E-2</v>
      </c>
    </row>
    <row r="22062" spans="1:3" x14ac:dyDescent="0.25">
      <c r="A22062" t="s">
        <v>275</v>
      </c>
      <c r="B22062">
        <v>22903</v>
      </c>
      <c r="C22062" s="385">
        <v>5.2999999999999999E-2</v>
      </c>
    </row>
    <row r="22063" spans="1:3" x14ac:dyDescent="0.25">
      <c r="A22063" t="s">
        <v>275</v>
      </c>
      <c r="B22063">
        <v>22904</v>
      </c>
      <c r="C22063" s="385">
        <v>5.2999999999999999E-2</v>
      </c>
    </row>
    <row r="22064" spans="1:3" x14ac:dyDescent="0.25">
      <c r="A22064" t="s">
        <v>275</v>
      </c>
      <c r="B22064">
        <v>22905</v>
      </c>
      <c r="C22064" s="385">
        <v>5.2999999999999999E-2</v>
      </c>
    </row>
    <row r="22065" spans="1:3" x14ac:dyDescent="0.25">
      <c r="A22065" t="s">
        <v>275</v>
      </c>
      <c r="B22065">
        <v>22906</v>
      </c>
      <c r="C22065" s="385">
        <v>5.2999999999999999E-2</v>
      </c>
    </row>
    <row r="22066" spans="1:3" x14ac:dyDescent="0.25">
      <c r="A22066" t="s">
        <v>275</v>
      </c>
      <c r="B22066">
        <v>22907</v>
      </c>
      <c r="C22066" s="385">
        <v>5.2999999999999999E-2</v>
      </c>
    </row>
    <row r="22067" spans="1:3" x14ac:dyDescent="0.25">
      <c r="A22067" t="s">
        <v>275</v>
      </c>
      <c r="B22067">
        <v>22908</v>
      </c>
      <c r="C22067" s="385">
        <v>5.2999999999999999E-2</v>
      </c>
    </row>
    <row r="22068" spans="1:3" x14ac:dyDescent="0.25">
      <c r="A22068" t="s">
        <v>275</v>
      </c>
      <c r="B22068">
        <v>22909</v>
      </c>
      <c r="C22068" s="385">
        <v>5.2999999999999999E-2</v>
      </c>
    </row>
    <row r="22069" spans="1:3" x14ac:dyDescent="0.25">
      <c r="A22069" t="s">
        <v>275</v>
      </c>
      <c r="B22069">
        <v>22910</v>
      </c>
      <c r="C22069" s="385">
        <v>5.2999999999999999E-2</v>
      </c>
    </row>
    <row r="22070" spans="1:3" x14ac:dyDescent="0.25">
      <c r="A22070" t="s">
        <v>275</v>
      </c>
      <c r="B22070">
        <v>22911</v>
      </c>
      <c r="C22070" s="385">
        <v>5.2999999999999999E-2</v>
      </c>
    </row>
    <row r="22071" spans="1:3" x14ac:dyDescent="0.25">
      <c r="A22071" t="s">
        <v>275</v>
      </c>
      <c r="B22071">
        <v>22920</v>
      </c>
      <c r="C22071" s="385">
        <v>5.2999999999999999E-2</v>
      </c>
    </row>
    <row r="22072" spans="1:3" x14ac:dyDescent="0.25">
      <c r="A22072" t="s">
        <v>275</v>
      </c>
      <c r="B22072">
        <v>22922</v>
      </c>
      <c r="C22072" s="385">
        <v>5.2999999999999999E-2</v>
      </c>
    </row>
    <row r="22073" spans="1:3" x14ac:dyDescent="0.25">
      <c r="A22073" t="s">
        <v>275</v>
      </c>
      <c r="B22073">
        <v>22923</v>
      </c>
      <c r="C22073" s="385">
        <v>5.2999999999999999E-2</v>
      </c>
    </row>
    <row r="22074" spans="1:3" x14ac:dyDescent="0.25">
      <c r="A22074" t="s">
        <v>275</v>
      </c>
      <c r="B22074">
        <v>22924</v>
      </c>
      <c r="C22074" s="385">
        <v>5.2999999999999999E-2</v>
      </c>
    </row>
    <row r="22075" spans="1:3" x14ac:dyDescent="0.25">
      <c r="A22075" t="s">
        <v>275</v>
      </c>
      <c r="B22075">
        <v>22931</v>
      </c>
      <c r="C22075" s="385">
        <v>5.2999999999999999E-2</v>
      </c>
    </row>
    <row r="22076" spans="1:3" x14ac:dyDescent="0.25">
      <c r="A22076" t="s">
        <v>275</v>
      </c>
      <c r="B22076">
        <v>22932</v>
      </c>
      <c r="C22076" s="385">
        <v>5.2999999999999999E-2</v>
      </c>
    </row>
    <row r="22077" spans="1:3" x14ac:dyDescent="0.25">
      <c r="A22077" t="s">
        <v>275</v>
      </c>
      <c r="B22077">
        <v>22935</v>
      </c>
      <c r="C22077" s="385">
        <v>5.2999999999999999E-2</v>
      </c>
    </row>
    <row r="22078" spans="1:3" x14ac:dyDescent="0.25">
      <c r="A22078" t="s">
        <v>275</v>
      </c>
      <c r="B22078">
        <v>22936</v>
      </c>
      <c r="C22078" s="385">
        <v>5.2999999999999999E-2</v>
      </c>
    </row>
    <row r="22079" spans="1:3" x14ac:dyDescent="0.25">
      <c r="A22079" t="s">
        <v>275</v>
      </c>
      <c r="B22079">
        <v>22937</v>
      </c>
      <c r="C22079" s="385">
        <v>5.2999999999999999E-2</v>
      </c>
    </row>
    <row r="22080" spans="1:3" x14ac:dyDescent="0.25">
      <c r="A22080" t="s">
        <v>275</v>
      </c>
      <c r="B22080">
        <v>22938</v>
      </c>
      <c r="C22080" s="385">
        <v>5.2999999999999999E-2</v>
      </c>
    </row>
    <row r="22081" spans="1:3" x14ac:dyDescent="0.25">
      <c r="A22081" t="s">
        <v>275</v>
      </c>
      <c r="B22081">
        <v>22939</v>
      </c>
      <c r="C22081" s="385">
        <v>5.2999999999999999E-2</v>
      </c>
    </row>
    <row r="22082" spans="1:3" x14ac:dyDescent="0.25">
      <c r="A22082" t="s">
        <v>275</v>
      </c>
      <c r="B22082">
        <v>22940</v>
      </c>
      <c r="C22082" s="385">
        <v>5.2999999999999999E-2</v>
      </c>
    </row>
    <row r="22083" spans="1:3" x14ac:dyDescent="0.25">
      <c r="A22083" t="s">
        <v>275</v>
      </c>
      <c r="B22083">
        <v>22942</v>
      </c>
      <c r="C22083" s="385">
        <v>5.2999999999999999E-2</v>
      </c>
    </row>
    <row r="22084" spans="1:3" x14ac:dyDescent="0.25">
      <c r="A22084" t="s">
        <v>275</v>
      </c>
      <c r="B22084">
        <v>22943</v>
      </c>
      <c r="C22084" s="385">
        <v>5.2999999999999999E-2</v>
      </c>
    </row>
    <row r="22085" spans="1:3" x14ac:dyDescent="0.25">
      <c r="A22085" t="s">
        <v>275</v>
      </c>
      <c r="B22085">
        <v>22945</v>
      </c>
      <c r="C22085" s="385">
        <v>5.2999999999999999E-2</v>
      </c>
    </row>
    <row r="22086" spans="1:3" x14ac:dyDescent="0.25">
      <c r="A22086" t="s">
        <v>275</v>
      </c>
      <c r="B22086">
        <v>22946</v>
      </c>
      <c r="C22086" s="385">
        <v>5.2999999999999999E-2</v>
      </c>
    </row>
    <row r="22087" spans="1:3" x14ac:dyDescent="0.25">
      <c r="A22087" t="s">
        <v>275</v>
      </c>
      <c r="B22087">
        <v>22947</v>
      </c>
      <c r="C22087" s="385">
        <v>5.2999999999999999E-2</v>
      </c>
    </row>
    <row r="22088" spans="1:3" x14ac:dyDescent="0.25">
      <c r="A22088" t="s">
        <v>275</v>
      </c>
      <c r="B22088">
        <v>22948</v>
      </c>
      <c r="C22088" s="385">
        <v>5.2999999999999999E-2</v>
      </c>
    </row>
    <row r="22089" spans="1:3" x14ac:dyDescent="0.25">
      <c r="A22089" t="s">
        <v>275</v>
      </c>
      <c r="B22089">
        <v>22949</v>
      </c>
      <c r="C22089" s="385">
        <v>5.2999999999999999E-2</v>
      </c>
    </row>
    <row r="22090" spans="1:3" x14ac:dyDescent="0.25">
      <c r="A22090" t="s">
        <v>275</v>
      </c>
      <c r="B22090">
        <v>22952</v>
      </c>
      <c r="C22090" s="385">
        <v>5.2999999999999999E-2</v>
      </c>
    </row>
    <row r="22091" spans="1:3" x14ac:dyDescent="0.25">
      <c r="A22091" t="s">
        <v>275</v>
      </c>
      <c r="B22091">
        <v>22957</v>
      </c>
      <c r="C22091" s="385">
        <v>5.2999999999999999E-2</v>
      </c>
    </row>
    <row r="22092" spans="1:3" x14ac:dyDescent="0.25">
      <c r="A22092" t="s">
        <v>275</v>
      </c>
      <c r="B22092">
        <v>22958</v>
      </c>
      <c r="C22092" s="385">
        <v>5.2999999999999999E-2</v>
      </c>
    </row>
    <row r="22093" spans="1:3" x14ac:dyDescent="0.25">
      <c r="A22093" t="s">
        <v>275</v>
      </c>
      <c r="B22093">
        <v>22959</v>
      </c>
      <c r="C22093" s="385">
        <v>5.2999999999999999E-2</v>
      </c>
    </row>
    <row r="22094" spans="1:3" x14ac:dyDescent="0.25">
      <c r="A22094" t="s">
        <v>275</v>
      </c>
      <c r="B22094">
        <v>22960</v>
      </c>
      <c r="C22094" s="385">
        <v>5.2999999999999999E-2</v>
      </c>
    </row>
    <row r="22095" spans="1:3" x14ac:dyDescent="0.25">
      <c r="A22095" t="s">
        <v>275</v>
      </c>
      <c r="B22095">
        <v>22963</v>
      </c>
      <c r="C22095" s="385">
        <v>5.2999999999999999E-2</v>
      </c>
    </row>
    <row r="22096" spans="1:3" x14ac:dyDescent="0.25">
      <c r="A22096" t="s">
        <v>275</v>
      </c>
      <c r="B22096">
        <v>22964</v>
      </c>
      <c r="C22096" s="385">
        <v>5.2999999999999999E-2</v>
      </c>
    </row>
    <row r="22097" spans="1:3" x14ac:dyDescent="0.25">
      <c r="A22097" t="s">
        <v>275</v>
      </c>
      <c r="B22097">
        <v>22965</v>
      </c>
      <c r="C22097" s="385">
        <v>5.2999999999999999E-2</v>
      </c>
    </row>
    <row r="22098" spans="1:3" x14ac:dyDescent="0.25">
      <c r="A22098" t="s">
        <v>275</v>
      </c>
      <c r="B22098">
        <v>22967</v>
      </c>
      <c r="C22098" s="385">
        <v>5.2999999999999999E-2</v>
      </c>
    </row>
    <row r="22099" spans="1:3" x14ac:dyDescent="0.25">
      <c r="A22099" t="s">
        <v>275</v>
      </c>
      <c r="B22099">
        <v>22968</v>
      </c>
      <c r="C22099" s="385">
        <v>5.2999999999999999E-2</v>
      </c>
    </row>
    <row r="22100" spans="1:3" x14ac:dyDescent="0.25">
      <c r="A22100" t="s">
        <v>275</v>
      </c>
      <c r="B22100">
        <v>22969</v>
      </c>
      <c r="C22100" s="385">
        <v>5.2999999999999999E-2</v>
      </c>
    </row>
    <row r="22101" spans="1:3" x14ac:dyDescent="0.25">
      <c r="A22101" t="s">
        <v>275</v>
      </c>
      <c r="B22101">
        <v>22971</v>
      </c>
      <c r="C22101" s="385">
        <v>5.2999999999999999E-2</v>
      </c>
    </row>
    <row r="22102" spans="1:3" x14ac:dyDescent="0.25">
      <c r="A22102" t="s">
        <v>275</v>
      </c>
      <c r="B22102">
        <v>22972</v>
      </c>
      <c r="C22102" s="385">
        <v>5.2999999999999999E-2</v>
      </c>
    </row>
    <row r="22103" spans="1:3" x14ac:dyDescent="0.25">
      <c r="A22103" t="s">
        <v>275</v>
      </c>
      <c r="B22103">
        <v>22973</v>
      </c>
      <c r="C22103" s="385">
        <v>5.2999999999999999E-2</v>
      </c>
    </row>
    <row r="22104" spans="1:3" x14ac:dyDescent="0.25">
      <c r="A22104" t="s">
        <v>275</v>
      </c>
      <c r="B22104">
        <v>22974</v>
      </c>
      <c r="C22104" s="385">
        <v>5.2999999999999999E-2</v>
      </c>
    </row>
    <row r="22105" spans="1:3" x14ac:dyDescent="0.25">
      <c r="A22105" t="s">
        <v>275</v>
      </c>
      <c r="B22105">
        <v>22976</v>
      </c>
      <c r="C22105" s="385">
        <v>5.2999999999999999E-2</v>
      </c>
    </row>
    <row r="22106" spans="1:3" x14ac:dyDescent="0.25">
      <c r="A22106" t="s">
        <v>275</v>
      </c>
      <c r="B22106">
        <v>22980</v>
      </c>
      <c r="C22106" s="385">
        <v>5.2999999999999999E-2</v>
      </c>
    </row>
    <row r="22107" spans="1:3" x14ac:dyDescent="0.25">
      <c r="A22107" t="s">
        <v>275</v>
      </c>
      <c r="B22107">
        <v>22987</v>
      </c>
      <c r="C22107" s="385">
        <v>5.2999999999999999E-2</v>
      </c>
    </row>
    <row r="22108" spans="1:3" x14ac:dyDescent="0.25">
      <c r="A22108" t="s">
        <v>275</v>
      </c>
      <c r="B22108">
        <v>22989</v>
      </c>
      <c r="C22108" s="385">
        <v>5.2999999999999999E-2</v>
      </c>
    </row>
    <row r="22109" spans="1:3" x14ac:dyDescent="0.25">
      <c r="A22109" t="s">
        <v>275</v>
      </c>
      <c r="B22109">
        <v>23001</v>
      </c>
      <c r="C22109" s="385">
        <v>6.3E-2</v>
      </c>
    </row>
    <row r="22110" spans="1:3" x14ac:dyDescent="0.25">
      <c r="A22110" t="s">
        <v>275</v>
      </c>
      <c r="B22110">
        <v>23002</v>
      </c>
      <c r="C22110" s="385">
        <v>5.2999999999999999E-2</v>
      </c>
    </row>
    <row r="22111" spans="1:3" x14ac:dyDescent="0.25">
      <c r="A22111" t="s">
        <v>275</v>
      </c>
      <c r="B22111">
        <v>23003</v>
      </c>
      <c r="C22111" s="385">
        <v>6.3E-2</v>
      </c>
    </row>
    <row r="22112" spans="1:3" x14ac:dyDescent="0.25">
      <c r="A22112" t="s">
        <v>275</v>
      </c>
      <c r="B22112">
        <v>23004</v>
      </c>
      <c r="C22112" s="385">
        <v>5.2999999999999999E-2</v>
      </c>
    </row>
    <row r="22113" spans="1:3" x14ac:dyDescent="0.25">
      <c r="A22113" t="s">
        <v>275</v>
      </c>
      <c r="B22113">
        <v>23005</v>
      </c>
      <c r="C22113" s="385">
        <v>0.06</v>
      </c>
    </row>
    <row r="22114" spans="1:3" x14ac:dyDescent="0.25">
      <c r="A22114" t="s">
        <v>275</v>
      </c>
      <c r="B22114">
        <v>23009</v>
      </c>
      <c r="C22114" s="385">
        <v>5.2999999999999999E-2</v>
      </c>
    </row>
    <row r="22115" spans="1:3" x14ac:dyDescent="0.25">
      <c r="A22115" t="s">
        <v>275</v>
      </c>
      <c r="B22115">
        <v>23011</v>
      </c>
      <c r="C22115" s="385">
        <v>7.0000000000000007E-2</v>
      </c>
    </row>
    <row r="22116" spans="1:3" x14ac:dyDescent="0.25">
      <c r="A22116" t="s">
        <v>275</v>
      </c>
      <c r="B22116">
        <v>23014</v>
      </c>
      <c r="C22116" s="385">
        <v>0.06</v>
      </c>
    </row>
    <row r="22117" spans="1:3" x14ac:dyDescent="0.25">
      <c r="A22117" t="s">
        <v>275</v>
      </c>
      <c r="B22117">
        <v>23015</v>
      </c>
      <c r="C22117" s="385">
        <v>0.06</v>
      </c>
    </row>
    <row r="22118" spans="1:3" x14ac:dyDescent="0.25">
      <c r="A22118" t="s">
        <v>275</v>
      </c>
      <c r="B22118">
        <v>23018</v>
      </c>
      <c r="C22118" s="385">
        <v>6.3E-2</v>
      </c>
    </row>
    <row r="22119" spans="1:3" x14ac:dyDescent="0.25">
      <c r="A22119" t="s">
        <v>275</v>
      </c>
      <c r="B22119">
        <v>23021</v>
      </c>
      <c r="C22119" s="385">
        <v>5.2999999999999999E-2</v>
      </c>
    </row>
    <row r="22120" spans="1:3" x14ac:dyDescent="0.25">
      <c r="A22120" t="s">
        <v>275</v>
      </c>
      <c r="B22120">
        <v>23022</v>
      </c>
      <c r="C22120" s="385">
        <v>5.2999999999999999E-2</v>
      </c>
    </row>
    <row r="22121" spans="1:3" x14ac:dyDescent="0.25">
      <c r="A22121" t="s">
        <v>275</v>
      </c>
      <c r="B22121">
        <v>23023</v>
      </c>
      <c r="C22121" s="385">
        <v>5.2999999999999999E-2</v>
      </c>
    </row>
    <row r="22122" spans="1:3" x14ac:dyDescent="0.25">
      <c r="A22122" t="s">
        <v>275</v>
      </c>
      <c r="B22122">
        <v>23024</v>
      </c>
      <c r="C22122" s="385">
        <v>0.06</v>
      </c>
    </row>
    <row r="22123" spans="1:3" x14ac:dyDescent="0.25">
      <c r="A22123" t="s">
        <v>275</v>
      </c>
      <c r="B22123">
        <v>23025</v>
      </c>
      <c r="C22123" s="385">
        <v>5.2999999999999999E-2</v>
      </c>
    </row>
    <row r="22124" spans="1:3" x14ac:dyDescent="0.25">
      <c r="A22124" t="s">
        <v>275</v>
      </c>
      <c r="B22124">
        <v>23027</v>
      </c>
      <c r="C22124" s="385">
        <v>5.2999999999999999E-2</v>
      </c>
    </row>
    <row r="22125" spans="1:3" x14ac:dyDescent="0.25">
      <c r="A22125" t="s">
        <v>275</v>
      </c>
      <c r="B22125">
        <v>23030</v>
      </c>
      <c r="C22125" s="385">
        <v>0.06</v>
      </c>
    </row>
    <row r="22126" spans="1:3" x14ac:dyDescent="0.25">
      <c r="A22126" t="s">
        <v>275</v>
      </c>
      <c r="B22126">
        <v>23031</v>
      </c>
      <c r="C22126" s="385">
        <v>5.2999999999999999E-2</v>
      </c>
    </row>
    <row r="22127" spans="1:3" x14ac:dyDescent="0.25">
      <c r="A22127" t="s">
        <v>275</v>
      </c>
      <c r="B22127">
        <v>23032</v>
      </c>
      <c r="C22127" s="385">
        <v>5.2999999999999999E-2</v>
      </c>
    </row>
    <row r="22128" spans="1:3" x14ac:dyDescent="0.25">
      <c r="A22128" t="s">
        <v>275</v>
      </c>
      <c r="B22128">
        <v>23035</v>
      </c>
      <c r="C22128" s="385">
        <v>5.2999999999999999E-2</v>
      </c>
    </row>
    <row r="22129" spans="1:3" x14ac:dyDescent="0.25">
      <c r="A22129" t="s">
        <v>275</v>
      </c>
      <c r="B22129">
        <v>23038</v>
      </c>
      <c r="C22129" s="385">
        <v>0.06</v>
      </c>
    </row>
    <row r="22130" spans="1:3" x14ac:dyDescent="0.25">
      <c r="A22130" t="s">
        <v>275</v>
      </c>
      <c r="B22130">
        <v>23039</v>
      </c>
      <c r="C22130" s="385">
        <v>0.06</v>
      </c>
    </row>
    <row r="22131" spans="1:3" x14ac:dyDescent="0.25">
      <c r="A22131" t="s">
        <v>275</v>
      </c>
      <c r="B22131">
        <v>23040</v>
      </c>
      <c r="C22131" s="385">
        <v>5.2999999999999999E-2</v>
      </c>
    </row>
    <row r="22132" spans="1:3" x14ac:dyDescent="0.25">
      <c r="A22132" t="s">
        <v>275</v>
      </c>
      <c r="B22132">
        <v>23043</v>
      </c>
      <c r="C22132" s="385">
        <v>5.2999999999999999E-2</v>
      </c>
    </row>
    <row r="22133" spans="1:3" x14ac:dyDescent="0.25">
      <c r="A22133" t="s">
        <v>275</v>
      </c>
      <c r="B22133">
        <v>23045</v>
      </c>
      <c r="C22133" s="385">
        <v>5.2999999999999999E-2</v>
      </c>
    </row>
    <row r="22134" spans="1:3" x14ac:dyDescent="0.25">
      <c r="A22134" t="s">
        <v>275</v>
      </c>
      <c r="B22134">
        <v>23047</v>
      </c>
      <c r="C22134" s="385">
        <v>0.06</v>
      </c>
    </row>
    <row r="22135" spans="1:3" x14ac:dyDescent="0.25">
      <c r="A22135" t="s">
        <v>275</v>
      </c>
      <c r="B22135">
        <v>23050</v>
      </c>
      <c r="C22135" s="385">
        <v>6.3E-2</v>
      </c>
    </row>
    <row r="22136" spans="1:3" x14ac:dyDescent="0.25">
      <c r="A22136" t="s">
        <v>275</v>
      </c>
      <c r="B22136">
        <v>23055</v>
      </c>
      <c r="C22136" s="385">
        <v>5.2999999999999999E-2</v>
      </c>
    </row>
    <row r="22137" spans="1:3" x14ac:dyDescent="0.25">
      <c r="A22137" t="s">
        <v>275</v>
      </c>
      <c r="B22137">
        <v>23056</v>
      </c>
      <c r="C22137" s="385">
        <v>5.2999999999999999E-2</v>
      </c>
    </row>
    <row r="22138" spans="1:3" x14ac:dyDescent="0.25">
      <c r="A22138" t="s">
        <v>275</v>
      </c>
      <c r="B22138">
        <v>23058</v>
      </c>
      <c r="C22138" s="385">
        <v>0.06</v>
      </c>
    </row>
    <row r="22139" spans="1:3" x14ac:dyDescent="0.25">
      <c r="A22139" t="s">
        <v>275</v>
      </c>
      <c r="B22139">
        <v>23059</v>
      </c>
      <c r="C22139" s="385">
        <v>0.06</v>
      </c>
    </row>
    <row r="22140" spans="1:3" x14ac:dyDescent="0.25">
      <c r="A22140" t="s">
        <v>275</v>
      </c>
      <c r="B22140">
        <v>23060</v>
      </c>
      <c r="C22140" s="385">
        <v>0.06</v>
      </c>
    </row>
    <row r="22141" spans="1:3" x14ac:dyDescent="0.25">
      <c r="A22141" t="s">
        <v>275</v>
      </c>
      <c r="B22141">
        <v>23061</v>
      </c>
      <c r="C22141" s="385">
        <v>6.3E-2</v>
      </c>
    </row>
    <row r="22142" spans="1:3" x14ac:dyDescent="0.25">
      <c r="A22142" t="s">
        <v>275</v>
      </c>
      <c r="B22142">
        <v>23062</v>
      </c>
      <c r="C22142" s="385">
        <v>6.3E-2</v>
      </c>
    </row>
    <row r="22143" spans="1:3" x14ac:dyDescent="0.25">
      <c r="A22143" t="s">
        <v>275</v>
      </c>
      <c r="B22143">
        <v>23063</v>
      </c>
      <c r="C22143" s="385">
        <v>0.06</v>
      </c>
    </row>
    <row r="22144" spans="1:3" x14ac:dyDescent="0.25">
      <c r="A22144" t="s">
        <v>275</v>
      </c>
      <c r="B22144">
        <v>23064</v>
      </c>
      <c r="C22144" s="385">
        <v>5.2999999999999999E-2</v>
      </c>
    </row>
    <row r="22145" spans="1:3" x14ac:dyDescent="0.25">
      <c r="A22145" t="s">
        <v>275</v>
      </c>
      <c r="B22145">
        <v>23065</v>
      </c>
      <c r="C22145" s="385">
        <v>0.06</v>
      </c>
    </row>
    <row r="22146" spans="1:3" x14ac:dyDescent="0.25">
      <c r="A22146" t="s">
        <v>275</v>
      </c>
      <c r="B22146">
        <v>23066</v>
      </c>
      <c r="C22146" s="385">
        <v>5.2999999999999999E-2</v>
      </c>
    </row>
    <row r="22147" spans="1:3" x14ac:dyDescent="0.25">
      <c r="A22147" t="s">
        <v>275</v>
      </c>
      <c r="B22147">
        <v>23067</v>
      </c>
      <c r="C22147" s="385">
        <v>0.06</v>
      </c>
    </row>
    <row r="22148" spans="1:3" x14ac:dyDescent="0.25">
      <c r="A22148" t="s">
        <v>275</v>
      </c>
      <c r="B22148">
        <v>23068</v>
      </c>
      <c r="C22148" s="385">
        <v>5.2999999999999999E-2</v>
      </c>
    </row>
    <row r="22149" spans="1:3" x14ac:dyDescent="0.25">
      <c r="A22149" t="s">
        <v>275</v>
      </c>
      <c r="B22149">
        <v>23069</v>
      </c>
      <c r="C22149" s="385">
        <v>0.06</v>
      </c>
    </row>
    <row r="22150" spans="1:3" x14ac:dyDescent="0.25">
      <c r="A22150" t="s">
        <v>275</v>
      </c>
      <c r="B22150">
        <v>23070</v>
      </c>
      <c r="C22150" s="385">
        <v>5.2999999999999999E-2</v>
      </c>
    </row>
    <row r="22151" spans="1:3" x14ac:dyDescent="0.25">
      <c r="A22151" t="s">
        <v>275</v>
      </c>
      <c r="B22151">
        <v>23071</v>
      </c>
      <c r="C22151" s="385">
        <v>5.2999999999999999E-2</v>
      </c>
    </row>
    <row r="22152" spans="1:3" x14ac:dyDescent="0.25">
      <c r="A22152" t="s">
        <v>275</v>
      </c>
      <c r="B22152">
        <v>23072</v>
      </c>
      <c r="C22152" s="385">
        <v>6.3E-2</v>
      </c>
    </row>
    <row r="22153" spans="1:3" x14ac:dyDescent="0.25">
      <c r="A22153" t="s">
        <v>275</v>
      </c>
      <c r="B22153">
        <v>23075</v>
      </c>
      <c r="C22153" s="385">
        <v>0.06</v>
      </c>
    </row>
    <row r="22154" spans="1:3" x14ac:dyDescent="0.25">
      <c r="A22154" t="s">
        <v>275</v>
      </c>
      <c r="B22154">
        <v>23076</v>
      </c>
      <c r="C22154" s="385">
        <v>5.2999999999999999E-2</v>
      </c>
    </row>
    <row r="22155" spans="1:3" x14ac:dyDescent="0.25">
      <c r="A22155" t="s">
        <v>275</v>
      </c>
      <c r="B22155">
        <v>23079</v>
      </c>
      <c r="C22155" s="385">
        <v>5.2999999999999999E-2</v>
      </c>
    </row>
    <row r="22156" spans="1:3" x14ac:dyDescent="0.25">
      <c r="A22156" t="s">
        <v>275</v>
      </c>
      <c r="B22156">
        <v>23081</v>
      </c>
      <c r="C22156" s="385">
        <v>7.0000000000000007E-2</v>
      </c>
    </row>
    <row r="22157" spans="1:3" x14ac:dyDescent="0.25">
      <c r="A22157" t="s">
        <v>275</v>
      </c>
      <c r="B22157">
        <v>23083</v>
      </c>
      <c r="C22157" s="385">
        <v>5.2999999999999999E-2</v>
      </c>
    </row>
    <row r="22158" spans="1:3" x14ac:dyDescent="0.25">
      <c r="A22158" t="s">
        <v>275</v>
      </c>
      <c r="B22158">
        <v>23084</v>
      </c>
      <c r="C22158" s="385">
        <v>0.06</v>
      </c>
    </row>
    <row r="22159" spans="1:3" x14ac:dyDescent="0.25">
      <c r="A22159" t="s">
        <v>275</v>
      </c>
      <c r="B22159">
        <v>23085</v>
      </c>
      <c r="C22159" s="385">
        <v>5.2999999999999999E-2</v>
      </c>
    </row>
    <row r="22160" spans="1:3" x14ac:dyDescent="0.25">
      <c r="A22160" t="s">
        <v>275</v>
      </c>
      <c r="B22160">
        <v>23086</v>
      </c>
      <c r="C22160" s="385">
        <v>5.2999999999999999E-2</v>
      </c>
    </row>
    <row r="22161" spans="1:3" x14ac:dyDescent="0.25">
      <c r="A22161" t="s">
        <v>275</v>
      </c>
      <c r="B22161">
        <v>23089</v>
      </c>
      <c r="C22161" s="385">
        <v>7.0000000000000007E-2</v>
      </c>
    </row>
    <row r="22162" spans="1:3" x14ac:dyDescent="0.25">
      <c r="A22162" t="s">
        <v>275</v>
      </c>
      <c r="B22162">
        <v>23090</v>
      </c>
      <c r="C22162" s="385">
        <v>7.0000000000000007E-2</v>
      </c>
    </row>
    <row r="22163" spans="1:3" x14ac:dyDescent="0.25">
      <c r="A22163" t="s">
        <v>275</v>
      </c>
      <c r="B22163">
        <v>23091</v>
      </c>
      <c r="C22163" s="385">
        <v>5.2999999999999999E-2</v>
      </c>
    </row>
    <row r="22164" spans="1:3" x14ac:dyDescent="0.25">
      <c r="A22164" t="s">
        <v>275</v>
      </c>
      <c r="B22164">
        <v>23092</v>
      </c>
      <c r="C22164" s="385">
        <v>5.2999999999999999E-2</v>
      </c>
    </row>
    <row r="22165" spans="1:3" x14ac:dyDescent="0.25">
      <c r="A22165" t="s">
        <v>275</v>
      </c>
      <c r="B22165">
        <v>23093</v>
      </c>
      <c r="C22165" s="385">
        <v>0.06</v>
      </c>
    </row>
    <row r="22166" spans="1:3" x14ac:dyDescent="0.25">
      <c r="A22166" t="s">
        <v>275</v>
      </c>
      <c r="B22166">
        <v>23102</v>
      </c>
      <c r="C22166" s="385">
        <v>0.06</v>
      </c>
    </row>
    <row r="22167" spans="1:3" x14ac:dyDescent="0.25">
      <c r="A22167" t="s">
        <v>275</v>
      </c>
      <c r="B22167">
        <v>23103</v>
      </c>
      <c r="C22167" s="385">
        <v>0.06</v>
      </c>
    </row>
    <row r="22168" spans="1:3" x14ac:dyDescent="0.25">
      <c r="A22168" t="s">
        <v>275</v>
      </c>
      <c r="B22168">
        <v>23105</v>
      </c>
      <c r="C22168" s="385">
        <v>5.2999999999999999E-2</v>
      </c>
    </row>
    <row r="22169" spans="1:3" x14ac:dyDescent="0.25">
      <c r="A22169" t="s">
        <v>275</v>
      </c>
      <c r="B22169">
        <v>23106</v>
      </c>
      <c r="C22169" s="385">
        <v>5.2999999999999999E-2</v>
      </c>
    </row>
    <row r="22170" spans="1:3" x14ac:dyDescent="0.25">
      <c r="A22170" t="s">
        <v>275</v>
      </c>
      <c r="B22170">
        <v>23107</v>
      </c>
      <c r="C22170" s="385">
        <v>6.3E-2</v>
      </c>
    </row>
    <row r="22171" spans="1:3" x14ac:dyDescent="0.25">
      <c r="A22171" t="s">
        <v>275</v>
      </c>
      <c r="B22171">
        <v>23108</v>
      </c>
      <c r="C22171" s="385">
        <v>5.2999999999999999E-2</v>
      </c>
    </row>
    <row r="22172" spans="1:3" x14ac:dyDescent="0.25">
      <c r="A22172" t="s">
        <v>275</v>
      </c>
      <c r="B22172">
        <v>23109</v>
      </c>
      <c r="C22172" s="385">
        <v>5.2999999999999999E-2</v>
      </c>
    </row>
    <row r="22173" spans="1:3" x14ac:dyDescent="0.25">
      <c r="A22173" t="s">
        <v>275</v>
      </c>
      <c r="B22173">
        <v>23110</v>
      </c>
      <c r="C22173" s="385">
        <v>5.2999999999999999E-2</v>
      </c>
    </row>
    <row r="22174" spans="1:3" x14ac:dyDescent="0.25">
      <c r="A22174" t="s">
        <v>275</v>
      </c>
      <c r="B22174">
        <v>23111</v>
      </c>
      <c r="C22174" s="385">
        <v>0.06</v>
      </c>
    </row>
    <row r="22175" spans="1:3" x14ac:dyDescent="0.25">
      <c r="A22175" t="s">
        <v>275</v>
      </c>
      <c r="B22175">
        <v>23112</v>
      </c>
      <c r="C22175" s="385">
        <v>0.06</v>
      </c>
    </row>
    <row r="22176" spans="1:3" x14ac:dyDescent="0.25">
      <c r="A22176" t="s">
        <v>275</v>
      </c>
      <c r="B22176">
        <v>23113</v>
      </c>
      <c r="C22176" s="385">
        <v>0.06</v>
      </c>
    </row>
    <row r="22177" spans="1:3" x14ac:dyDescent="0.25">
      <c r="A22177" t="s">
        <v>275</v>
      </c>
      <c r="B22177">
        <v>23114</v>
      </c>
      <c r="C22177" s="385">
        <v>0.06</v>
      </c>
    </row>
    <row r="22178" spans="1:3" x14ac:dyDescent="0.25">
      <c r="A22178" t="s">
        <v>275</v>
      </c>
      <c r="B22178">
        <v>23115</v>
      </c>
      <c r="C22178" s="385">
        <v>5.2999999999999999E-2</v>
      </c>
    </row>
    <row r="22179" spans="1:3" x14ac:dyDescent="0.25">
      <c r="A22179" t="s">
        <v>275</v>
      </c>
      <c r="B22179">
        <v>23116</v>
      </c>
      <c r="C22179" s="385">
        <v>0.06</v>
      </c>
    </row>
    <row r="22180" spans="1:3" x14ac:dyDescent="0.25">
      <c r="A22180" t="s">
        <v>275</v>
      </c>
      <c r="B22180">
        <v>23117</v>
      </c>
      <c r="C22180" s="385">
        <v>0.06</v>
      </c>
    </row>
    <row r="22181" spans="1:3" x14ac:dyDescent="0.25">
      <c r="A22181" t="s">
        <v>275</v>
      </c>
      <c r="B22181">
        <v>23119</v>
      </c>
      <c r="C22181" s="385">
        <v>5.2999999999999999E-2</v>
      </c>
    </row>
    <row r="22182" spans="1:3" x14ac:dyDescent="0.25">
      <c r="A22182" t="s">
        <v>275</v>
      </c>
      <c r="B22182">
        <v>23120</v>
      </c>
      <c r="C22182" s="385">
        <v>0.06</v>
      </c>
    </row>
    <row r="22183" spans="1:3" x14ac:dyDescent="0.25">
      <c r="A22183" t="s">
        <v>275</v>
      </c>
      <c r="B22183">
        <v>23123</v>
      </c>
      <c r="C22183" s="385">
        <v>5.2999999999999999E-2</v>
      </c>
    </row>
    <row r="22184" spans="1:3" x14ac:dyDescent="0.25">
      <c r="A22184" t="s">
        <v>275</v>
      </c>
      <c r="B22184">
        <v>23124</v>
      </c>
      <c r="C22184" s="385">
        <v>0.06</v>
      </c>
    </row>
    <row r="22185" spans="1:3" x14ac:dyDescent="0.25">
      <c r="A22185" t="s">
        <v>275</v>
      </c>
      <c r="B22185">
        <v>23125</v>
      </c>
      <c r="C22185" s="385">
        <v>5.2999999999999999E-2</v>
      </c>
    </row>
    <row r="22186" spans="1:3" x14ac:dyDescent="0.25">
      <c r="A22186" t="s">
        <v>275</v>
      </c>
      <c r="B22186">
        <v>23126</v>
      </c>
      <c r="C22186" s="385">
        <v>5.2999999999999999E-2</v>
      </c>
    </row>
    <row r="22187" spans="1:3" x14ac:dyDescent="0.25">
      <c r="A22187" t="s">
        <v>275</v>
      </c>
      <c r="B22187">
        <v>23127</v>
      </c>
      <c r="C22187" s="385">
        <v>7.0000000000000007E-2</v>
      </c>
    </row>
    <row r="22188" spans="1:3" x14ac:dyDescent="0.25">
      <c r="A22188" t="s">
        <v>275</v>
      </c>
      <c r="B22188">
        <v>23128</v>
      </c>
      <c r="C22188" s="385">
        <v>6.3E-2</v>
      </c>
    </row>
    <row r="22189" spans="1:3" x14ac:dyDescent="0.25">
      <c r="A22189" t="s">
        <v>275</v>
      </c>
      <c r="B22189">
        <v>23129</v>
      </c>
      <c r="C22189" s="385">
        <v>0.06</v>
      </c>
    </row>
    <row r="22190" spans="1:3" x14ac:dyDescent="0.25">
      <c r="A22190" t="s">
        <v>275</v>
      </c>
      <c r="B22190">
        <v>23130</v>
      </c>
      <c r="C22190" s="385">
        <v>5.2999999999999999E-2</v>
      </c>
    </row>
    <row r="22191" spans="1:3" x14ac:dyDescent="0.25">
      <c r="A22191" t="s">
        <v>275</v>
      </c>
      <c r="B22191">
        <v>23131</v>
      </c>
      <c r="C22191" s="385">
        <v>6.3E-2</v>
      </c>
    </row>
    <row r="22192" spans="1:3" x14ac:dyDescent="0.25">
      <c r="A22192" t="s">
        <v>275</v>
      </c>
      <c r="B22192">
        <v>23138</v>
      </c>
      <c r="C22192" s="385">
        <v>5.2999999999999999E-2</v>
      </c>
    </row>
    <row r="22193" spans="1:3" x14ac:dyDescent="0.25">
      <c r="A22193" t="s">
        <v>275</v>
      </c>
      <c r="B22193">
        <v>23139</v>
      </c>
      <c r="C22193" s="385">
        <v>0.06</v>
      </c>
    </row>
    <row r="22194" spans="1:3" x14ac:dyDescent="0.25">
      <c r="A22194" t="s">
        <v>275</v>
      </c>
      <c r="B22194">
        <v>23140</v>
      </c>
      <c r="C22194" s="385">
        <v>0.06</v>
      </c>
    </row>
    <row r="22195" spans="1:3" x14ac:dyDescent="0.25">
      <c r="A22195" t="s">
        <v>275</v>
      </c>
      <c r="B22195">
        <v>23141</v>
      </c>
      <c r="C22195" s="385">
        <v>0.06</v>
      </c>
    </row>
    <row r="22196" spans="1:3" x14ac:dyDescent="0.25">
      <c r="A22196" t="s">
        <v>275</v>
      </c>
      <c r="B22196">
        <v>23146</v>
      </c>
      <c r="C22196" s="385">
        <v>0.06</v>
      </c>
    </row>
    <row r="22197" spans="1:3" x14ac:dyDescent="0.25">
      <c r="A22197" t="s">
        <v>275</v>
      </c>
      <c r="B22197">
        <v>23147</v>
      </c>
      <c r="C22197" s="385">
        <v>0.06</v>
      </c>
    </row>
    <row r="22198" spans="1:3" x14ac:dyDescent="0.25">
      <c r="A22198" t="s">
        <v>275</v>
      </c>
      <c r="B22198">
        <v>23148</v>
      </c>
      <c r="C22198" s="385">
        <v>5.2999999999999999E-2</v>
      </c>
    </row>
    <row r="22199" spans="1:3" x14ac:dyDescent="0.25">
      <c r="A22199" t="s">
        <v>275</v>
      </c>
      <c r="B22199">
        <v>23149</v>
      </c>
      <c r="C22199" s="385">
        <v>6.3E-2</v>
      </c>
    </row>
    <row r="22200" spans="1:3" x14ac:dyDescent="0.25">
      <c r="A22200" t="s">
        <v>275</v>
      </c>
      <c r="B22200">
        <v>23150</v>
      </c>
      <c r="C22200" s="385">
        <v>0.06</v>
      </c>
    </row>
    <row r="22201" spans="1:3" x14ac:dyDescent="0.25">
      <c r="A22201" t="s">
        <v>275</v>
      </c>
      <c r="B22201">
        <v>23153</v>
      </c>
      <c r="C22201" s="385">
        <v>0.06</v>
      </c>
    </row>
    <row r="22202" spans="1:3" x14ac:dyDescent="0.25">
      <c r="A22202" t="s">
        <v>275</v>
      </c>
      <c r="B22202">
        <v>23154</v>
      </c>
      <c r="C22202" s="385">
        <v>6.3E-2</v>
      </c>
    </row>
    <row r="22203" spans="1:3" x14ac:dyDescent="0.25">
      <c r="A22203" t="s">
        <v>275</v>
      </c>
      <c r="B22203">
        <v>23155</v>
      </c>
      <c r="C22203" s="385">
        <v>6.3E-2</v>
      </c>
    </row>
    <row r="22204" spans="1:3" x14ac:dyDescent="0.25">
      <c r="A22204" t="s">
        <v>275</v>
      </c>
      <c r="B22204">
        <v>23156</v>
      </c>
      <c r="C22204" s="385">
        <v>5.2999999999999999E-2</v>
      </c>
    </row>
    <row r="22205" spans="1:3" x14ac:dyDescent="0.25">
      <c r="A22205" t="s">
        <v>275</v>
      </c>
      <c r="B22205">
        <v>23160</v>
      </c>
      <c r="C22205" s="385">
        <v>0.06</v>
      </c>
    </row>
    <row r="22206" spans="1:3" x14ac:dyDescent="0.25">
      <c r="A22206" t="s">
        <v>275</v>
      </c>
      <c r="B22206">
        <v>23161</v>
      </c>
      <c r="C22206" s="385">
        <v>5.2999999999999999E-2</v>
      </c>
    </row>
    <row r="22207" spans="1:3" x14ac:dyDescent="0.25">
      <c r="A22207" t="s">
        <v>275</v>
      </c>
      <c r="B22207">
        <v>23162</v>
      </c>
      <c r="C22207" s="385">
        <v>0.06</v>
      </c>
    </row>
    <row r="22208" spans="1:3" x14ac:dyDescent="0.25">
      <c r="A22208" t="s">
        <v>275</v>
      </c>
      <c r="B22208">
        <v>23163</v>
      </c>
      <c r="C22208" s="385">
        <v>5.2999999999999999E-2</v>
      </c>
    </row>
    <row r="22209" spans="1:3" x14ac:dyDescent="0.25">
      <c r="A22209" t="s">
        <v>275</v>
      </c>
      <c r="B22209">
        <v>23168</v>
      </c>
      <c r="C22209" s="385">
        <v>7.0000000000000007E-2</v>
      </c>
    </row>
    <row r="22210" spans="1:3" x14ac:dyDescent="0.25">
      <c r="A22210" t="s">
        <v>275</v>
      </c>
      <c r="B22210">
        <v>23169</v>
      </c>
      <c r="C22210" s="385">
        <v>5.2999999999999999E-2</v>
      </c>
    </row>
    <row r="22211" spans="1:3" x14ac:dyDescent="0.25">
      <c r="A22211" t="s">
        <v>275</v>
      </c>
      <c r="B22211">
        <v>23170</v>
      </c>
      <c r="C22211" s="385">
        <v>5.2999999999999999E-2</v>
      </c>
    </row>
    <row r="22212" spans="1:3" x14ac:dyDescent="0.25">
      <c r="A22212" t="s">
        <v>275</v>
      </c>
      <c r="B22212">
        <v>23173</v>
      </c>
      <c r="C22212" s="385">
        <v>0.06</v>
      </c>
    </row>
    <row r="22213" spans="1:3" x14ac:dyDescent="0.25">
      <c r="A22213" t="s">
        <v>275</v>
      </c>
      <c r="B22213">
        <v>23175</v>
      </c>
      <c r="C22213" s="385">
        <v>5.2999999999999999E-2</v>
      </c>
    </row>
    <row r="22214" spans="1:3" x14ac:dyDescent="0.25">
      <c r="A22214" t="s">
        <v>275</v>
      </c>
      <c r="B22214">
        <v>23176</v>
      </c>
      <c r="C22214" s="385">
        <v>5.2999999999999999E-2</v>
      </c>
    </row>
    <row r="22215" spans="1:3" x14ac:dyDescent="0.25">
      <c r="A22215" t="s">
        <v>275</v>
      </c>
      <c r="B22215">
        <v>23177</v>
      </c>
      <c r="C22215" s="385">
        <v>5.2999999999999999E-2</v>
      </c>
    </row>
    <row r="22216" spans="1:3" x14ac:dyDescent="0.25">
      <c r="A22216" t="s">
        <v>275</v>
      </c>
      <c r="B22216">
        <v>23178</v>
      </c>
      <c r="C22216" s="385">
        <v>6.3E-2</v>
      </c>
    </row>
    <row r="22217" spans="1:3" x14ac:dyDescent="0.25">
      <c r="A22217" t="s">
        <v>275</v>
      </c>
      <c r="B22217">
        <v>23180</v>
      </c>
      <c r="C22217" s="385">
        <v>5.2999999999999999E-2</v>
      </c>
    </row>
    <row r="22218" spans="1:3" x14ac:dyDescent="0.25">
      <c r="A22218" t="s">
        <v>275</v>
      </c>
      <c r="B22218">
        <v>23181</v>
      </c>
      <c r="C22218" s="385">
        <v>0.06</v>
      </c>
    </row>
    <row r="22219" spans="1:3" x14ac:dyDescent="0.25">
      <c r="A22219" t="s">
        <v>275</v>
      </c>
      <c r="B22219">
        <v>23183</v>
      </c>
      <c r="C22219" s="385">
        <v>6.3E-2</v>
      </c>
    </row>
    <row r="22220" spans="1:3" x14ac:dyDescent="0.25">
      <c r="A22220" t="s">
        <v>275</v>
      </c>
      <c r="B22220">
        <v>23184</v>
      </c>
      <c r="C22220" s="385">
        <v>6.3E-2</v>
      </c>
    </row>
    <row r="22221" spans="1:3" x14ac:dyDescent="0.25">
      <c r="A22221" t="s">
        <v>275</v>
      </c>
      <c r="B22221">
        <v>23185</v>
      </c>
      <c r="C22221" s="385">
        <v>7.0000000000000007E-2</v>
      </c>
    </row>
    <row r="22222" spans="1:3" x14ac:dyDescent="0.25">
      <c r="A22222" t="s">
        <v>275</v>
      </c>
      <c r="B22222">
        <v>23186</v>
      </c>
      <c r="C22222" s="385">
        <v>7.0000000000000007E-2</v>
      </c>
    </row>
    <row r="22223" spans="1:3" x14ac:dyDescent="0.25">
      <c r="A22223" t="s">
        <v>275</v>
      </c>
      <c r="B22223">
        <v>23187</v>
      </c>
      <c r="C22223" s="385">
        <v>7.0000000000000007E-2</v>
      </c>
    </row>
    <row r="22224" spans="1:3" x14ac:dyDescent="0.25">
      <c r="A22224" t="s">
        <v>275</v>
      </c>
      <c r="B22224">
        <v>23188</v>
      </c>
      <c r="C22224" s="385">
        <v>7.0000000000000007E-2</v>
      </c>
    </row>
    <row r="22225" spans="1:3" x14ac:dyDescent="0.25">
      <c r="A22225" t="s">
        <v>275</v>
      </c>
      <c r="B22225">
        <v>23190</v>
      </c>
      <c r="C22225" s="385">
        <v>6.3E-2</v>
      </c>
    </row>
    <row r="22226" spans="1:3" x14ac:dyDescent="0.25">
      <c r="A22226" t="s">
        <v>275</v>
      </c>
      <c r="B22226">
        <v>23192</v>
      </c>
      <c r="C22226" s="385">
        <v>0.06</v>
      </c>
    </row>
    <row r="22227" spans="1:3" x14ac:dyDescent="0.25">
      <c r="A22227" t="s">
        <v>275</v>
      </c>
      <c r="B22227">
        <v>23218</v>
      </c>
      <c r="C22227" s="385">
        <v>0.06</v>
      </c>
    </row>
    <row r="22228" spans="1:3" x14ac:dyDescent="0.25">
      <c r="A22228" t="s">
        <v>275</v>
      </c>
      <c r="B22228">
        <v>23219</v>
      </c>
      <c r="C22228" s="385">
        <v>0.06</v>
      </c>
    </row>
    <row r="22229" spans="1:3" x14ac:dyDescent="0.25">
      <c r="A22229" t="s">
        <v>275</v>
      </c>
      <c r="B22229">
        <v>23220</v>
      </c>
      <c r="C22229" s="385">
        <v>0.06</v>
      </c>
    </row>
    <row r="22230" spans="1:3" x14ac:dyDescent="0.25">
      <c r="A22230" t="s">
        <v>275</v>
      </c>
      <c r="B22230">
        <v>23221</v>
      </c>
      <c r="C22230" s="385">
        <v>0.06</v>
      </c>
    </row>
    <row r="22231" spans="1:3" x14ac:dyDescent="0.25">
      <c r="A22231" t="s">
        <v>275</v>
      </c>
      <c r="B22231">
        <v>23222</v>
      </c>
      <c r="C22231" s="385">
        <v>0.06</v>
      </c>
    </row>
    <row r="22232" spans="1:3" x14ac:dyDescent="0.25">
      <c r="A22232" t="s">
        <v>275</v>
      </c>
      <c r="B22232">
        <v>23223</v>
      </c>
      <c r="C22232" s="385">
        <v>0.06</v>
      </c>
    </row>
    <row r="22233" spans="1:3" x14ac:dyDescent="0.25">
      <c r="A22233" t="s">
        <v>275</v>
      </c>
      <c r="B22233">
        <v>23224</v>
      </c>
      <c r="C22233" s="385">
        <v>0.06</v>
      </c>
    </row>
    <row r="22234" spans="1:3" x14ac:dyDescent="0.25">
      <c r="A22234" t="s">
        <v>275</v>
      </c>
      <c r="B22234">
        <v>23225</v>
      </c>
      <c r="C22234" s="385">
        <v>0.06</v>
      </c>
    </row>
    <row r="22235" spans="1:3" x14ac:dyDescent="0.25">
      <c r="A22235" t="s">
        <v>275</v>
      </c>
      <c r="B22235">
        <v>23226</v>
      </c>
      <c r="C22235" s="385">
        <v>0.06</v>
      </c>
    </row>
    <row r="22236" spans="1:3" x14ac:dyDescent="0.25">
      <c r="A22236" t="s">
        <v>275</v>
      </c>
      <c r="B22236">
        <v>23227</v>
      </c>
      <c r="C22236" s="385">
        <v>0.06</v>
      </c>
    </row>
    <row r="22237" spans="1:3" x14ac:dyDescent="0.25">
      <c r="A22237" t="s">
        <v>275</v>
      </c>
      <c r="B22237">
        <v>23228</v>
      </c>
      <c r="C22237" s="385">
        <v>0.06</v>
      </c>
    </row>
    <row r="22238" spans="1:3" x14ac:dyDescent="0.25">
      <c r="A22238" t="s">
        <v>275</v>
      </c>
      <c r="B22238">
        <v>23229</v>
      </c>
      <c r="C22238" s="385">
        <v>0.06</v>
      </c>
    </row>
    <row r="22239" spans="1:3" x14ac:dyDescent="0.25">
      <c r="A22239" t="s">
        <v>275</v>
      </c>
      <c r="B22239">
        <v>23230</v>
      </c>
      <c r="C22239" s="385">
        <v>0.06</v>
      </c>
    </row>
    <row r="22240" spans="1:3" x14ac:dyDescent="0.25">
      <c r="A22240" t="s">
        <v>275</v>
      </c>
      <c r="B22240">
        <v>23231</v>
      </c>
      <c r="C22240" s="385">
        <v>0.06</v>
      </c>
    </row>
    <row r="22241" spans="1:3" x14ac:dyDescent="0.25">
      <c r="A22241" t="s">
        <v>275</v>
      </c>
      <c r="B22241">
        <v>23232</v>
      </c>
      <c r="C22241" s="385">
        <v>0.06</v>
      </c>
    </row>
    <row r="22242" spans="1:3" x14ac:dyDescent="0.25">
      <c r="A22242" t="s">
        <v>275</v>
      </c>
      <c r="B22242">
        <v>23233</v>
      </c>
      <c r="C22242" s="385">
        <v>0.06</v>
      </c>
    </row>
    <row r="22243" spans="1:3" x14ac:dyDescent="0.25">
      <c r="A22243" t="s">
        <v>275</v>
      </c>
      <c r="B22243">
        <v>23234</v>
      </c>
      <c r="C22243" s="385">
        <v>0.06</v>
      </c>
    </row>
    <row r="22244" spans="1:3" x14ac:dyDescent="0.25">
      <c r="A22244" t="s">
        <v>275</v>
      </c>
      <c r="B22244">
        <v>23235</v>
      </c>
      <c r="C22244" s="385">
        <v>0.06</v>
      </c>
    </row>
    <row r="22245" spans="1:3" x14ac:dyDescent="0.25">
      <c r="A22245" t="s">
        <v>275</v>
      </c>
      <c r="B22245">
        <v>23236</v>
      </c>
      <c r="C22245" s="385">
        <v>0.06</v>
      </c>
    </row>
    <row r="22246" spans="1:3" x14ac:dyDescent="0.25">
      <c r="A22246" t="s">
        <v>275</v>
      </c>
      <c r="B22246">
        <v>23237</v>
      </c>
      <c r="C22246" s="385">
        <v>0.06</v>
      </c>
    </row>
    <row r="22247" spans="1:3" x14ac:dyDescent="0.25">
      <c r="A22247" t="s">
        <v>275</v>
      </c>
      <c r="B22247">
        <v>23238</v>
      </c>
      <c r="C22247" s="385">
        <v>0.06</v>
      </c>
    </row>
    <row r="22248" spans="1:3" x14ac:dyDescent="0.25">
      <c r="A22248" t="s">
        <v>275</v>
      </c>
      <c r="B22248">
        <v>23241</v>
      </c>
      <c r="C22248" s="385">
        <v>0.06</v>
      </c>
    </row>
    <row r="22249" spans="1:3" x14ac:dyDescent="0.25">
      <c r="A22249" t="s">
        <v>275</v>
      </c>
      <c r="B22249">
        <v>23242</v>
      </c>
      <c r="C22249" s="385">
        <v>0.06</v>
      </c>
    </row>
    <row r="22250" spans="1:3" x14ac:dyDescent="0.25">
      <c r="A22250" t="s">
        <v>275</v>
      </c>
      <c r="B22250">
        <v>23249</v>
      </c>
      <c r="C22250" s="385">
        <v>0.06</v>
      </c>
    </row>
    <row r="22251" spans="1:3" x14ac:dyDescent="0.25">
      <c r="A22251" t="s">
        <v>275</v>
      </c>
      <c r="B22251">
        <v>23250</v>
      </c>
      <c r="C22251" s="385">
        <v>0.06</v>
      </c>
    </row>
    <row r="22252" spans="1:3" x14ac:dyDescent="0.25">
      <c r="A22252" t="s">
        <v>275</v>
      </c>
      <c r="B22252">
        <v>23255</v>
      </c>
      <c r="C22252" s="385">
        <v>0.06</v>
      </c>
    </row>
    <row r="22253" spans="1:3" x14ac:dyDescent="0.25">
      <c r="A22253" t="s">
        <v>275</v>
      </c>
      <c r="B22253">
        <v>23260</v>
      </c>
      <c r="C22253" s="385">
        <v>0.06</v>
      </c>
    </row>
    <row r="22254" spans="1:3" x14ac:dyDescent="0.25">
      <c r="A22254" t="s">
        <v>275</v>
      </c>
      <c r="B22254">
        <v>23261</v>
      </c>
      <c r="C22254" s="385">
        <v>0.06</v>
      </c>
    </row>
    <row r="22255" spans="1:3" x14ac:dyDescent="0.25">
      <c r="A22255" t="s">
        <v>275</v>
      </c>
      <c r="B22255">
        <v>23269</v>
      </c>
      <c r="C22255" s="385">
        <v>0.06</v>
      </c>
    </row>
    <row r="22256" spans="1:3" x14ac:dyDescent="0.25">
      <c r="A22256" t="s">
        <v>275</v>
      </c>
      <c r="B22256">
        <v>23273</v>
      </c>
      <c r="C22256" s="385">
        <v>0.06</v>
      </c>
    </row>
    <row r="22257" spans="1:3" x14ac:dyDescent="0.25">
      <c r="A22257" t="s">
        <v>275</v>
      </c>
      <c r="B22257">
        <v>23274</v>
      </c>
      <c r="C22257" s="385">
        <v>0.06</v>
      </c>
    </row>
    <row r="22258" spans="1:3" x14ac:dyDescent="0.25">
      <c r="A22258" t="s">
        <v>275</v>
      </c>
      <c r="B22258">
        <v>23276</v>
      </c>
      <c r="C22258" s="385">
        <v>0.06</v>
      </c>
    </row>
    <row r="22259" spans="1:3" x14ac:dyDescent="0.25">
      <c r="A22259" t="s">
        <v>275</v>
      </c>
      <c r="B22259">
        <v>23278</v>
      </c>
      <c r="C22259" s="385">
        <v>0.06</v>
      </c>
    </row>
    <row r="22260" spans="1:3" x14ac:dyDescent="0.25">
      <c r="A22260" t="s">
        <v>275</v>
      </c>
      <c r="B22260">
        <v>23279</v>
      </c>
      <c r="C22260" s="385">
        <v>0.06</v>
      </c>
    </row>
    <row r="22261" spans="1:3" x14ac:dyDescent="0.25">
      <c r="A22261" t="s">
        <v>275</v>
      </c>
      <c r="B22261">
        <v>23282</v>
      </c>
      <c r="C22261" s="385">
        <v>0.06</v>
      </c>
    </row>
    <row r="22262" spans="1:3" x14ac:dyDescent="0.25">
      <c r="A22262" t="s">
        <v>275</v>
      </c>
      <c r="B22262">
        <v>23284</v>
      </c>
      <c r="C22262" s="385">
        <v>0.06</v>
      </c>
    </row>
    <row r="22263" spans="1:3" x14ac:dyDescent="0.25">
      <c r="A22263" t="s">
        <v>275</v>
      </c>
      <c r="B22263">
        <v>23285</v>
      </c>
      <c r="C22263" s="385">
        <v>0.06</v>
      </c>
    </row>
    <row r="22264" spans="1:3" x14ac:dyDescent="0.25">
      <c r="A22264" t="s">
        <v>275</v>
      </c>
      <c r="B22264">
        <v>23286</v>
      </c>
      <c r="C22264" s="385">
        <v>0.06</v>
      </c>
    </row>
    <row r="22265" spans="1:3" x14ac:dyDescent="0.25">
      <c r="A22265" t="s">
        <v>275</v>
      </c>
      <c r="B22265">
        <v>23288</v>
      </c>
      <c r="C22265" s="385">
        <v>0.06</v>
      </c>
    </row>
    <row r="22266" spans="1:3" x14ac:dyDescent="0.25">
      <c r="A22266" t="s">
        <v>275</v>
      </c>
      <c r="B22266">
        <v>23289</v>
      </c>
      <c r="C22266" s="385">
        <v>0.06</v>
      </c>
    </row>
    <row r="22267" spans="1:3" x14ac:dyDescent="0.25">
      <c r="A22267" t="s">
        <v>275</v>
      </c>
      <c r="B22267">
        <v>23290</v>
      </c>
      <c r="C22267" s="385">
        <v>0.06</v>
      </c>
    </row>
    <row r="22268" spans="1:3" x14ac:dyDescent="0.25">
      <c r="A22268" t="s">
        <v>275</v>
      </c>
      <c r="B22268">
        <v>23291</v>
      </c>
      <c r="C22268" s="385">
        <v>0.06</v>
      </c>
    </row>
    <row r="22269" spans="1:3" x14ac:dyDescent="0.25">
      <c r="A22269" t="s">
        <v>275</v>
      </c>
      <c r="B22269">
        <v>23292</v>
      </c>
      <c r="C22269" s="385">
        <v>0.06</v>
      </c>
    </row>
    <row r="22270" spans="1:3" x14ac:dyDescent="0.25">
      <c r="A22270" t="s">
        <v>275</v>
      </c>
      <c r="B22270">
        <v>23293</v>
      </c>
      <c r="C22270" s="385">
        <v>0.06</v>
      </c>
    </row>
    <row r="22271" spans="1:3" x14ac:dyDescent="0.25">
      <c r="A22271" t="s">
        <v>275</v>
      </c>
      <c r="B22271">
        <v>23294</v>
      </c>
      <c r="C22271" s="385">
        <v>0.06</v>
      </c>
    </row>
    <row r="22272" spans="1:3" x14ac:dyDescent="0.25">
      <c r="A22272" t="s">
        <v>275</v>
      </c>
      <c r="B22272">
        <v>23295</v>
      </c>
      <c r="C22272" s="385">
        <v>0.06</v>
      </c>
    </row>
    <row r="22273" spans="1:3" x14ac:dyDescent="0.25">
      <c r="A22273" t="s">
        <v>275</v>
      </c>
      <c r="B22273">
        <v>23297</v>
      </c>
      <c r="C22273" s="385">
        <v>0.06</v>
      </c>
    </row>
    <row r="22274" spans="1:3" x14ac:dyDescent="0.25">
      <c r="A22274" t="s">
        <v>275</v>
      </c>
      <c r="B22274">
        <v>23298</v>
      </c>
      <c r="C22274" s="385">
        <v>0.06</v>
      </c>
    </row>
    <row r="22275" spans="1:3" x14ac:dyDescent="0.25">
      <c r="A22275" t="s">
        <v>275</v>
      </c>
      <c r="B22275">
        <v>23301</v>
      </c>
      <c r="C22275" s="385">
        <v>5.2999999999999999E-2</v>
      </c>
    </row>
    <row r="22276" spans="1:3" x14ac:dyDescent="0.25">
      <c r="A22276" t="s">
        <v>275</v>
      </c>
      <c r="B22276">
        <v>23302</v>
      </c>
      <c r="C22276" s="385">
        <v>5.2999999999999999E-2</v>
      </c>
    </row>
    <row r="22277" spans="1:3" x14ac:dyDescent="0.25">
      <c r="A22277" t="s">
        <v>275</v>
      </c>
      <c r="B22277">
        <v>23303</v>
      </c>
      <c r="C22277" s="385">
        <v>5.2999999999999999E-2</v>
      </c>
    </row>
    <row r="22278" spans="1:3" x14ac:dyDescent="0.25">
      <c r="A22278" t="s">
        <v>275</v>
      </c>
      <c r="B22278">
        <v>23304</v>
      </c>
      <c r="C22278" s="385">
        <v>0.06</v>
      </c>
    </row>
    <row r="22279" spans="1:3" x14ac:dyDescent="0.25">
      <c r="A22279" t="s">
        <v>275</v>
      </c>
      <c r="B22279">
        <v>23306</v>
      </c>
      <c r="C22279" s="385">
        <v>6.3E-2</v>
      </c>
    </row>
    <row r="22280" spans="1:3" x14ac:dyDescent="0.25">
      <c r="A22280" t="s">
        <v>275</v>
      </c>
      <c r="B22280">
        <v>23307</v>
      </c>
      <c r="C22280" s="385">
        <v>6.3E-2</v>
      </c>
    </row>
    <row r="22281" spans="1:3" x14ac:dyDescent="0.25">
      <c r="A22281" t="s">
        <v>275</v>
      </c>
      <c r="B22281">
        <v>23308</v>
      </c>
      <c r="C22281" s="385">
        <v>5.2999999999999999E-2</v>
      </c>
    </row>
    <row r="22282" spans="1:3" x14ac:dyDescent="0.25">
      <c r="A22282" t="s">
        <v>275</v>
      </c>
      <c r="B22282">
        <v>23310</v>
      </c>
      <c r="C22282" s="385">
        <v>6.3E-2</v>
      </c>
    </row>
    <row r="22283" spans="1:3" x14ac:dyDescent="0.25">
      <c r="A22283" t="s">
        <v>275</v>
      </c>
      <c r="B22283">
        <v>23313</v>
      </c>
      <c r="C22283" s="385">
        <v>6.3E-2</v>
      </c>
    </row>
    <row r="22284" spans="1:3" x14ac:dyDescent="0.25">
      <c r="A22284" t="s">
        <v>275</v>
      </c>
      <c r="B22284">
        <v>23314</v>
      </c>
      <c r="C22284" s="385">
        <v>0.06</v>
      </c>
    </row>
    <row r="22285" spans="1:3" x14ac:dyDescent="0.25">
      <c r="A22285" t="s">
        <v>275</v>
      </c>
      <c r="B22285">
        <v>23315</v>
      </c>
      <c r="C22285" s="385">
        <v>0.06</v>
      </c>
    </row>
    <row r="22286" spans="1:3" x14ac:dyDescent="0.25">
      <c r="A22286" t="s">
        <v>275</v>
      </c>
      <c r="B22286">
        <v>23316</v>
      </c>
      <c r="C22286" s="385">
        <v>6.3E-2</v>
      </c>
    </row>
    <row r="22287" spans="1:3" x14ac:dyDescent="0.25">
      <c r="A22287" t="s">
        <v>275</v>
      </c>
      <c r="B22287">
        <v>23320</v>
      </c>
      <c r="C22287" s="385">
        <v>0.06</v>
      </c>
    </row>
    <row r="22288" spans="1:3" x14ac:dyDescent="0.25">
      <c r="A22288" t="s">
        <v>275</v>
      </c>
      <c r="B22288">
        <v>23321</v>
      </c>
      <c r="C22288" s="385">
        <v>0.06</v>
      </c>
    </row>
    <row r="22289" spans="1:3" x14ac:dyDescent="0.25">
      <c r="A22289" t="s">
        <v>275</v>
      </c>
      <c r="B22289">
        <v>23322</v>
      </c>
      <c r="C22289" s="385">
        <v>0.06</v>
      </c>
    </row>
    <row r="22290" spans="1:3" x14ac:dyDescent="0.25">
      <c r="A22290" t="s">
        <v>275</v>
      </c>
      <c r="B22290">
        <v>23323</v>
      </c>
      <c r="C22290" s="385">
        <v>0.06</v>
      </c>
    </row>
    <row r="22291" spans="1:3" x14ac:dyDescent="0.25">
      <c r="A22291" t="s">
        <v>275</v>
      </c>
      <c r="B22291">
        <v>23324</v>
      </c>
      <c r="C22291" s="385">
        <v>0.06</v>
      </c>
    </row>
    <row r="22292" spans="1:3" x14ac:dyDescent="0.25">
      <c r="A22292" t="s">
        <v>275</v>
      </c>
      <c r="B22292">
        <v>23325</v>
      </c>
      <c r="C22292" s="385">
        <v>0.06</v>
      </c>
    </row>
    <row r="22293" spans="1:3" x14ac:dyDescent="0.25">
      <c r="A22293" t="s">
        <v>275</v>
      </c>
      <c r="B22293">
        <v>23326</v>
      </c>
      <c r="C22293" s="385">
        <v>0.06</v>
      </c>
    </row>
    <row r="22294" spans="1:3" x14ac:dyDescent="0.25">
      <c r="A22294" t="s">
        <v>275</v>
      </c>
      <c r="B22294">
        <v>23327</v>
      </c>
      <c r="C22294" s="385">
        <v>0.06</v>
      </c>
    </row>
    <row r="22295" spans="1:3" x14ac:dyDescent="0.25">
      <c r="A22295" t="s">
        <v>275</v>
      </c>
      <c r="B22295">
        <v>23328</v>
      </c>
      <c r="C22295" s="385">
        <v>0.06</v>
      </c>
    </row>
    <row r="22296" spans="1:3" x14ac:dyDescent="0.25">
      <c r="A22296" t="s">
        <v>275</v>
      </c>
      <c r="B22296">
        <v>23336</v>
      </c>
      <c r="C22296" s="385">
        <v>5.2999999999999999E-2</v>
      </c>
    </row>
    <row r="22297" spans="1:3" x14ac:dyDescent="0.25">
      <c r="A22297" t="s">
        <v>275</v>
      </c>
      <c r="B22297">
        <v>23337</v>
      </c>
      <c r="C22297" s="385">
        <v>5.2999999999999999E-2</v>
      </c>
    </row>
    <row r="22298" spans="1:3" x14ac:dyDescent="0.25">
      <c r="A22298" t="s">
        <v>275</v>
      </c>
      <c r="B22298">
        <v>23341</v>
      </c>
      <c r="C22298" s="385">
        <v>5.2999999999999999E-2</v>
      </c>
    </row>
    <row r="22299" spans="1:3" x14ac:dyDescent="0.25">
      <c r="A22299" t="s">
        <v>275</v>
      </c>
      <c r="B22299">
        <v>23345</v>
      </c>
      <c r="C22299" s="385">
        <v>5.2999999999999999E-2</v>
      </c>
    </row>
    <row r="22300" spans="1:3" x14ac:dyDescent="0.25">
      <c r="A22300" t="s">
        <v>275</v>
      </c>
      <c r="B22300">
        <v>23347</v>
      </c>
      <c r="C22300" s="385">
        <v>6.3E-2</v>
      </c>
    </row>
    <row r="22301" spans="1:3" x14ac:dyDescent="0.25">
      <c r="A22301" t="s">
        <v>275</v>
      </c>
      <c r="B22301">
        <v>23350</v>
      </c>
      <c r="C22301" s="385">
        <v>6.3E-2</v>
      </c>
    </row>
    <row r="22302" spans="1:3" x14ac:dyDescent="0.25">
      <c r="A22302" t="s">
        <v>275</v>
      </c>
      <c r="B22302">
        <v>23354</v>
      </c>
      <c r="C22302" s="385">
        <v>6.3E-2</v>
      </c>
    </row>
    <row r="22303" spans="1:3" x14ac:dyDescent="0.25">
      <c r="A22303" t="s">
        <v>275</v>
      </c>
      <c r="B22303">
        <v>23356</v>
      </c>
      <c r="C22303" s="385">
        <v>5.2999999999999999E-2</v>
      </c>
    </row>
    <row r="22304" spans="1:3" x14ac:dyDescent="0.25">
      <c r="A22304" t="s">
        <v>275</v>
      </c>
      <c r="B22304">
        <v>23357</v>
      </c>
      <c r="C22304" s="385">
        <v>5.2999999999999999E-2</v>
      </c>
    </row>
    <row r="22305" spans="1:3" x14ac:dyDescent="0.25">
      <c r="A22305" t="s">
        <v>275</v>
      </c>
      <c r="B22305">
        <v>23358</v>
      </c>
      <c r="C22305" s="385">
        <v>5.2999999999999999E-2</v>
      </c>
    </row>
    <row r="22306" spans="1:3" x14ac:dyDescent="0.25">
      <c r="A22306" t="s">
        <v>275</v>
      </c>
      <c r="B22306">
        <v>23359</v>
      </c>
      <c r="C22306" s="385">
        <v>5.2999999999999999E-2</v>
      </c>
    </row>
    <row r="22307" spans="1:3" x14ac:dyDescent="0.25">
      <c r="A22307" t="s">
        <v>275</v>
      </c>
      <c r="B22307">
        <v>23389</v>
      </c>
      <c r="C22307" s="385">
        <v>5.2999999999999999E-2</v>
      </c>
    </row>
    <row r="22308" spans="1:3" x14ac:dyDescent="0.25">
      <c r="A22308" t="s">
        <v>275</v>
      </c>
      <c r="B22308">
        <v>23395</v>
      </c>
      <c r="C22308" s="385">
        <v>5.2999999999999999E-2</v>
      </c>
    </row>
    <row r="22309" spans="1:3" x14ac:dyDescent="0.25">
      <c r="A22309" t="s">
        <v>275</v>
      </c>
      <c r="B22309">
        <v>23396</v>
      </c>
      <c r="C22309" s="385">
        <v>5.2999999999999999E-2</v>
      </c>
    </row>
    <row r="22310" spans="1:3" x14ac:dyDescent="0.25">
      <c r="A22310" t="s">
        <v>275</v>
      </c>
      <c r="B22310">
        <v>23397</v>
      </c>
      <c r="C22310" s="385">
        <v>0.06</v>
      </c>
    </row>
    <row r="22311" spans="1:3" x14ac:dyDescent="0.25">
      <c r="A22311" t="s">
        <v>275</v>
      </c>
      <c r="B22311">
        <v>23398</v>
      </c>
      <c r="C22311" s="385">
        <v>6.3E-2</v>
      </c>
    </row>
    <row r="22312" spans="1:3" x14ac:dyDescent="0.25">
      <c r="A22312" t="s">
        <v>275</v>
      </c>
      <c r="B22312">
        <v>23399</v>
      </c>
      <c r="C22312" s="385">
        <v>5.2999999999999999E-2</v>
      </c>
    </row>
    <row r="22313" spans="1:3" x14ac:dyDescent="0.25">
      <c r="A22313" t="s">
        <v>275</v>
      </c>
      <c r="B22313">
        <v>23401</v>
      </c>
      <c r="C22313" s="385">
        <v>5.2999999999999999E-2</v>
      </c>
    </row>
    <row r="22314" spans="1:3" x14ac:dyDescent="0.25">
      <c r="A22314" t="s">
        <v>275</v>
      </c>
      <c r="B22314">
        <v>23404</v>
      </c>
      <c r="C22314" s="385">
        <v>5.2999999999999999E-2</v>
      </c>
    </row>
    <row r="22315" spans="1:3" x14ac:dyDescent="0.25">
      <c r="A22315" t="s">
        <v>275</v>
      </c>
      <c r="B22315">
        <v>23405</v>
      </c>
      <c r="C22315" s="385">
        <v>6.3E-2</v>
      </c>
    </row>
    <row r="22316" spans="1:3" x14ac:dyDescent="0.25">
      <c r="A22316" t="s">
        <v>275</v>
      </c>
      <c r="B22316">
        <v>23407</v>
      </c>
      <c r="C22316" s="385">
        <v>5.2999999999999999E-2</v>
      </c>
    </row>
    <row r="22317" spans="1:3" x14ac:dyDescent="0.25">
      <c r="A22317" t="s">
        <v>275</v>
      </c>
      <c r="B22317">
        <v>23408</v>
      </c>
      <c r="C22317" s="385">
        <v>6.3E-2</v>
      </c>
    </row>
    <row r="22318" spans="1:3" x14ac:dyDescent="0.25">
      <c r="A22318" t="s">
        <v>275</v>
      </c>
      <c r="B22318">
        <v>23409</v>
      </c>
      <c r="C22318" s="385">
        <v>5.2999999999999999E-2</v>
      </c>
    </row>
    <row r="22319" spans="1:3" x14ac:dyDescent="0.25">
      <c r="A22319" t="s">
        <v>275</v>
      </c>
      <c r="B22319">
        <v>23410</v>
      </c>
      <c r="C22319" s="385">
        <v>5.2999999999999999E-2</v>
      </c>
    </row>
    <row r="22320" spans="1:3" x14ac:dyDescent="0.25">
      <c r="A22320" t="s">
        <v>275</v>
      </c>
      <c r="B22320">
        <v>23412</v>
      </c>
      <c r="C22320" s="385">
        <v>5.2999999999999999E-2</v>
      </c>
    </row>
    <row r="22321" spans="1:3" x14ac:dyDescent="0.25">
      <c r="A22321" t="s">
        <v>275</v>
      </c>
      <c r="B22321">
        <v>23413</v>
      </c>
      <c r="C22321" s="385">
        <v>6.3E-2</v>
      </c>
    </row>
    <row r="22322" spans="1:3" x14ac:dyDescent="0.25">
      <c r="A22322" t="s">
        <v>275</v>
      </c>
      <c r="B22322">
        <v>23414</v>
      </c>
      <c r="C22322" s="385">
        <v>5.2999999999999999E-2</v>
      </c>
    </row>
    <row r="22323" spans="1:3" x14ac:dyDescent="0.25">
      <c r="A22323" t="s">
        <v>275</v>
      </c>
      <c r="B22323">
        <v>23415</v>
      </c>
      <c r="C22323" s="385">
        <v>5.2999999999999999E-2</v>
      </c>
    </row>
    <row r="22324" spans="1:3" x14ac:dyDescent="0.25">
      <c r="A22324" t="s">
        <v>275</v>
      </c>
      <c r="B22324">
        <v>23416</v>
      </c>
      <c r="C22324" s="385">
        <v>5.2999999999999999E-2</v>
      </c>
    </row>
    <row r="22325" spans="1:3" x14ac:dyDescent="0.25">
      <c r="A22325" t="s">
        <v>275</v>
      </c>
      <c r="B22325">
        <v>23417</v>
      </c>
      <c r="C22325" s="385">
        <v>5.2999999999999999E-2</v>
      </c>
    </row>
    <row r="22326" spans="1:3" x14ac:dyDescent="0.25">
      <c r="A22326" t="s">
        <v>275</v>
      </c>
      <c r="B22326">
        <v>23418</v>
      </c>
      <c r="C22326" s="385">
        <v>5.2999999999999999E-2</v>
      </c>
    </row>
    <row r="22327" spans="1:3" x14ac:dyDescent="0.25">
      <c r="A22327" t="s">
        <v>275</v>
      </c>
      <c r="B22327">
        <v>23419</v>
      </c>
      <c r="C22327" s="385">
        <v>6.3E-2</v>
      </c>
    </row>
    <row r="22328" spans="1:3" x14ac:dyDescent="0.25">
      <c r="A22328" t="s">
        <v>275</v>
      </c>
      <c r="B22328">
        <v>23420</v>
      </c>
      <c r="C22328" s="385">
        <v>5.2999999999999999E-2</v>
      </c>
    </row>
    <row r="22329" spans="1:3" x14ac:dyDescent="0.25">
      <c r="A22329" t="s">
        <v>275</v>
      </c>
      <c r="B22329">
        <v>23421</v>
      </c>
      <c r="C22329" s="385">
        <v>5.2999999999999999E-2</v>
      </c>
    </row>
    <row r="22330" spans="1:3" x14ac:dyDescent="0.25">
      <c r="A22330" t="s">
        <v>275</v>
      </c>
      <c r="B22330">
        <v>23422</v>
      </c>
      <c r="C22330" s="385">
        <v>5.2999999999999999E-2</v>
      </c>
    </row>
    <row r="22331" spans="1:3" x14ac:dyDescent="0.25">
      <c r="A22331" t="s">
        <v>275</v>
      </c>
      <c r="B22331">
        <v>23423</v>
      </c>
      <c r="C22331" s="385">
        <v>5.2999999999999999E-2</v>
      </c>
    </row>
    <row r="22332" spans="1:3" x14ac:dyDescent="0.25">
      <c r="A22332" t="s">
        <v>275</v>
      </c>
      <c r="B22332">
        <v>23424</v>
      </c>
      <c r="C22332" s="385">
        <v>0.06</v>
      </c>
    </row>
    <row r="22333" spans="1:3" x14ac:dyDescent="0.25">
      <c r="A22333" t="s">
        <v>275</v>
      </c>
      <c r="B22333">
        <v>23426</v>
      </c>
      <c r="C22333" s="385">
        <v>5.2999999999999999E-2</v>
      </c>
    </row>
    <row r="22334" spans="1:3" x14ac:dyDescent="0.25">
      <c r="A22334" t="s">
        <v>275</v>
      </c>
      <c r="B22334">
        <v>23427</v>
      </c>
      <c r="C22334" s="385">
        <v>5.2999999999999999E-2</v>
      </c>
    </row>
    <row r="22335" spans="1:3" x14ac:dyDescent="0.25">
      <c r="A22335" t="s">
        <v>275</v>
      </c>
      <c r="B22335">
        <v>23429</v>
      </c>
      <c r="C22335" s="385">
        <v>6.3E-2</v>
      </c>
    </row>
    <row r="22336" spans="1:3" x14ac:dyDescent="0.25">
      <c r="A22336" t="s">
        <v>275</v>
      </c>
      <c r="B22336">
        <v>23430</v>
      </c>
      <c r="C22336" s="385">
        <v>0.06</v>
      </c>
    </row>
    <row r="22337" spans="1:3" x14ac:dyDescent="0.25">
      <c r="A22337" t="s">
        <v>275</v>
      </c>
      <c r="B22337">
        <v>23431</v>
      </c>
      <c r="C22337" s="385">
        <v>0.06</v>
      </c>
    </row>
    <row r="22338" spans="1:3" x14ac:dyDescent="0.25">
      <c r="A22338" t="s">
        <v>275</v>
      </c>
      <c r="B22338">
        <v>23432</v>
      </c>
      <c r="C22338" s="385">
        <v>0.06</v>
      </c>
    </row>
    <row r="22339" spans="1:3" x14ac:dyDescent="0.25">
      <c r="A22339" t="s">
        <v>275</v>
      </c>
      <c r="B22339">
        <v>23433</v>
      </c>
      <c r="C22339" s="385">
        <v>0.06</v>
      </c>
    </row>
    <row r="22340" spans="1:3" x14ac:dyDescent="0.25">
      <c r="A22340" t="s">
        <v>275</v>
      </c>
      <c r="B22340">
        <v>23434</v>
      </c>
      <c r="C22340" s="385">
        <v>0.06</v>
      </c>
    </row>
    <row r="22341" spans="1:3" x14ac:dyDescent="0.25">
      <c r="A22341" t="s">
        <v>275</v>
      </c>
      <c r="B22341">
        <v>23435</v>
      </c>
      <c r="C22341" s="385">
        <v>0.06</v>
      </c>
    </row>
    <row r="22342" spans="1:3" x14ac:dyDescent="0.25">
      <c r="A22342" t="s">
        <v>275</v>
      </c>
      <c r="B22342">
        <v>23436</v>
      </c>
      <c r="C22342" s="385">
        <v>0.06</v>
      </c>
    </row>
    <row r="22343" spans="1:3" x14ac:dyDescent="0.25">
      <c r="A22343" t="s">
        <v>275</v>
      </c>
      <c r="B22343">
        <v>23437</v>
      </c>
      <c r="C22343" s="385">
        <v>0.06</v>
      </c>
    </row>
    <row r="22344" spans="1:3" x14ac:dyDescent="0.25">
      <c r="A22344" t="s">
        <v>275</v>
      </c>
      <c r="B22344">
        <v>23438</v>
      </c>
      <c r="C22344" s="385">
        <v>0.06</v>
      </c>
    </row>
    <row r="22345" spans="1:3" x14ac:dyDescent="0.25">
      <c r="A22345" t="s">
        <v>275</v>
      </c>
      <c r="B22345">
        <v>23439</v>
      </c>
      <c r="C22345" s="385">
        <v>0.06</v>
      </c>
    </row>
    <row r="22346" spans="1:3" x14ac:dyDescent="0.25">
      <c r="A22346" t="s">
        <v>275</v>
      </c>
      <c r="B22346">
        <v>23440</v>
      </c>
      <c r="C22346" s="385">
        <v>5.2999999999999999E-2</v>
      </c>
    </row>
    <row r="22347" spans="1:3" x14ac:dyDescent="0.25">
      <c r="A22347" t="s">
        <v>275</v>
      </c>
      <c r="B22347">
        <v>23441</v>
      </c>
      <c r="C22347" s="385">
        <v>5.2999999999999999E-2</v>
      </c>
    </row>
    <row r="22348" spans="1:3" x14ac:dyDescent="0.25">
      <c r="A22348" t="s">
        <v>275</v>
      </c>
      <c r="B22348">
        <v>23442</v>
      </c>
      <c r="C22348" s="385">
        <v>5.2999999999999999E-2</v>
      </c>
    </row>
    <row r="22349" spans="1:3" x14ac:dyDescent="0.25">
      <c r="A22349" t="s">
        <v>275</v>
      </c>
      <c r="B22349">
        <v>23443</v>
      </c>
      <c r="C22349" s="385">
        <v>6.3E-2</v>
      </c>
    </row>
    <row r="22350" spans="1:3" x14ac:dyDescent="0.25">
      <c r="A22350" t="s">
        <v>275</v>
      </c>
      <c r="B22350">
        <v>23450</v>
      </c>
      <c r="C22350" s="385">
        <v>0.06</v>
      </c>
    </row>
    <row r="22351" spans="1:3" x14ac:dyDescent="0.25">
      <c r="A22351" t="s">
        <v>275</v>
      </c>
      <c r="B22351">
        <v>23451</v>
      </c>
      <c r="C22351" s="385">
        <v>0.06</v>
      </c>
    </row>
    <row r="22352" spans="1:3" x14ac:dyDescent="0.25">
      <c r="A22352" t="s">
        <v>275</v>
      </c>
      <c r="B22352">
        <v>23452</v>
      </c>
      <c r="C22352" s="385">
        <v>0.06</v>
      </c>
    </row>
    <row r="22353" spans="1:3" x14ac:dyDescent="0.25">
      <c r="A22353" t="s">
        <v>275</v>
      </c>
      <c r="B22353">
        <v>23453</v>
      </c>
      <c r="C22353" s="385">
        <v>0.06</v>
      </c>
    </row>
    <row r="22354" spans="1:3" x14ac:dyDescent="0.25">
      <c r="A22354" t="s">
        <v>275</v>
      </c>
      <c r="B22354">
        <v>23454</v>
      </c>
      <c r="C22354" s="385">
        <v>0.06</v>
      </c>
    </row>
    <row r="22355" spans="1:3" x14ac:dyDescent="0.25">
      <c r="A22355" t="s">
        <v>275</v>
      </c>
      <c r="B22355">
        <v>23455</v>
      </c>
      <c r="C22355" s="385">
        <v>0.06</v>
      </c>
    </row>
    <row r="22356" spans="1:3" x14ac:dyDescent="0.25">
      <c r="A22356" t="s">
        <v>275</v>
      </c>
      <c r="B22356">
        <v>23456</v>
      </c>
      <c r="C22356" s="385">
        <v>0.06</v>
      </c>
    </row>
    <row r="22357" spans="1:3" x14ac:dyDescent="0.25">
      <c r="A22357" t="s">
        <v>275</v>
      </c>
      <c r="B22357">
        <v>23457</v>
      </c>
      <c r="C22357" s="385">
        <v>0.06</v>
      </c>
    </row>
    <row r="22358" spans="1:3" x14ac:dyDescent="0.25">
      <c r="A22358" t="s">
        <v>275</v>
      </c>
      <c r="B22358">
        <v>23458</v>
      </c>
      <c r="C22358" s="385">
        <v>0.06</v>
      </c>
    </row>
    <row r="22359" spans="1:3" x14ac:dyDescent="0.25">
      <c r="A22359" t="s">
        <v>275</v>
      </c>
      <c r="B22359">
        <v>23459</v>
      </c>
      <c r="C22359" s="385">
        <v>0.06</v>
      </c>
    </row>
    <row r="22360" spans="1:3" x14ac:dyDescent="0.25">
      <c r="A22360" t="s">
        <v>275</v>
      </c>
      <c r="B22360">
        <v>23460</v>
      </c>
      <c r="C22360" s="385">
        <v>0.06</v>
      </c>
    </row>
    <row r="22361" spans="1:3" x14ac:dyDescent="0.25">
      <c r="A22361" t="s">
        <v>275</v>
      </c>
      <c r="B22361">
        <v>23461</v>
      </c>
      <c r="C22361" s="385">
        <v>0.06</v>
      </c>
    </row>
    <row r="22362" spans="1:3" x14ac:dyDescent="0.25">
      <c r="A22362" t="s">
        <v>275</v>
      </c>
      <c r="B22362">
        <v>23462</v>
      </c>
      <c r="C22362" s="385">
        <v>0.06</v>
      </c>
    </row>
    <row r="22363" spans="1:3" x14ac:dyDescent="0.25">
      <c r="A22363" t="s">
        <v>275</v>
      </c>
      <c r="B22363">
        <v>23463</v>
      </c>
      <c r="C22363" s="385">
        <v>0.06</v>
      </c>
    </row>
    <row r="22364" spans="1:3" x14ac:dyDescent="0.25">
      <c r="A22364" t="s">
        <v>275</v>
      </c>
      <c r="B22364">
        <v>23464</v>
      </c>
      <c r="C22364" s="385">
        <v>0.06</v>
      </c>
    </row>
    <row r="22365" spans="1:3" x14ac:dyDescent="0.25">
      <c r="A22365" t="s">
        <v>275</v>
      </c>
      <c r="B22365">
        <v>23465</v>
      </c>
      <c r="C22365" s="385">
        <v>0.06</v>
      </c>
    </row>
    <row r="22366" spans="1:3" x14ac:dyDescent="0.25">
      <c r="A22366" t="s">
        <v>275</v>
      </c>
      <c r="B22366">
        <v>23466</v>
      </c>
      <c r="C22366" s="385">
        <v>0.06</v>
      </c>
    </row>
    <row r="22367" spans="1:3" x14ac:dyDescent="0.25">
      <c r="A22367" t="s">
        <v>275</v>
      </c>
      <c r="B22367">
        <v>23467</v>
      </c>
      <c r="C22367" s="385">
        <v>0.06</v>
      </c>
    </row>
    <row r="22368" spans="1:3" x14ac:dyDescent="0.25">
      <c r="A22368" t="s">
        <v>275</v>
      </c>
      <c r="B22368">
        <v>23471</v>
      </c>
      <c r="C22368" s="385">
        <v>0.06</v>
      </c>
    </row>
    <row r="22369" spans="1:3" x14ac:dyDescent="0.25">
      <c r="A22369" t="s">
        <v>275</v>
      </c>
      <c r="B22369">
        <v>23479</v>
      </c>
      <c r="C22369" s="385">
        <v>0.06</v>
      </c>
    </row>
    <row r="22370" spans="1:3" x14ac:dyDescent="0.25">
      <c r="A22370" t="s">
        <v>275</v>
      </c>
      <c r="B22370">
        <v>23480</v>
      </c>
      <c r="C22370" s="385">
        <v>5.2999999999999999E-2</v>
      </c>
    </row>
    <row r="22371" spans="1:3" x14ac:dyDescent="0.25">
      <c r="A22371" t="s">
        <v>275</v>
      </c>
      <c r="B22371">
        <v>23482</v>
      </c>
      <c r="C22371" s="385">
        <v>6.3E-2</v>
      </c>
    </row>
    <row r="22372" spans="1:3" x14ac:dyDescent="0.25">
      <c r="A22372" t="s">
        <v>275</v>
      </c>
      <c r="B22372">
        <v>23483</v>
      </c>
      <c r="C22372" s="385">
        <v>5.2999999999999999E-2</v>
      </c>
    </row>
    <row r="22373" spans="1:3" x14ac:dyDescent="0.25">
      <c r="A22373" t="s">
        <v>275</v>
      </c>
      <c r="B22373">
        <v>23486</v>
      </c>
      <c r="C22373" s="385">
        <v>6.3E-2</v>
      </c>
    </row>
    <row r="22374" spans="1:3" x14ac:dyDescent="0.25">
      <c r="A22374" t="s">
        <v>275</v>
      </c>
      <c r="B22374">
        <v>23487</v>
      </c>
      <c r="C22374" s="385">
        <v>0.06</v>
      </c>
    </row>
    <row r="22375" spans="1:3" x14ac:dyDescent="0.25">
      <c r="A22375" t="s">
        <v>275</v>
      </c>
      <c r="B22375">
        <v>23488</v>
      </c>
      <c r="C22375" s="385">
        <v>5.2999999999999999E-2</v>
      </c>
    </row>
    <row r="22376" spans="1:3" x14ac:dyDescent="0.25">
      <c r="A22376" t="s">
        <v>275</v>
      </c>
      <c r="B22376">
        <v>23501</v>
      </c>
      <c r="C22376" s="385">
        <v>0.06</v>
      </c>
    </row>
    <row r="22377" spans="1:3" x14ac:dyDescent="0.25">
      <c r="A22377" t="s">
        <v>275</v>
      </c>
      <c r="B22377">
        <v>23502</v>
      </c>
      <c r="C22377" s="385">
        <v>0.06</v>
      </c>
    </row>
    <row r="22378" spans="1:3" x14ac:dyDescent="0.25">
      <c r="A22378" t="s">
        <v>275</v>
      </c>
      <c r="B22378">
        <v>23503</v>
      </c>
      <c r="C22378" s="385">
        <v>0.06</v>
      </c>
    </row>
    <row r="22379" spans="1:3" x14ac:dyDescent="0.25">
      <c r="A22379" t="s">
        <v>275</v>
      </c>
      <c r="B22379">
        <v>23504</v>
      </c>
      <c r="C22379" s="385">
        <v>0.06</v>
      </c>
    </row>
    <row r="22380" spans="1:3" x14ac:dyDescent="0.25">
      <c r="A22380" t="s">
        <v>275</v>
      </c>
      <c r="B22380">
        <v>23505</v>
      </c>
      <c r="C22380" s="385">
        <v>0.06</v>
      </c>
    </row>
    <row r="22381" spans="1:3" x14ac:dyDescent="0.25">
      <c r="A22381" t="s">
        <v>275</v>
      </c>
      <c r="B22381">
        <v>23506</v>
      </c>
      <c r="C22381" s="385">
        <v>0.06</v>
      </c>
    </row>
    <row r="22382" spans="1:3" x14ac:dyDescent="0.25">
      <c r="A22382" t="s">
        <v>275</v>
      </c>
      <c r="B22382">
        <v>23507</v>
      </c>
      <c r="C22382" s="385">
        <v>0.06</v>
      </c>
    </row>
    <row r="22383" spans="1:3" x14ac:dyDescent="0.25">
      <c r="A22383" t="s">
        <v>275</v>
      </c>
      <c r="B22383">
        <v>23508</v>
      </c>
      <c r="C22383" s="385">
        <v>0.06</v>
      </c>
    </row>
    <row r="22384" spans="1:3" x14ac:dyDescent="0.25">
      <c r="A22384" t="s">
        <v>275</v>
      </c>
      <c r="B22384">
        <v>23509</v>
      </c>
      <c r="C22384" s="385">
        <v>0.06</v>
      </c>
    </row>
    <row r="22385" spans="1:3" x14ac:dyDescent="0.25">
      <c r="A22385" t="s">
        <v>275</v>
      </c>
      <c r="B22385">
        <v>23510</v>
      </c>
      <c r="C22385" s="385">
        <v>0.06</v>
      </c>
    </row>
    <row r="22386" spans="1:3" x14ac:dyDescent="0.25">
      <c r="A22386" t="s">
        <v>275</v>
      </c>
      <c r="B22386">
        <v>23511</v>
      </c>
      <c r="C22386" s="385">
        <v>0.06</v>
      </c>
    </row>
    <row r="22387" spans="1:3" x14ac:dyDescent="0.25">
      <c r="A22387" t="s">
        <v>275</v>
      </c>
      <c r="B22387">
        <v>23513</v>
      </c>
      <c r="C22387" s="385">
        <v>0.06</v>
      </c>
    </row>
    <row r="22388" spans="1:3" x14ac:dyDescent="0.25">
      <c r="A22388" t="s">
        <v>275</v>
      </c>
      <c r="B22388">
        <v>23514</v>
      </c>
      <c r="C22388" s="385">
        <v>0.06</v>
      </c>
    </row>
    <row r="22389" spans="1:3" x14ac:dyDescent="0.25">
      <c r="A22389" t="s">
        <v>275</v>
      </c>
      <c r="B22389">
        <v>23515</v>
      </c>
      <c r="C22389" s="385">
        <v>0.06</v>
      </c>
    </row>
    <row r="22390" spans="1:3" x14ac:dyDescent="0.25">
      <c r="A22390" t="s">
        <v>275</v>
      </c>
      <c r="B22390">
        <v>23517</v>
      </c>
      <c r="C22390" s="385">
        <v>0.06</v>
      </c>
    </row>
    <row r="22391" spans="1:3" x14ac:dyDescent="0.25">
      <c r="A22391" t="s">
        <v>275</v>
      </c>
      <c r="B22391">
        <v>23518</v>
      </c>
      <c r="C22391" s="385">
        <v>0.06</v>
      </c>
    </row>
    <row r="22392" spans="1:3" x14ac:dyDescent="0.25">
      <c r="A22392" t="s">
        <v>275</v>
      </c>
      <c r="B22392">
        <v>23519</v>
      </c>
      <c r="C22392" s="385">
        <v>0.06</v>
      </c>
    </row>
    <row r="22393" spans="1:3" x14ac:dyDescent="0.25">
      <c r="A22393" t="s">
        <v>275</v>
      </c>
      <c r="B22393">
        <v>23523</v>
      </c>
      <c r="C22393" s="385">
        <v>0.06</v>
      </c>
    </row>
    <row r="22394" spans="1:3" x14ac:dyDescent="0.25">
      <c r="A22394" t="s">
        <v>275</v>
      </c>
      <c r="B22394">
        <v>23529</v>
      </c>
      <c r="C22394" s="385">
        <v>0.06</v>
      </c>
    </row>
    <row r="22395" spans="1:3" x14ac:dyDescent="0.25">
      <c r="A22395" t="s">
        <v>275</v>
      </c>
      <c r="B22395">
        <v>23541</v>
      </c>
      <c r="C22395" s="385">
        <v>0.06</v>
      </c>
    </row>
    <row r="22396" spans="1:3" x14ac:dyDescent="0.25">
      <c r="A22396" t="s">
        <v>275</v>
      </c>
      <c r="B22396">
        <v>23551</v>
      </c>
      <c r="C22396" s="385">
        <v>0.06</v>
      </c>
    </row>
    <row r="22397" spans="1:3" x14ac:dyDescent="0.25">
      <c r="A22397" t="s">
        <v>275</v>
      </c>
      <c r="B22397">
        <v>23601</v>
      </c>
      <c r="C22397" s="385">
        <v>0.06</v>
      </c>
    </row>
    <row r="22398" spans="1:3" x14ac:dyDescent="0.25">
      <c r="A22398" t="s">
        <v>275</v>
      </c>
      <c r="B22398">
        <v>23602</v>
      </c>
      <c r="C22398" s="385">
        <v>7.0000000000000007E-2</v>
      </c>
    </row>
    <row r="22399" spans="1:3" x14ac:dyDescent="0.25">
      <c r="A22399" t="s">
        <v>275</v>
      </c>
      <c r="B22399">
        <v>23603</v>
      </c>
      <c r="C22399" s="385">
        <v>7.0000000000000007E-2</v>
      </c>
    </row>
    <row r="22400" spans="1:3" x14ac:dyDescent="0.25">
      <c r="A22400" t="s">
        <v>275</v>
      </c>
      <c r="B22400">
        <v>23604</v>
      </c>
      <c r="C22400" s="385">
        <v>0.06</v>
      </c>
    </row>
    <row r="22401" spans="1:3" x14ac:dyDescent="0.25">
      <c r="A22401" t="s">
        <v>275</v>
      </c>
      <c r="B22401">
        <v>23605</v>
      </c>
      <c r="C22401" s="385">
        <v>0.06</v>
      </c>
    </row>
    <row r="22402" spans="1:3" x14ac:dyDescent="0.25">
      <c r="A22402" t="s">
        <v>275</v>
      </c>
      <c r="B22402">
        <v>23606</v>
      </c>
      <c r="C22402" s="385">
        <v>0.06</v>
      </c>
    </row>
    <row r="22403" spans="1:3" x14ac:dyDescent="0.25">
      <c r="A22403" t="s">
        <v>275</v>
      </c>
      <c r="B22403">
        <v>23607</v>
      </c>
      <c r="C22403" s="385">
        <v>0.06</v>
      </c>
    </row>
    <row r="22404" spans="1:3" x14ac:dyDescent="0.25">
      <c r="A22404" t="s">
        <v>275</v>
      </c>
      <c r="B22404">
        <v>23608</v>
      </c>
      <c r="C22404" s="385">
        <v>0.06</v>
      </c>
    </row>
    <row r="22405" spans="1:3" x14ac:dyDescent="0.25">
      <c r="A22405" t="s">
        <v>275</v>
      </c>
      <c r="B22405">
        <v>23609</v>
      </c>
      <c r="C22405" s="385">
        <v>0.06</v>
      </c>
    </row>
    <row r="22406" spans="1:3" x14ac:dyDescent="0.25">
      <c r="A22406" t="s">
        <v>275</v>
      </c>
      <c r="B22406">
        <v>23612</v>
      </c>
      <c r="C22406" s="385">
        <v>0.06</v>
      </c>
    </row>
    <row r="22407" spans="1:3" x14ac:dyDescent="0.25">
      <c r="A22407" t="s">
        <v>275</v>
      </c>
      <c r="B22407">
        <v>23628</v>
      </c>
      <c r="C22407" s="385">
        <v>0.06</v>
      </c>
    </row>
    <row r="22408" spans="1:3" x14ac:dyDescent="0.25">
      <c r="A22408" t="s">
        <v>275</v>
      </c>
      <c r="B22408">
        <v>23630</v>
      </c>
      <c r="C22408" s="385">
        <v>0.06</v>
      </c>
    </row>
    <row r="22409" spans="1:3" x14ac:dyDescent="0.25">
      <c r="A22409" t="s">
        <v>275</v>
      </c>
      <c r="B22409">
        <v>23651</v>
      </c>
      <c r="C22409" s="385">
        <v>0.06</v>
      </c>
    </row>
    <row r="22410" spans="1:3" x14ac:dyDescent="0.25">
      <c r="A22410" t="s">
        <v>275</v>
      </c>
      <c r="B22410">
        <v>23661</v>
      </c>
      <c r="C22410" s="385">
        <v>0.06</v>
      </c>
    </row>
    <row r="22411" spans="1:3" x14ac:dyDescent="0.25">
      <c r="A22411" t="s">
        <v>275</v>
      </c>
      <c r="B22411">
        <v>23662</v>
      </c>
      <c r="C22411" s="385">
        <v>7.0000000000000007E-2</v>
      </c>
    </row>
    <row r="22412" spans="1:3" x14ac:dyDescent="0.25">
      <c r="A22412" t="s">
        <v>275</v>
      </c>
      <c r="B22412">
        <v>23663</v>
      </c>
      <c r="C22412" s="385">
        <v>0.06</v>
      </c>
    </row>
    <row r="22413" spans="1:3" x14ac:dyDescent="0.25">
      <c r="A22413" t="s">
        <v>275</v>
      </c>
      <c r="B22413">
        <v>23664</v>
      </c>
      <c r="C22413" s="385">
        <v>0.06</v>
      </c>
    </row>
    <row r="22414" spans="1:3" x14ac:dyDescent="0.25">
      <c r="A22414" t="s">
        <v>275</v>
      </c>
      <c r="B22414">
        <v>23665</v>
      </c>
      <c r="C22414" s="385">
        <v>7.0000000000000007E-2</v>
      </c>
    </row>
    <row r="22415" spans="1:3" x14ac:dyDescent="0.25">
      <c r="A22415" t="s">
        <v>275</v>
      </c>
      <c r="B22415">
        <v>23666</v>
      </c>
      <c r="C22415" s="385">
        <v>0.06</v>
      </c>
    </row>
    <row r="22416" spans="1:3" x14ac:dyDescent="0.25">
      <c r="A22416" t="s">
        <v>275</v>
      </c>
      <c r="B22416">
        <v>23667</v>
      </c>
      <c r="C22416" s="385">
        <v>0.06</v>
      </c>
    </row>
    <row r="22417" spans="1:3" x14ac:dyDescent="0.25">
      <c r="A22417" t="s">
        <v>275</v>
      </c>
      <c r="B22417">
        <v>23668</v>
      </c>
      <c r="C22417" s="385">
        <v>0.06</v>
      </c>
    </row>
    <row r="22418" spans="1:3" x14ac:dyDescent="0.25">
      <c r="A22418" t="s">
        <v>275</v>
      </c>
      <c r="B22418">
        <v>23669</v>
      </c>
      <c r="C22418" s="385">
        <v>0.06</v>
      </c>
    </row>
    <row r="22419" spans="1:3" x14ac:dyDescent="0.25">
      <c r="A22419" t="s">
        <v>275</v>
      </c>
      <c r="B22419">
        <v>23670</v>
      </c>
      <c r="C22419" s="385">
        <v>0.06</v>
      </c>
    </row>
    <row r="22420" spans="1:3" x14ac:dyDescent="0.25">
      <c r="A22420" t="s">
        <v>275</v>
      </c>
      <c r="B22420">
        <v>23681</v>
      </c>
      <c r="C22420" s="385">
        <v>7.0000000000000007E-2</v>
      </c>
    </row>
    <row r="22421" spans="1:3" x14ac:dyDescent="0.25">
      <c r="A22421" t="s">
        <v>275</v>
      </c>
      <c r="B22421">
        <v>23690</v>
      </c>
      <c r="C22421" s="385">
        <v>7.0000000000000007E-2</v>
      </c>
    </row>
    <row r="22422" spans="1:3" x14ac:dyDescent="0.25">
      <c r="A22422" t="s">
        <v>275</v>
      </c>
      <c r="B22422">
        <v>23691</v>
      </c>
      <c r="C22422" s="385">
        <v>7.0000000000000007E-2</v>
      </c>
    </row>
    <row r="22423" spans="1:3" x14ac:dyDescent="0.25">
      <c r="A22423" t="s">
        <v>275</v>
      </c>
      <c r="B22423">
        <v>23692</v>
      </c>
      <c r="C22423" s="385">
        <v>7.0000000000000007E-2</v>
      </c>
    </row>
    <row r="22424" spans="1:3" x14ac:dyDescent="0.25">
      <c r="A22424" t="s">
        <v>275</v>
      </c>
      <c r="B22424">
        <v>23693</v>
      </c>
      <c r="C22424" s="385">
        <v>7.0000000000000007E-2</v>
      </c>
    </row>
    <row r="22425" spans="1:3" x14ac:dyDescent="0.25">
      <c r="A22425" t="s">
        <v>275</v>
      </c>
      <c r="B22425">
        <v>23694</v>
      </c>
      <c r="C22425" s="385">
        <v>7.0000000000000007E-2</v>
      </c>
    </row>
    <row r="22426" spans="1:3" x14ac:dyDescent="0.25">
      <c r="A22426" t="s">
        <v>275</v>
      </c>
      <c r="B22426">
        <v>23696</v>
      </c>
      <c r="C22426" s="385">
        <v>7.0000000000000007E-2</v>
      </c>
    </row>
    <row r="22427" spans="1:3" x14ac:dyDescent="0.25">
      <c r="A22427" t="s">
        <v>275</v>
      </c>
      <c r="B22427">
        <v>23701</v>
      </c>
      <c r="C22427" s="385">
        <v>0.06</v>
      </c>
    </row>
    <row r="22428" spans="1:3" x14ac:dyDescent="0.25">
      <c r="A22428" t="s">
        <v>275</v>
      </c>
      <c r="B22428">
        <v>23702</v>
      </c>
      <c r="C22428" s="385">
        <v>0.06</v>
      </c>
    </row>
    <row r="22429" spans="1:3" x14ac:dyDescent="0.25">
      <c r="A22429" t="s">
        <v>275</v>
      </c>
      <c r="B22429">
        <v>23703</v>
      </c>
      <c r="C22429" s="385">
        <v>0.06</v>
      </c>
    </row>
    <row r="22430" spans="1:3" x14ac:dyDescent="0.25">
      <c r="A22430" t="s">
        <v>275</v>
      </c>
      <c r="B22430">
        <v>23704</v>
      </c>
      <c r="C22430" s="385">
        <v>0.06</v>
      </c>
    </row>
    <row r="22431" spans="1:3" x14ac:dyDescent="0.25">
      <c r="A22431" t="s">
        <v>275</v>
      </c>
      <c r="B22431">
        <v>23705</v>
      </c>
      <c r="C22431" s="385">
        <v>0.06</v>
      </c>
    </row>
    <row r="22432" spans="1:3" x14ac:dyDescent="0.25">
      <c r="A22432" t="s">
        <v>275</v>
      </c>
      <c r="B22432">
        <v>23707</v>
      </c>
      <c r="C22432" s="385">
        <v>0.06</v>
      </c>
    </row>
    <row r="22433" spans="1:3" x14ac:dyDescent="0.25">
      <c r="A22433" t="s">
        <v>275</v>
      </c>
      <c r="B22433">
        <v>23708</v>
      </c>
      <c r="C22433" s="385">
        <v>0.06</v>
      </c>
    </row>
    <row r="22434" spans="1:3" x14ac:dyDescent="0.25">
      <c r="A22434" t="s">
        <v>275</v>
      </c>
      <c r="B22434">
        <v>23709</v>
      </c>
      <c r="C22434" s="385">
        <v>0.06</v>
      </c>
    </row>
    <row r="22435" spans="1:3" x14ac:dyDescent="0.25">
      <c r="A22435" t="s">
        <v>275</v>
      </c>
      <c r="B22435">
        <v>23801</v>
      </c>
      <c r="C22435" s="385">
        <v>5.2999999999999999E-2</v>
      </c>
    </row>
    <row r="22436" spans="1:3" x14ac:dyDescent="0.25">
      <c r="A22436" t="s">
        <v>275</v>
      </c>
      <c r="B22436">
        <v>23803</v>
      </c>
      <c r="C22436" s="385">
        <v>0.06</v>
      </c>
    </row>
    <row r="22437" spans="1:3" x14ac:dyDescent="0.25">
      <c r="A22437" t="s">
        <v>275</v>
      </c>
      <c r="B22437">
        <v>23804</v>
      </c>
      <c r="C22437" s="385">
        <v>5.2999999999999999E-2</v>
      </c>
    </row>
    <row r="22438" spans="1:3" x14ac:dyDescent="0.25">
      <c r="A22438" t="s">
        <v>275</v>
      </c>
      <c r="B22438">
        <v>23805</v>
      </c>
      <c r="C22438" s="385">
        <v>5.2999999999999999E-2</v>
      </c>
    </row>
    <row r="22439" spans="1:3" x14ac:dyDescent="0.25">
      <c r="A22439" t="s">
        <v>275</v>
      </c>
      <c r="B22439">
        <v>23806</v>
      </c>
      <c r="C22439" s="385">
        <v>0.06</v>
      </c>
    </row>
    <row r="22440" spans="1:3" x14ac:dyDescent="0.25">
      <c r="A22440" t="s">
        <v>275</v>
      </c>
      <c r="B22440">
        <v>23821</v>
      </c>
      <c r="C22440" s="385">
        <v>5.2999999999999999E-2</v>
      </c>
    </row>
    <row r="22441" spans="1:3" x14ac:dyDescent="0.25">
      <c r="A22441" t="s">
        <v>275</v>
      </c>
      <c r="B22441">
        <v>23822</v>
      </c>
      <c r="C22441" s="385">
        <v>5.2999999999999999E-2</v>
      </c>
    </row>
    <row r="22442" spans="1:3" x14ac:dyDescent="0.25">
      <c r="A22442" t="s">
        <v>275</v>
      </c>
      <c r="B22442">
        <v>23824</v>
      </c>
      <c r="C22442" s="385">
        <v>5.2999999999999999E-2</v>
      </c>
    </row>
    <row r="22443" spans="1:3" x14ac:dyDescent="0.25">
      <c r="A22443" t="s">
        <v>275</v>
      </c>
      <c r="B22443">
        <v>23827</v>
      </c>
      <c r="C22443" s="385">
        <v>0.06</v>
      </c>
    </row>
    <row r="22444" spans="1:3" x14ac:dyDescent="0.25">
      <c r="A22444" t="s">
        <v>275</v>
      </c>
      <c r="B22444">
        <v>23828</v>
      </c>
      <c r="C22444" s="385">
        <v>0.06</v>
      </c>
    </row>
    <row r="22445" spans="1:3" x14ac:dyDescent="0.25">
      <c r="A22445" t="s">
        <v>275</v>
      </c>
      <c r="B22445">
        <v>23829</v>
      </c>
      <c r="C22445" s="385">
        <v>0.06</v>
      </c>
    </row>
    <row r="22446" spans="1:3" x14ac:dyDescent="0.25">
      <c r="A22446" t="s">
        <v>275</v>
      </c>
      <c r="B22446">
        <v>23830</v>
      </c>
      <c r="C22446" s="385">
        <v>5.2999999999999999E-2</v>
      </c>
    </row>
    <row r="22447" spans="1:3" x14ac:dyDescent="0.25">
      <c r="A22447" t="s">
        <v>275</v>
      </c>
      <c r="B22447">
        <v>23831</v>
      </c>
      <c r="C22447" s="385">
        <v>0.06</v>
      </c>
    </row>
    <row r="22448" spans="1:3" x14ac:dyDescent="0.25">
      <c r="A22448" t="s">
        <v>275</v>
      </c>
      <c r="B22448">
        <v>23832</v>
      </c>
      <c r="C22448" s="385">
        <v>0.06</v>
      </c>
    </row>
    <row r="22449" spans="1:3" x14ac:dyDescent="0.25">
      <c r="A22449" t="s">
        <v>275</v>
      </c>
      <c r="B22449">
        <v>23833</v>
      </c>
      <c r="C22449" s="385">
        <v>5.2999999999999999E-2</v>
      </c>
    </row>
    <row r="22450" spans="1:3" x14ac:dyDescent="0.25">
      <c r="A22450" t="s">
        <v>275</v>
      </c>
      <c r="B22450">
        <v>23834</v>
      </c>
      <c r="C22450" s="385">
        <v>0.06</v>
      </c>
    </row>
    <row r="22451" spans="1:3" x14ac:dyDescent="0.25">
      <c r="A22451" t="s">
        <v>275</v>
      </c>
      <c r="B22451">
        <v>23836</v>
      </c>
      <c r="C22451" s="385">
        <v>0.06</v>
      </c>
    </row>
    <row r="22452" spans="1:3" x14ac:dyDescent="0.25">
      <c r="A22452" t="s">
        <v>275</v>
      </c>
      <c r="B22452">
        <v>23837</v>
      </c>
      <c r="C22452" s="385">
        <v>0.06</v>
      </c>
    </row>
    <row r="22453" spans="1:3" x14ac:dyDescent="0.25">
      <c r="A22453" t="s">
        <v>275</v>
      </c>
      <c r="B22453">
        <v>23838</v>
      </c>
      <c r="C22453" s="385">
        <v>0.06</v>
      </c>
    </row>
    <row r="22454" spans="1:3" x14ac:dyDescent="0.25">
      <c r="A22454" t="s">
        <v>275</v>
      </c>
      <c r="B22454">
        <v>23839</v>
      </c>
      <c r="C22454" s="385">
        <v>5.2999999999999999E-2</v>
      </c>
    </row>
    <row r="22455" spans="1:3" x14ac:dyDescent="0.25">
      <c r="A22455" t="s">
        <v>275</v>
      </c>
      <c r="B22455">
        <v>23840</v>
      </c>
      <c r="C22455" s="385">
        <v>5.2999999999999999E-2</v>
      </c>
    </row>
    <row r="22456" spans="1:3" x14ac:dyDescent="0.25">
      <c r="A22456" t="s">
        <v>275</v>
      </c>
      <c r="B22456">
        <v>23841</v>
      </c>
      <c r="C22456" s="385">
        <v>5.2999999999999999E-2</v>
      </c>
    </row>
    <row r="22457" spans="1:3" x14ac:dyDescent="0.25">
      <c r="A22457" t="s">
        <v>275</v>
      </c>
      <c r="B22457">
        <v>23842</v>
      </c>
      <c r="C22457" s="385">
        <v>5.2999999999999999E-2</v>
      </c>
    </row>
    <row r="22458" spans="1:3" x14ac:dyDescent="0.25">
      <c r="A22458" t="s">
        <v>275</v>
      </c>
      <c r="B22458">
        <v>23843</v>
      </c>
      <c r="C22458" s="385">
        <v>5.2999999999999999E-2</v>
      </c>
    </row>
    <row r="22459" spans="1:3" x14ac:dyDescent="0.25">
      <c r="A22459" t="s">
        <v>275</v>
      </c>
      <c r="B22459">
        <v>23844</v>
      </c>
      <c r="C22459" s="385">
        <v>0.06</v>
      </c>
    </row>
    <row r="22460" spans="1:3" x14ac:dyDescent="0.25">
      <c r="A22460" t="s">
        <v>275</v>
      </c>
      <c r="B22460">
        <v>23845</v>
      </c>
      <c r="C22460" s="385">
        <v>5.2999999999999999E-2</v>
      </c>
    </row>
    <row r="22461" spans="1:3" x14ac:dyDescent="0.25">
      <c r="A22461" t="s">
        <v>275</v>
      </c>
      <c r="B22461">
        <v>23846</v>
      </c>
      <c r="C22461" s="385">
        <v>0.06</v>
      </c>
    </row>
    <row r="22462" spans="1:3" x14ac:dyDescent="0.25">
      <c r="A22462" t="s">
        <v>275</v>
      </c>
      <c r="B22462">
        <v>23847</v>
      </c>
      <c r="C22462" s="385">
        <v>0.06</v>
      </c>
    </row>
    <row r="22463" spans="1:3" x14ac:dyDescent="0.25">
      <c r="A22463" t="s">
        <v>275</v>
      </c>
      <c r="B22463">
        <v>23850</v>
      </c>
      <c r="C22463" s="385">
        <v>5.2999999999999999E-2</v>
      </c>
    </row>
    <row r="22464" spans="1:3" x14ac:dyDescent="0.25">
      <c r="A22464" t="s">
        <v>275</v>
      </c>
      <c r="B22464">
        <v>23851</v>
      </c>
      <c r="C22464" s="385">
        <v>0.06</v>
      </c>
    </row>
    <row r="22465" spans="1:3" x14ac:dyDescent="0.25">
      <c r="A22465" t="s">
        <v>275</v>
      </c>
      <c r="B22465">
        <v>23856</v>
      </c>
      <c r="C22465" s="385">
        <v>5.2999999999999999E-2</v>
      </c>
    </row>
    <row r="22466" spans="1:3" x14ac:dyDescent="0.25">
      <c r="A22466" t="s">
        <v>275</v>
      </c>
      <c r="B22466">
        <v>23857</v>
      </c>
      <c r="C22466" s="385">
        <v>5.2999999999999999E-2</v>
      </c>
    </row>
    <row r="22467" spans="1:3" x14ac:dyDescent="0.25">
      <c r="A22467" t="s">
        <v>275</v>
      </c>
      <c r="B22467">
        <v>23860</v>
      </c>
      <c r="C22467" s="385">
        <v>5.2999999999999999E-2</v>
      </c>
    </row>
    <row r="22468" spans="1:3" x14ac:dyDescent="0.25">
      <c r="A22468" t="s">
        <v>275</v>
      </c>
      <c r="B22468">
        <v>23866</v>
      </c>
      <c r="C22468" s="385">
        <v>0.06</v>
      </c>
    </row>
    <row r="22469" spans="1:3" x14ac:dyDescent="0.25">
      <c r="A22469" t="s">
        <v>275</v>
      </c>
      <c r="B22469">
        <v>23867</v>
      </c>
      <c r="C22469" s="385">
        <v>5.2999999999999999E-2</v>
      </c>
    </row>
    <row r="22470" spans="1:3" x14ac:dyDescent="0.25">
      <c r="A22470" t="s">
        <v>275</v>
      </c>
      <c r="B22470">
        <v>23868</v>
      </c>
      <c r="C22470" s="385">
        <v>5.2999999999999999E-2</v>
      </c>
    </row>
    <row r="22471" spans="1:3" x14ac:dyDescent="0.25">
      <c r="A22471" t="s">
        <v>275</v>
      </c>
      <c r="B22471">
        <v>23870</v>
      </c>
      <c r="C22471" s="385">
        <v>5.2999999999999999E-2</v>
      </c>
    </row>
    <row r="22472" spans="1:3" x14ac:dyDescent="0.25">
      <c r="A22472" t="s">
        <v>275</v>
      </c>
      <c r="B22472">
        <v>23872</v>
      </c>
      <c r="C22472" s="385">
        <v>5.2999999999999999E-2</v>
      </c>
    </row>
    <row r="22473" spans="1:3" x14ac:dyDescent="0.25">
      <c r="A22473" t="s">
        <v>275</v>
      </c>
      <c r="B22473">
        <v>23873</v>
      </c>
      <c r="C22473" s="385">
        <v>5.2999999999999999E-2</v>
      </c>
    </row>
    <row r="22474" spans="1:3" x14ac:dyDescent="0.25">
      <c r="A22474" t="s">
        <v>275</v>
      </c>
      <c r="B22474">
        <v>23874</v>
      </c>
      <c r="C22474" s="385">
        <v>0.06</v>
      </c>
    </row>
    <row r="22475" spans="1:3" x14ac:dyDescent="0.25">
      <c r="A22475" t="s">
        <v>275</v>
      </c>
      <c r="B22475">
        <v>23875</v>
      </c>
      <c r="C22475" s="385">
        <v>5.2999999999999999E-2</v>
      </c>
    </row>
    <row r="22476" spans="1:3" x14ac:dyDescent="0.25">
      <c r="A22476" t="s">
        <v>275</v>
      </c>
      <c r="B22476">
        <v>23876</v>
      </c>
      <c r="C22476" s="385">
        <v>5.2999999999999999E-2</v>
      </c>
    </row>
    <row r="22477" spans="1:3" x14ac:dyDescent="0.25">
      <c r="A22477" t="s">
        <v>275</v>
      </c>
      <c r="B22477">
        <v>23878</v>
      </c>
      <c r="C22477" s="385">
        <v>0.06</v>
      </c>
    </row>
    <row r="22478" spans="1:3" x14ac:dyDescent="0.25">
      <c r="A22478" t="s">
        <v>275</v>
      </c>
      <c r="B22478">
        <v>23879</v>
      </c>
      <c r="C22478" s="385">
        <v>5.2999999999999999E-2</v>
      </c>
    </row>
    <row r="22479" spans="1:3" x14ac:dyDescent="0.25">
      <c r="A22479" t="s">
        <v>275</v>
      </c>
      <c r="B22479">
        <v>23881</v>
      </c>
      <c r="C22479" s="385">
        <v>5.2999999999999999E-2</v>
      </c>
    </row>
    <row r="22480" spans="1:3" x14ac:dyDescent="0.25">
      <c r="A22480" t="s">
        <v>275</v>
      </c>
      <c r="B22480">
        <v>23882</v>
      </c>
      <c r="C22480" s="385">
        <v>5.2999999999999999E-2</v>
      </c>
    </row>
    <row r="22481" spans="1:3" x14ac:dyDescent="0.25">
      <c r="A22481" t="s">
        <v>275</v>
      </c>
      <c r="B22481">
        <v>23883</v>
      </c>
      <c r="C22481" s="385">
        <v>5.2999999999999999E-2</v>
      </c>
    </row>
    <row r="22482" spans="1:3" x14ac:dyDescent="0.25">
      <c r="A22482" t="s">
        <v>275</v>
      </c>
      <c r="B22482">
        <v>23884</v>
      </c>
      <c r="C22482" s="385">
        <v>5.2999999999999999E-2</v>
      </c>
    </row>
    <row r="22483" spans="1:3" x14ac:dyDescent="0.25">
      <c r="A22483" t="s">
        <v>275</v>
      </c>
      <c r="B22483">
        <v>23885</v>
      </c>
      <c r="C22483" s="385">
        <v>5.2999999999999999E-2</v>
      </c>
    </row>
    <row r="22484" spans="1:3" x14ac:dyDescent="0.25">
      <c r="A22484" t="s">
        <v>275</v>
      </c>
      <c r="B22484">
        <v>23887</v>
      </c>
      <c r="C22484" s="385">
        <v>5.2999999999999999E-2</v>
      </c>
    </row>
    <row r="22485" spans="1:3" x14ac:dyDescent="0.25">
      <c r="A22485" t="s">
        <v>275</v>
      </c>
      <c r="B22485">
        <v>23888</v>
      </c>
      <c r="C22485" s="385">
        <v>0.06</v>
      </c>
    </row>
    <row r="22486" spans="1:3" x14ac:dyDescent="0.25">
      <c r="A22486" t="s">
        <v>275</v>
      </c>
      <c r="B22486">
        <v>23889</v>
      </c>
      <c r="C22486" s="385">
        <v>5.2999999999999999E-2</v>
      </c>
    </row>
    <row r="22487" spans="1:3" x14ac:dyDescent="0.25">
      <c r="A22487" t="s">
        <v>275</v>
      </c>
      <c r="B22487">
        <v>23890</v>
      </c>
      <c r="C22487" s="385">
        <v>5.2999999999999999E-2</v>
      </c>
    </row>
    <row r="22488" spans="1:3" x14ac:dyDescent="0.25">
      <c r="A22488" t="s">
        <v>275</v>
      </c>
      <c r="B22488">
        <v>23891</v>
      </c>
      <c r="C22488" s="385">
        <v>5.2999999999999999E-2</v>
      </c>
    </row>
    <row r="22489" spans="1:3" x14ac:dyDescent="0.25">
      <c r="A22489" t="s">
        <v>275</v>
      </c>
      <c r="B22489">
        <v>23893</v>
      </c>
      <c r="C22489" s="385">
        <v>5.2999999999999999E-2</v>
      </c>
    </row>
    <row r="22490" spans="1:3" x14ac:dyDescent="0.25">
      <c r="A22490" t="s">
        <v>275</v>
      </c>
      <c r="B22490">
        <v>23894</v>
      </c>
      <c r="C22490" s="385">
        <v>5.2999999999999999E-2</v>
      </c>
    </row>
    <row r="22491" spans="1:3" x14ac:dyDescent="0.25">
      <c r="A22491" t="s">
        <v>275</v>
      </c>
      <c r="B22491">
        <v>23897</v>
      </c>
      <c r="C22491" s="385">
        <v>0.06</v>
      </c>
    </row>
    <row r="22492" spans="1:3" x14ac:dyDescent="0.25">
      <c r="A22492" t="s">
        <v>275</v>
      </c>
      <c r="B22492">
        <v>23898</v>
      </c>
      <c r="C22492" s="385">
        <v>0.06</v>
      </c>
    </row>
    <row r="22493" spans="1:3" x14ac:dyDescent="0.25">
      <c r="A22493" t="s">
        <v>275</v>
      </c>
      <c r="B22493">
        <v>23899</v>
      </c>
      <c r="C22493" s="385">
        <v>5.2999999999999999E-2</v>
      </c>
    </row>
    <row r="22494" spans="1:3" x14ac:dyDescent="0.25">
      <c r="A22494" t="s">
        <v>275</v>
      </c>
      <c r="B22494">
        <v>23901</v>
      </c>
      <c r="C22494" s="385">
        <v>5.2999999999999999E-2</v>
      </c>
    </row>
    <row r="22495" spans="1:3" x14ac:dyDescent="0.25">
      <c r="A22495" t="s">
        <v>275</v>
      </c>
      <c r="B22495">
        <v>23909</v>
      </c>
      <c r="C22495" s="385">
        <v>5.2999999999999999E-2</v>
      </c>
    </row>
    <row r="22496" spans="1:3" x14ac:dyDescent="0.25">
      <c r="A22496" t="s">
        <v>275</v>
      </c>
      <c r="B22496">
        <v>23915</v>
      </c>
      <c r="C22496" s="385">
        <v>5.2999999999999999E-2</v>
      </c>
    </row>
    <row r="22497" spans="1:3" x14ac:dyDescent="0.25">
      <c r="A22497" t="s">
        <v>275</v>
      </c>
      <c r="B22497">
        <v>23917</v>
      </c>
      <c r="C22497" s="385">
        <v>5.2999999999999999E-2</v>
      </c>
    </row>
    <row r="22498" spans="1:3" x14ac:dyDescent="0.25">
      <c r="A22498" t="s">
        <v>275</v>
      </c>
      <c r="B22498">
        <v>23919</v>
      </c>
      <c r="C22498" s="385">
        <v>5.2999999999999999E-2</v>
      </c>
    </row>
    <row r="22499" spans="1:3" x14ac:dyDescent="0.25">
      <c r="A22499" t="s">
        <v>275</v>
      </c>
      <c r="B22499">
        <v>23920</v>
      </c>
      <c r="C22499" s="385">
        <v>5.2999999999999999E-2</v>
      </c>
    </row>
    <row r="22500" spans="1:3" x14ac:dyDescent="0.25">
      <c r="A22500" t="s">
        <v>275</v>
      </c>
      <c r="B22500">
        <v>23921</v>
      </c>
      <c r="C22500" s="385">
        <v>5.2999999999999999E-2</v>
      </c>
    </row>
    <row r="22501" spans="1:3" x14ac:dyDescent="0.25">
      <c r="A22501" t="s">
        <v>275</v>
      </c>
      <c r="B22501">
        <v>23922</v>
      </c>
      <c r="C22501" s="385">
        <v>5.2999999999999999E-2</v>
      </c>
    </row>
    <row r="22502" spans="1:3" x14ac:dyDescent="0.25">
      <c r="A22502" t="s">
        <v>275</v>
      </c>
      <c r="B22502">
        <v>23923</v>
      </c>
      <c r="C22502" s="385">
        <v>6.3E-2</v>
      </c>
    </row>
    <row r="22503" spans="1:3" x14ac:dyDescent="0.25">
      <c r="A22503" t="s">
        <v>275</v>
      </c>
      <c r="B22503">
        <v>23924</v>
      </c>
      <c r="C22503" s="385">
        <v>6.3E-2</v>
      </c>
    </row>
    <row r="22504" spans="1:3" x14ac:dyDescent="0.25">
      <c r="A22504" t="s">
        <v>275</v>
      </c>
      <c r="B22504">
        <v>23927</v>
      </c>
      <c r="C22504" s="385">
        <v>6.3E-2</v>
      </c>
    </row>
    <row r="22505" spans="1:3" x14ac:dyDescent="0.25">
      <c r="A22505" t="s">
        <v>275</v>
      </c>
      <c r="B22505">
        <v>23930</v>
      </c>
      <c r="C22505" s="385">
        <v>5.2999999999999999E-2</v>
      </c>
    </row>
    <row r="22506" spans="1:3" x14ac:dyDescent="0.25">
      <c r="A22506" t="s">
        <v>275</v>
      </c>
      <c r="B22506">
        <v>23934</v>
      </c>
      <c r="C22506" s="385">
        <v>6.3E-2</v>
      </c>
    </row>
    <row r="22507" spans="1:3" x14ac:dyDescent="0.25">
      <c r="A22507" t="s">
        <v>275</v>
      </c>
      <c r="B22507">
        <v>23936</v>
      </c>
      <c r="C22507" s="385">
        <v>5.2999999999999999E-2</v>
      </c>
    </row>
    <row r="22508" spans="1:3" x14ac:dyDescent="0.25">
      <c r="A22508" t="s">
        <v>275</v>
      </c>
      <c r="B22508">
        <v>23937</v>
      </c>
      <c r="C22508" s="385">
        <v>6.3E-2</v>
      </c>
    </row>
    <row r="22509" spans="1:3" x14ac:dyDescent="0.25">
      <c r="A22509" t="s">
        <v>275</v>
      </c>
      <c r="B22509">
        <v>23938</v>
      </c>
      <c r="C22509" s="385">
        <v>5.2999999999999999E-2</v>
      </c>
    </row>
    <row r="22510" spans="1:3" x14ac:dyDescent="0.25">
      <c r="A22510" t="s">
        <v>275</v>
      </c>
      <c r="B22510">
        <v>23939</v>
      </c>
      <c r="C22510" s="385">
        <v>5.2999999999999999E-2</v>
      </c>
    </row>
    <row r="22511" spans="1:3" x14ac:dyDescent="0.25">
      <c r="A22511" t="s">
        <v>275</v>
      </c>
      <c r="B22511">
        <v>23941</v>
      </c>
      <c r="C22511" s="385">
        <v>5.2999999999999999E-2</v>
      </c>
    </row>
    <row r="22512" spans="1:3" x14ac:dyDescent="0.25">
      <c r="A22512" t="s">
        <v>275</v>
      </c>
      <c r="B22512">
        <v>23942</v>
      </c>
      <c r="C22512" s="385">
        <v>5.2999999999999999E-2</v>
      </c>
    </row>
    <row r="22513" spans="1:3" x14ac:dyDescent="0.25">
      <c r="A22513" t="s">
        <v>275</v>
      </c>
      <c r="B22513">
        <v>23943</v>
      </c>
      <c r="C22513" s="385">
        <v>5.2999999999999999E-2</v>
      </c>
    </row>
    <row r="22514" spans="1:3" x14ac:dyDescent="0.25">
      <c r="A22514" t="s">
        <v>275</v>
      </c>
      <c r="B22514">
        <v>23944</v>
      </c>
      <c r="C22514" s="385">
        <v>5.2999999999999999E-2</v>
      </c>
    </row>
    <row r="22515" spans="1:3" x14ac:dyDescent="0.25">
      <c r="A22515" t="s">
        <v>275</v>
      </c>
      <c r="B22515">
        <v>23947</v>
      </c>
      <c r="C22515" s="385">
        <v>6.3E-2</v>
      </c>
    </row>
    <row r="22516" spans="1:3" x14ac:dyDescent="0.25">
      <c r="A22516" t="s">
        <v>275</v>
      </c>
      <c r="B22516">
        <v>23950</v>
      </c>
      <c r="C22516" s="385">
        <v>5.2999999999999999E-2</v>
      </c>
    </row>
    <row r="22517" spans="1:3" x14ac:dyDescent="0.25">
      <c r="A22517" t="s">
        <v>275</v>
      </c>
      <c r="B22517">
        <v>23952</v>
      </c>
      <c r="C22517" s="385">
        <v>5.2999999999999999E-2</v>
      </c>
    </row>
    <row r="22518" spans="1:3" x14ac:dyDescent="0.25">
      <c r="A22518" t="s">
        <v>275</v>
      </c>
      <c r="B22518">
        <v>23954</v>
      </c>
      <c r="C22518" s="385">
        <v>5.2999999999999999E-2</v>
      </c>
    </row>
    <row r="22519" spans="1:3" x14ac:dyDescent="0.25">
      <c r="A22519" t="s">
        <v>275</v>
      </c>
      <c r="B22519">
        <v>23955</v>
      </c>
      <c r="C22519" s="385">
        <v>5.2999999999999999E-2</v>
      </c>
    </row>
    <row r="22520" spans="1:3" x14ac:dyDescent="0.25">
      <c r="A22520" t="s">
        <v>275</v>
      </c>
      <c r="B22520">
        <v>23958</v>
      </c>
      <c r="C22520" s="385">
        <v>6.3E-2</v>
      </c>
    </row>
    <row r="22521" spans="1:3" x14ac:dyDescent="0.25">
      <c r="A22521" t="s">
        <v>275</v>
      </c>
      <c r="B22521">
        <v>23959</v>
      </c>
      <c r="C22521" s="385">
        <v>6.3E-2</v>
      </c>
    </row>
    <row r="22522" spans="1:3" x14ac:dyDescent="0.25">
      <c r="A22522" t="s">
        <v>275</v>
      </c>
      <c r="B22522">
        <v>23960</v>
      </c>
      <c r="C22522" s="385">
        <v>5.2999999999999999E-2</v>
      </c>
    </row>
    <row r="22523" spans="1:3" x14ac:dyDescent="0.25">
      <c r="A22523" t="s">
        <v>275</v>
      </c>
      <c r="B22523">
        <v>23962</v>
      </c>
      <c r="C22523" s="385">
        <v>6.3E-2</v>
      </c>
    </row>
    <row r="22524" spans="1:3" x14ac:dyDescent="0.25">
      <c r="A22524" t="s">
        <v>275</v>
      </c>
      <c r="B22524">
        <v>23963</v>
      </c>
      <c r="C22524" s="385">
        <v>6.3E-2</v>
      </c>
    </row>
    <row r="22525" spans="1:3" x14ac:dyDescent="0.25">
      <c r="A22525" t="s">
        <v>275</v>
      </c>
      <c r="B22525">
        <v>23964</v>
      </c>
      <c r="C22525" s="385">
        <v>6.3E-2</v>
      </c>
    </row>
    <row r="22526" spans="1:3" x14ac:dyDescent="0.25">
      <c r="A22526" t="s">
        <v>275</v>
      </c>
      <c r="B22526">
        <v>23966</v>
      </c>
      <c r="C22526" s="385">
        <v>5.2999999999999999E-2</v>
      </c>
    </row>
    <row r="22527" spans="1:3" x14ac:dyDescent="0.25">
      <c r="A22527" t="s">
        <v>275</v>
      </c>
      <c r="B22527">
        <v>23967</v>
      </c>
      <c r="C22527" s="385">
        <v>6.3E-2</v>
      </c>
    </row>
    <row r="22528" spans="1:3" x14ac:dyDescent="0.25">
      <c r="A22528" t="s">
        <v>275</v>
      </c>
      <c r="B22528">
        <v>23968</v>
      </c>
      <c r="C22528" s="385">
        <v>5.2999999999999999E-2</v>
      </c>
    </row>
    <row r="22529" spans="1:3" x14ac:dyDescent="0.25">
      <c r="A22529" t="s">
        <v>275</v>
      </c>
      <c r="B22529">
        <v>23970</v>
      </c>
      <c r="C22529" s="385">
        <v>5.2999999999999999E-2</v>
      </c>
    </row>
    <row r="22530" spans="1:3" x14ac:dyDescent="0.25">
      <c r="A22530" t="s">
        <v>275</v>
      </c>
      <c r="B22530">
        <v>23974</v>
      </c>
      <c r="C22530" s="385">
        <v>5.2999999999999999E-2</v>
      </c>
    </row>
    <row r="22531" spans="1:3" x14ac:dyDescent="0.25">
      <c r="A22531" t="s">
        <v>275</v>
      </c>
      <c r="B22531">
        <v>23976</v>
      </c>
      <c r="C22531" s="385">
        <v>6.3E-2</v>
      </c>
    </row>
    <row r="22532" spans="1:3" x14ac:dyDescent="0.25">
      <c r="A22532" t="s">
        <v>275</v>
      </c>
      <c r="B22532">
        <v>24001</v>
      </c>
      <c r="C22532" s="385">
        <v>5.2999999999999999E-2</v>
      </c>
    </row>
    <row r="22533" spans="1:3" x14ac:dyDescent="0.25">
      <c r="A22533" t="s">
        <v>275</v>
      </c>
      <c r="B22533">
        <v>24002</v>
      </c>
      <c r="C22533" s="385">
        <v>5.2999999999999999E-2</v>
      </c>
    </row>
    <row r="22534" spans="1:3" x14ac:dyDescent="0.25">
      <c r="A22534" t="s">
        <v>275</v>
      </c>
      <c r="B22534">
        <v>24003</v>
      </c>
      <c r="C22534" s="385">
        <v>5.2999999999999999E-2</v>
      </c>
    </row>
    <row r="22535" spans="1:3" x14ac:dyDescent="0.25">
      <c r="A22535" t="s">
        <v>275</v>
      </c>
      <c r="B22535">
        <v>24004</v>
      </c>
      <c r="C22535" s="385">
        <v>5.2999999999999999E-2</v>
      </c>
    </row>
    <row r="22536" spans="1:3" x14ac:dyDescent="0.25">
      <c r="A22536" t="s">
        <v>275</v>
      </c>
      <c r="B22536">
        <v>24005</v>
      </c>
      <c r="C22536" s="385">
        <v>5.2999999999999999E-2</v>
      </c>
    </row>
    <row r="22537" spans="1:3" x14ac:dyDescent="0.25">
      <c r="A22537" t="s">
        <v>275</v>
      </c>
      <c r="B22537">
        <v>24006</v>
      </c>
      <c r="C22537" s="385">
        <v>5.2999999999999999E-2</v>
      </c>
    </row>
    <row r="22538" spans="1:3" x14ac:dyDescent="0.25">
      <c r="A22538" t="s">
        <v>275</v>
      </c>
      <c r="B22538">
        <v>24007</v>
      </c>
      <c r="C22538" s="385">
        <v>5.2999999999999999E-2</v>
      </c>
    </row>
    <row r="22539" spans="1:3" x14ac:dyDescent="0.25">
      <c r="A22539" t="s">
        <v>275</v>
      </c>
      <c r="B22539">
        <v>24008</v>
      </c>
      <c r="C22539" s="385">
        <v>5.2999999999999999E-2</v>
      </c>
    </row>
    <row r="22540" spans="1:3" x14ac:dyDescent="0.25">
      <c r="A22540" t="s">
        <v>275</v>
      </c>
      <c r="B22540">
        <v>24009</v>
      </c>
      <c r="C22540" s="385">
        <v>5.2999999999999999E-2</v>
      </c>
    </row>
    <row r="22541" spans="1:3" x14ac:dyDescent="0.25">
      <c r="A22541" t="s">
        <v>275</v>
      </c>
      <c r="B22541">
        <v>24010</v>
      </c>
      <c r="C22541" s="385">
        <v>5.2999999999999999E-2</v>
      </c>
    </row>
    <row r="22542" spans="1:3" x14ac:dyDescent="0.25">
      <c r="A22542" t="s">
        <v>275</v>
      </c>
      <c r="B22542">
        <v>24011</v>
      </c>
      <c r="C22542" s="385">
        <v>5.2999999999999999E-2</v>
      </c>
    </row>
    <row r="22543" spans="1:3" x14ac:dyDescent="0.25">
      <c r="A22543" t="s">
        <v>275</v>
      </c>
      <c r="B22543">
        <v>24012</v>
      </c>
      <c r="C22543" s="385">
        <v>5.2999999999999999E-2</v>
      </c>
    </row>
    <row r="22544" spans="1:3" x14ac:dyDescent="0.25">
      <c r="A22544" t="s">
        <v>275</v>
      </c>
      <c r="B22544">
        <v>24013</v>
      </c>
      <c r="C22544" s="385">
        <v>5.2999999999999999E-2</v>
      </c>
    </row>
    <row r="22545" spans="1:3" x14ac:dyDescent="0.25">
      <c r="A22545" t="s">
        <v>275</v>
      </c>
      <c r="B22545">
        <v>24014</v>
      </c>
      <c r="C22545" s="385">
        <v>5.2999999999999999E-2</v>
      </c>
    </row>
    <row r="22546" spans="1:3" x14ac:dyDescent="0.25">
      <c r="A22546" t="s">
        <v>275</v>
      </c>
      <c r="B22546">
        <v>24015</v>
      </c>
      <c r="C22546" s="385">
        <v>5.2999999999999999E-2</v>
      </c>
    </row>
    <row r="22547" spans="1:3" x14ac:dyDescent="0.25">
      <c r="A22547" t="s">
        <v>275</v>
      </c>
      <c r="B22547">
        <v>24016</v>
      </c>
      <c r="C22547" s="385">
        <v>5.2999999999999999E-2</v>
      </c>
    </row>
    <row r="22548" spans="1:3" x14ac:dyDescent="0.25">
      <c r="A22548" t="s">
        <v>275</v>
      </c>
      <c r="B22548">
        <v>24017</v>
      </c>
      <c r="C22548" s="385">
        <v>5.2999999999999999E-2</v>
      </c>
    </row>
    <row r="22549" spans="1:3" x14ac:dyDescent="0.25">
      <c r="A22549" t="s">
        <v>275</v>
      </c>
      <c r="B22549">
        <v>24018</v>
      </c>
      <c r="C22549" s="385">
        <v>5.2999999999999999E-2</v>
      </c>
    </row>
    <row r="22550" spans="1:3" x14ac:dyDescent="0.25">
      <c r="A22550" t="s">
        <v>275</v>
      </c>
      <c r="B22550">
        <v>24019</v>
      </c>
      <c r="C22550" s="385">
        <v>5.2999999999999999E-2</v>
      </c>
    </row>
    <row r="22551" spans="1:3" x14ac:dyDescent="0.25">
      <c r="A22551" t="s">
        <v>275</v>
      </c>
      <c r="B22551">
        <v>24020</v>
      </c>
      <c r="C22551" s="385">
        <v>5.2999999999999999E-2</v>
      </c>
    </row>
    <row r="22552" spans="1:3" x14ac:dyDescent="0.25">
      <c r="A22552" t="s">
        <v>275</v>
      </c>
      <c r="B22552">
        <v>24022</v>
      </c>
      <c r="C22552" s="385">
        <v>5.2999999999999999E-2</v>
      </c>
    </row>
    <row r="22553" spans="1:3" x14ac:dyDescent="0.25">
      <c r="A22553" t="s">
        <v>275</v>
      </c>
      <c r="B22553">
        <v>24023</v>
      </c>
      <c r="C22553" s="385">
        <v>5.2999999999999999E-2</v>
      </c>
    </row>
    <row r="22554" spans="1:3" x14ac:dyDescent="0.25">
      <c r="A22554" t="s">
        <v>275</v>
      </c>
      <c r="B22554">
        <v>24024</v>
      </c>
      <c r="C22554" s="385">
        <v>5.2999999999999999E-2</v>
      </c>
    </row>
    <row r="22555" spans="1:3" x14ac:dyDescent="0.25">
      <c r="A22555" t="s">
        <v>275</v>
      </c>
      <c r="B22555">
        <v>24025</v>
      </c>
      <c r="C22555" s="385">
        <v>5.2999999999999999E-2</v>
      </c>
    </row>
    <row r="22556" spans="1:3" x14ac:dyDescent="0.25">
      <c r="A22556" t="s">
        <v>275</v>
      </c>
      <c r="B22556">
        <v>24026</v>
      </c>
      <c r="C22556" s="385">
        <v>5.2999999999999999E-2</v>
      </c>
    </row>
    <row r="22557" spans="1:3" x14ac:dyDescent="0.25">
      <c r="A22557" t="s">
        <v>275</v>
      </c>
      <c r="B22557">
        <v>24027</v>
      </c>
      <c r="C22557" s="385">
        <v>5.2999999999999999E-2</v>
      </c>
    </row>
    <row r="22558" spans="1:3" x14ac:dyDescent="0.25">
      <c r="A22558" t="s">
        <v>275</v>
      </c>
      <c r="B22558">
        <v>24028</v>
      </c>
      <c r="C22558" s="385">
        <v>5.2999999999999999E-2</v>
      </c>
    </row>
    <row r="22559" spans="1:3" x14ac:dyDescent="0.25">
      <c r="A22559" t="s">
        <v>275</v>
      </c>
      <c r="B22559">
        <v>24029</v>
      </c>
      <c r="C22559" s="385">
        <v>5.2999999999999999E-2</v>
      </c>
    </row>
    <row r="22560" spans="1:3" x14ac:dyDescent="0.25">
      <c r="A22560" t="s">
        <v>275</v>
      </c>
      <c r="B22560">
        <v>24030</v>
      </c>
      <c r="C22560" s="385">
        <v>5.2999999999999999E-2</v>
      </c>
    </row>
    <row r="22561" spans="1:3" x14ac:dyDescent="0.25">
      <c r="A22561" t="s">
        <v>275</v>
      </c>
      <c r="B22561">
        <v>24031</v>
      </c>
      <c r="C22561" s="385">
        <v>5.2999999999999999E-2</v>
      </c>
    </row>
    <row r="22562" spans="1:3" x14ac:dyDescent="0.25">
      <c r="A22562" t="s">
        <v>275</v>
      </c>
      <c r="B22562">
        <v>24032</v>
      </c>
      <c r="C22562" s="385">
        <v>5.2999999999999999E-2</v>
      </c>
    </row>
    <row r="22563" spans="1:3" x14ac:dyDescent="0.25">
      <c r="A22563" t="s">
        <v>275</v>
      </c>
      <c r="B22563">
        <v>24033</v>
      </c>
      <c r="C22563" s="385">
        <v>5.2999999999999999E-2</v>
      </c>
    </row>
    <row r="22564" spans="1:3" x14ac:dyDescent="0.25">
      <c r="A22564" t="s">
        <v>275</v>
      </c>
      <c r="B22564">
        <v>24034</v>
      </c>
      <c r="C22564" s="385">
        <v>5.2999999999999999E-2</v>
      </c>
    </row>
    <row r="22565" spans="1:3" x14ac:dyDescent="0.25">
      <c r="A22565" t="s">
        <v>275</v>
      </c>
      <c r="B22565">
        <v>24035</v>
      </c>
      <c r="C22565" s="385">
        <v>5.2999999999999999E-2</v>
      </c>
    </row>
    <row r="22566" spans="1:3" x14ac:dyDescent="0.25">
      <c r="A22566" t="s">
        <v>275</v>
      </c>
      <c r="B22566">
        <v>24036</v>
      </c>
      <c r="C22566" s="385">
        <v>5.2999999999999999E-2</v>
      </c>
    </row>
    <row r="22567" spans="1:3" x14ac:dyDescent="0.25">
      <c r="A22567" t="s">
        <v>275</v>
      </c>
      <c r="B22567">
        <v>24037</v>
      </c>
      <c r="C22567" s="385">
        <v>5.2999999999999999E-2</v>
      </c>
    </row>
    <row r="22568" spans="1:3" x14ac:dyDescent="0.25">
      <c r="A22568" t="s">
        <v>275</v>
      </c>
      <c r="B22568">
        <v>24038</v>
      </c>
      <c r="C22568" s="385">
        <v>5.2999999999999999E-2</v>
      </c>
    </row>
    <row r="22569" spans="1:3" x14ac:dyDescent="0.25">
      <c r="A22569" t="s">
        <v>275</v>
      </c>
      <c r="B22569">
        <v>24040</v>
      </c>
      <c r="C22569" s="385">
        <v>5.2999999999999999E-2</v>
      </c>
    </row>
    <row r="22570" spans="1:3" x14ac:dyDescent="0.25">
      <c r="A22570" t="s">
        <v>275</v>
      </c>
      <c r="B22570">
        <v>24042</v>
      </c>
      <c r="C22570" s="385">
        <v>5.2999999999999999E-2</v>
      </c>
    </row>
    <row r="22571" spans="1:3" x14ac:dyDescent="0.25">
      <c r="A22571" t="s">
        <v>275</v>
      </c>
      <c r="B22571">
        <v>24043</v>
      </c>
      <c r="C22571" s="385">
        <v>5.2999999999999999E-2</v>
      </c>
    </row>
    <row r="22572" spans="1:3" x14ac:dyDescent="0.25">
      <c r="A22572" t="s">
        <v>275</v>
      </c>
      <c r="B22572">
        <v>24050</v>
      </c>
      <c r="C22572" s="385">
        <v>5.2999999999999999E-2</v>
      </c>
    </row>
    <row r="22573" spans="1:3" x14ac:dyDescent="0.25">
      <c r="A22573" t="s">
        <v>275</v>
      </c>
      <c r="B22573">
        <v>24053</v>
      </c>
      <c r="C22573" s="385">
        <v>6.3E-2</v>
      </c>
    </row>
    <row r="22574" spans="1:3" x14ac:dyDescent="0.25">
      <c r="A22574" t="s">
        <v>275</v>
      </c>
      <c r="B22574">
        <v>24054</v>
      </c>
      <c r="C22574" s="385">
        <v>6.3E-2</v>
      </c>
    </row>
    <row r="22575" spans="1:3" x14ac:dyDescent="0.25">
      <c r="A22575" t="s">
        <v>275</v>
      </c>
      <c r="B22575">
        <v>24055</v>
      </c>
      <c r="C22575" s="385">
        <v>6.3E-2</v>
      </c>
    </row>
    <row r="22576" spans="1:3" x14ac:dyDescent="0.25">
      <c r="A22576" t="s">
        <v>275</v>
      </c>
      <c r="B22576">
        <v>24058</v>
      </c>
      <c r="C22576" s="385">
        <v>5.2999999999999999E-2</v>
      </c>
    </row>
    <row r="22577" spans="1:3" x14ac:dyDescent="0.25">
      <c r="A22577" t="s">
        <v>275</v>
      </c>
      <c r="B22577">
        <v>24059</v>
      </c>
      <c r="C22577" s="385">
        <v>5.2999999999999999E-2</v>
      </c>
    </row>
    <row r="22578" spans="1:3" x14ac:dyDescent="0.25">
      <c r="A22578" t="s">
        <v>275</v>
      </c>
      <c r="B22578">
        <v>24060</v>
      </c>
      <c r="C22578" s="385">
        <v>5.2999999999999999E-2</v>
      </c>
    </row>
    <row r="22579" spans="1:3" x14ac:dyDescent="0.25">
      <c r="A22579" t="s">
        <v>275</v>
      </c>
      <c r="B22579">
        <v>24061</v>
      </c>
      <c r="C22579" s="385">
        <v>5.2999999999999999E-2</v>
      </c>
    </row>
    <row r="22580" spans="1:3" x14ac:dyDescent="0.25">
      <c r="A22580" t="s">
        <v>275</v>
      </c>
      <c r="B22580">
        <v>24062</v>
      </c>
      <c r="C22580" s="385">
        <v>5.2999999999999999E-2</v>
      </c>
    </row>
    <row r="22581" spans="1:3" x14ac:dyDescent="0.25">
      <c r="A22581" t="s">
        <v>275</v>
      </c>
      <c r="B22581">
        <v>24063</v>
      </c>
      <c r="C22581" s="385">
        <v>5.2999999999999999E-2</v>
      </c>
    </row>
    <row r="22582" spans="1:3" x14ac:dyDescent="0.25">
      <c r="A22582" t="s">
        <v>275</v>
      </c>
      <c r="B22582">
        <v>24064</v>
      </c>
      <c r="C22582" s="385">
        <v>5.2999999999999999E-2</v>
      </c>
    </row>
    <row r="22583" spans="1:3" x14ac:dyDescent="0.25">
      <c r="A22583" t="s">
        <v>275</v>
      </c>
      <c r="B22583">
        <v>24065</v>
      </c>
      <c r="C22583" s="385">
        <v>5.2999999999999999E-2</v>
      </c>
    </row>
    <row r="22584" spans="1:3" x14ac:dyDescent="0.25">
      <c r="A22584" t="s">
        <v>275</v>
      </c>
      <c r="B22584">
        <v>24066</v>
      </c>
      <c r="C22584" s="385">
        <v>5.2999999999999999E-2</v>
      </c>
    </row>
    <row r="22585" spans="1:3" x14ac:dyDescent="0.25">
      <c r="A22585" t="s">
        <v>275</v>
      </c>
      <c r="B22585">
        <v>24067</v>
      </c>
      <c r="C22585" s="385">
        <v>5.2999999999999999E-2</v>
      </c>
    </row>
    <row r="22586" spans="1:3" x14ac:dyDescent="0.25">
      <c r="A22586" t="s">
        <v>275</v>
      </c>
      <c r="B22586">
        <v>24068</v>
      </c>
      <c r="C22586" s="385">
        <v>5.2999999999999999E-2</v>
      </c>
    </row>
    <row r="22587" spans="1:3" x14ac:dyDescent="0.25">
      <c r="A22587" t="s">
        <v>275</v>
      </c>
      <c r="B22587">
        <v>24069</v>
      </c>
      <c r="C22587" s="385">
        <v>5.2999999999999999E-2</v>
      </c>
    </row>
    <row r="22588" spans="1:3" x14ac:dyDescent="0.25">
      <c r="A22588" t="s">
        <v>275</v>
      </c>
      <c r="B22588">
        <v>24070</v>
      </c>
      <c r="C22588" s="385">
        <v>5.2999999999999999E-2</v>
      </c>
    </row>
    <row r="22589" spans="1:3" x14ac:dyDescent="0.25">
      <c r="A22589" t="s">
        <v>275</v>
      </c>
      <c r="B22589">
        <v>24072</v>
      </c>
      <c r="C22589" s="385">
        <v>5.2999999999999999E-2</v>
      </c>
    </row>
    <row r="22590" spans="1:3" x14ac:dyDescent="0.25">
      <c r="A22590" t="s">
        <v>275</v>
      </c>
      <c r="B22590">
        <v>24073</v>
      </c>
      <c r="C22590" s="385">
        <v>5.2999999999999999E-2</v>
      </c>
    </row>
    <row r="22591" spans="1:3" x14ac:dyDescent="0.25">
      <c r="A22591" t="s">
        <v>275</v>
      </c>
      <c r="B22591">
        <v>24076</v>
      </c>
      <c r="C22591" s="385">
        <v>6.3E-2</v>
      </c>
    </row>
    <row r="22592" spans="1:3" x14ac:dyDescent="0.25">
      <c r="A22592" t="s">
        <v>275</v>
      </c>
      <c r="B22592">
        <v>24077</v>
      </c>
      <c r="C22592" s="385">
        <v>5.2999999999999999E-2</v>
      </c>
    </row>
    <row r="22593" spans="1:3" x14ac:dyDescent="0.25">
      <c r="A22593" t="s">
        <v>275</v>
      </c>
      <c r="B22593">
        <v>24078</v>
      </c>
      <c r="C22593" s="385">
        <v>6.3E-2</v>
      </c>
    </row>
    <row r="22594" spans="1:3" x14ac:dyDescent="0.25">
      <c r="A22594" t="s">
        <v>275</v>
      </c>
      <c r="B22594">
        <v>24079</v>
      </c>
      <c r="C22594" s="385">
        <v>5.2999999999999999E-2</v>
      </c>
    </row>
    <row r="22595" spans="1:3" x14ac:dyDescent="0.25">
      <c r="A22595" t="s">
        <v>275</v>
      </c>
      <c r="B22595">
        <v>24082</v>
      </c>
      <c r="C22595" s="385">
        <v>6.3E-2</v>
      </c>
    </row>
    <row r="22596" spans="1:3" x14ac:dyDescent="0.25">
      <c r="A22596" t="s">
        <v>275</v>
      </c>
      <c r="B22596">
        <v>24083</v>
      </c>
      <c r="C22596" s="385">
        <v>5.2999999999999999E-2</v>
      </c>
    </row>
    <row r="22597" spans="1:3" x14ac:dyDescent="0.25">
      <c r="A22597" t="s">
        <v>275</v>
      </c>
      <c r="B22597">
        <v>24084</v>
      </c>
      <c r="C22597" s="385">
        <v>5.2999999999999999E-2</v>
      </c>
    </row>
    <row r="22598" spans="1:3" x14ac:dyDescent="0.25">
      <c r="A22598" t="s">
        <v>275</v>
      </c>
      <c r="B22598">
        <v>24085</v>
      </c>
      <c r="C22598" s="385">
        <v>5.2999999999999999E-2</v>
      </c>
    </row>
    <row r="22599" spans="1:3" x14ac:dyDescent="0.25">
      <c r="A22599" t="s">
        <v>275</v>
      </c>
      <c r="B22599">
        <v>24086</v>
      </c>
      <c r="C22599" s="385">
        <v>5.2999999999999999E-2</v>
      </c>
    </row>
    <row r="22600" spans="1:3" x14ac:dyDescent="0.25">
      <c r="A22600" t="s">
        <v>275</v>
      </c>
      <c r="B22600">
        <v>24087</v>
      </c>
      <c r="C22600" s="385">
        <v>5.2999999999999999E-2</v>
      </c>
    </row>
    <row r="22601" spans="1:3" x14ac:dyDescent="0.25">
      <c r="A22601" t="s">
        <v>275</v>
      </c>
      <c r="B22601">
        <v>24088</v>
      </c>
      <c r="C22601" s="385">
        <v>6.3E-2</v>
      </c>
    </row>
    <row r="22602" spans="1:3" x14ac:dyDescent="0.25">
      <c r="A22602" t="s">
        <v>275</v>
      </c>
      <c r="B22602">
        <v>24089</v>
      </c>
      <c r="C22602" s="385">
        <v>6.3E-2</v>
      </c>
    </row>
    <row r="22603" spans="1:3" x14ac:dyDescent="0.25">
      <c r="A22603" t="s">
        <v>275</v>
      </c>
      <c r="B22603">
        <v>24090</v>
      </c>
      <c r="C22603" s="385">
        <v>5.2999999999999999E-2</v>
      </c>
    </row>
    <row r="22604" spans="1:3" x14ac:dyDescent="0.25">
      <c r="A22604" t="s">
        <v>275</v>
      </c>
      <c r="B22604">
        <v>24091</v>
      </c>
      <c r="C22604" s="385">
        <v>6.3E-2</v>
      </c>
    </row>
    <row r="22605" spans="1:3" x14ac:dyDescent="0.25">
      <c r="A22605" t="s">
        <v>275</v>
      </c>
      <c r="B22605">
        <v>24092</v>
      </c>
      <c r="C22605" s="385">
        <v>5.2999999999999999E-2</v>
      </c>
    </row>
    <row r="22606" spans="1:3" x14ac:dyDescent="0.25">
      <c r="A22606" t="s">
        <v>275</v>
      </c>
      <c r="B22606">
        <v>24093</v>
      </c>
      <c r="C22606" s="385">
        <v>5.2999999999999999E-2</v>
      </c>
    </row>
    <row r="22607" spans="1:3" x14ac:dyDescent="0.25">
      <c r="A22607" t="s">
        <v>275</v>
      </c>
      <c r="B22607">
        <v>24095</v>
      </c>
      <c r="C22607" s="385">
        <v>5.2999999999999999E-2</v>
      </c>
    </row>
    <row r="22608" spans="1:3" x14ac:dyDescent="0.25">
      <c r="A22608" t="s">
        <v>275</v>
      </c>
      <c r="B22608">
        <v>24101</v>
      </c>
      <c r="C22608" s="385">
        <v>5.2999999999999999E-2</v>
      </c>
    </row>
    <row r="22609" spans="1:3" x14ac:dyDescent="0.25">
      <c r="A22609" t="s">
        <v>275</v>
      </c>
      <c r="B22609">
        <v>24102</v>
      </c>
      <c r="C22609" s="385">
        <v>6.3E-2</v>
      </c>
    </row>
    <row r="22610" spans="1:3" x14ac:dyDescent="0.25">
      <c r="A22610" t="s">
        <v>275</v>
      </c>
      <c r="B22610">
        <v>24104</v>
      </c>
      <c r="C22610" s="385">
        <v>5.2999999999999999E-2</v>
      </c>
    </row>
    <row r="22611" spans="1:3" x14ac:dyDescent="0.25">
      <c r="A22611" t="s">
        <v>275</v>
      </c>
      <c r="B22611">
        <v>24105</v>
      </c>
      <c r="C22611" s="385">
        <v>5.2999999999999999E-2</v>
      </c>
    </row>
    <row r="22612" spans="1:3" x14ac:dyDescent="0.25">
      <c r="A22612" t="s">
        <v>275</v>
      </c>
      <c r="B22612">
        <v>24111</v>
      </c>
      <c r="C22612" s="385">
        <v>5.2999999999999999E-2</v>
      </c>
    </row>
    <row r="22613" spans="1:3" x14ac:dyDescent="0.25">
      <c r="A22613" t="s">
        <v>275</v>
      </c>
      <c r="B22613">
        <v>24112</v>
      </c>
      <c r="C22613" s="385">
        <v>6.3E-2</v>
      </c>
    </row>
    <row r="22614" spans="1:3" x14ac:dyDescent="0.25">
      <c r="A22614" t="s">
        <v>275</v>
      </c>
      <c r="B22614">
        <v>24113</v>
      </c>
      <c r="C22614" s="385">
        <v>5.2999999999999999E-2</v>
      </c>
    </row>
    <row r="22615" spans="1:3" x14ac:dyDescent="0.25">
      <c r="A22615" t="s">
        <v>275</v>
      </c>
      <c r="B22615">
        <v>24114</v>
      </c>
      <c r="C22615" s="385">
        <v>5.2999999999999999E-2</v>
      </c>
    </row>
    <row r="22616" spans="1:3" x14ac:dyDescent="0.25">
      <c r="A22616" t="s">
        <v>275</v>
      </c>
      <c r="B22616">
        <v>24115</v>
      </c>
      <c r="C22616" s="385">
        <v>5.2999999999999999E-2</v>
      </c>
    </row>
    <row r="22617" spans="1:3" x14ac:dyDescent="0.25">
      <c r="A22617" t="s">
        <v>275</v>
      </c>
      <c r="B22617">
        <v>24120</v>
      </c>
      <c r="C22617" s="385">
        <v>6.3E-2</v>
      </c>
    </row>
    <row r="22618" spans="1:3" x14ac:dyDescent="0.25">
      <c r="A22618" t="s">
        <v>275</v>
      </c>
      <c r="B22618">
        <v>24121</v>
      </c>
      <c r="C22618" s="385">
        <v>5.2999999999999999E-2</v>
      </c>
    </row>
    <row r="22619" spans="1:3" x14ac:dyDescent="0.25">
      <c r="A22619" t="s">
        <v>275</v>
      </c>
      <c r="B22619">
        <v>24122</v>
      </c>
      <c r="C22619" s="385">
        <v>5.2999999999999999E-2</v>
      </c>
    </row>
    <row r="22620" spans="1:3" x14ac:dyDescent="0.25">
      <c r="A22620" t="s">
        <v>275</v>
      </c>
      <c r="B22620">
        <v>24124</v>
      </c>
      <c r="C22620" s="385">
        <v>5.2999999999999999E-2</v>
      </c>
    </row>
    <row r="22621" spans="1:3" x14ac:dyDescent="0.25">
      <c r="A22621" t="s">
        <v>275</v>
      </c>
      <c r="B22621">
        <v>24126</v>
      </c>
      <c r="C22621" s="385">
        <v>5.2999999999999999E-2</v>
      </c>
    </row>
    <row r="22622" spans="1:3" x14ac:dyDescent="0.25">
      <c r="A22622" t="s">
        <v>275</v>
      </c>
      <c r="B22622">
        <v>24127</v>
      </c>
      <c r="C22622" s="385">
        <v>5.2999999999999999E-2</v>
      </c>
    </row>
    <row r="22623" spans="1:3" x14ac:dyDescent="0.25">
      <c r="A22623" t="s">
        <v>275</v>
      </c>
      <c r="B22623">
        <v>24128</v>
      </c>
      <c r="C22623" s="385">
        <v>5.2999999999999999E-2</v>
      </c>
    </row>
    <row r="22624" spans="1:3" x14ac:dyDescent="0.25">
      <c r="A22624" t="s">
        <v>275</v>
      </c>
      <c r="B22624">
        <v>24129</v>
      </c>
      <c r="C22624" s="385">
        <v>5.2999999999999999E-2</v>
      </c>
    </row>
    <row r="22625" spans="1:3" x14ac:dyDescent="0.25">
      <c r="A22625" t="s">
        <v>275</v>
      </c>
      <c r="B22625">
        <v>24130</v>
      </c>
      <c r="C22625" s="385">
        <v>5.2999999999999999E-2</v>
      </c>
    </row>
    <row r="22626" spans="1:3" x14ac:dyDescent="0.25">
      <c r="A22626" t="s">
        <v>275</v>
      </c>
      <c r="B22626">
        <v>24131</v>
      </c>
      <c r="C22626" s="385">
        <v>5.2999999999999999E-2</v>
      </c>
    </row>
    <row r="22627" spans="1:3" x14ac:dyDescent="0.25">
      <c r="A22627" t="s">
        <v>275</v>
      </c>
      <c r="B22627">
        <v>24132</v>
      </c>
      <c r="C22627" s="385">
        <v>5.2999999999999999E-2</v>
      </c>
    </row>
    <row r="22628" spans="1:3" x14ac:dyDescent="0.25">
      <c r="A22628" t="s">
        <v>275</v>
      </c>
      <c r="B22628">
        <v>24133</v>
      </c>
      <c r="C22628" s="385">
        <v>6.3E-2</v>
      </c>
    </row>
    <row r="22629" spans="1:3" x14ac:dyDescent="0.25">
      <c r="A22629" t="s">
        <v>275</v>
      </c>
      <c r="B22629">
        <v>24134</v>
      </c>
      <c r="C22629" s="385">
        <v>5.2999999999999999E-2</v>
      </c>
    </row>
    <row r="22630" spans="1:3" x14ac:dyDescent="0.25">
      <c r="A22630" t="s">
        <v>275</v>
      </c>
      <c r="B22630">
        <v>24136</v>
      </c>
      <c r="C22630" s="385">
        <v>5.2999999999999999E-2</v>
      </c>
    </row>
    <row r="22631" spans="1:3" x14ac:dyDescent="0.25">
      <c r="A22631" t="s">
        <v>275</v>
      </c>
      <c r="B22631">
        <v>24137</v>
      </c>
      <c r="C22631" s="385">
        <v>5.2999999999999999E-2</v>
      </c>
    </row>
    <row r="22632" spans="1:3" x14ac:dyDescent="0.25">
      <c r="A22632" t="s">
        <v>275</v>
      </c>
      <c r="B22632">
        <v>24138</v>
      </c>
      <c r="C22632" s="385">
        <v>5.2999999999999999E-2</v>
      </c>
    </row>
    <row r="22633" spans="1:3" x14ac:dyDescent="0.25">
      <c r="A22633" t="s">
        <v>275</v>
      </c>
      <c r="B22633">
        <v>24139</v>
      </c>
      <c r="C22633" s="385">
        <v>5.2999999999999999E-2</v>
      </c>
    </row>
    <row r="22634" spans="1:3" x14ac:dyDescent="0.25">
      <c r="A22634" t="s">
        <v>275</v>
      </c>
      <c r="B22634">
        <v>24141</v>
      </c>
      <c r="C22634" s="385">
        <v>5.2999999999999999E-2</v>
      </c>
    </row>
    <row r="22635" spans="1:3" x14ac:dyDescent="0.25">
      <c r="A22635" t="s">
        <v>275</v>
      </c>
      <c r="B22635">
        <v>24142</v>
      </c>
      <c r="C22635" s="385">
        <v>5.2999999999999999E-2</v>
      </c>
    </row>
    <row r="22636" spans="1:3" x14ac:dyDescent="0.25">
      <c r="A22636" t="s">
        <v>275</v>
      </c>
      <c r="B22636">
        <v>24143</v>
      </c>
      <c r="C22636" s="385">
        <v>5.2999999999999999E-2</v>
      </c>
    </row>
    <row r="22637" spans="1:3" x14ac:dyDescent="0.25">
      <c r="A22637" t="s">
        <v>275</v>
      </c>
      <c r="B22637">
        <v>24146</v>
      </c>
      <c r="C22637" s="385">
        <v>5.2999999999999999E-2</v>
      </c>
    </row>
    <row r="22638" spans="1:3" x14ac:dyDescent="0.25">
      <c r="A22638" t="s">
        <v>275</v>
      </c>
      <c r="B22638">
        <v>24147</v>
      </c>
      <c r="C22638" s="385">
        <v>5.2999999999999999E-2</v>
      </c>
    </row>
    <row r="22639" spans="1:3" x14ac:dyDescent="0.25">
      <c r="A22639" t="s">
        <v>275</v>
      </c>
      <c r="B22639">
        <v>24148</v>
      </c>
      <c r="C22639" s="385">
        <v>6.3E-2</v>
      </c>
    </row>
    <row r="22640" spans="1:3" x14ac:dyDescent="0.25">
      <c r="A22640" t="s">
        <v>275</v>
      </c>
      <c r="B22640">
        <v>24149</v>
      </c>
      <c r="C22640" s="385">
        <v>5.2999999999999999E-2</v>
      </c>
    </row>
    <row r="22641" spans="1:3" x14ac:dyDescent="0.25">
      <c r="A22641" t="s">
        <v>275</v>
      </c>
      <c r="B22641">
        <v>24150</v>
      </c>
      <c r="C22641" s="385">
        <v>5.2999999999999999E-2</v>
      </c>
    </row>
    <row r="22642" spans="1:3" x14ac:dyDescent="0.25">
      <c r="A22642" t="s">
        <v>275</v>
      </c>
      <c r="B22642">
        <v>24151</v>
      </c>
      <c r="C22642" s="385">
        <v>5.2999999999999999E-2</v>
      </c>
    </row>
    <row r="22643" spans="1:3" x14ac:dyDescent="0.25">
      <c r="A22643" t="s">
        <v>275</v>
      </c>
      <c r="B22643">
        <v>24153</v>
      </c>
      <c r="C22643" s="385">
        <v>5.2999999999999999E-2</v>
      </c>
    </row>
    <row r="22644" spans="1:3" x14ac:dyDescent="0.25">
      <c r="A22644" t="s">
        <v>275</v>
      </c>
      <c r="B22644">
        <v>24155</v>
      </c>
      <c r="C22644" s="385">
        <v>5.2999999999999999E-2</v>
      </c>
    </row>
    <row r="22645" spans="1:3" x14ac:dyDescent="0.25">
      <c r="A22645" t="s">
        <v>275</v>
      </c>
      <c r="B22645">
        <v>24157</v>
      </c>
      <c r="C22645" s="385">
        <v>5.2999999999999999E-2</v>
      </c>
    </row>
    <row r="22646" spans="1:3" x14ac:dyDescent="0.25">
      <c r="A22646" t="s">
        <v>275</v>
      </c>
      <c r="B22646">
        <v>24161</v>
      </c>
      <c r="C22646" s="385">
        <v>5.2999999999999999E-2</v>
      </c>
    </row>
    <row r="22647" spans="1:3" x14ac:dyDescent="0.25">
      <c r="A22647" t="s">
        <v>275</v>
      </c>
      <c r="B22647">
        <v>24162</v>
      </c>
      <c r="C22647" s="385">
        <v>5.2999999999999999E-2</v>
      </c>
    </row>
    <row r="22648" spans="1:3" x14ac:dyDescent="0.25">
      <c r="A22648" t="s">
        <v>275</v>
      </c>
      <c r="B22648">
        <v>24165</v>
      </c>
      <c r="C22648" s="385">
        <v>6.3E-2</v>
      </c>
    </row>
    <row r="22649" spans="1:3" x14ac:dyDescent="0.25">
      <c r="A22649" t="s">
        <v>275</v>
      </c>
      <c r="B22649">
        <v>24167</v>
      </c>
      <c r="C22649" s="385">
        <v>5.2999999999999999E-2</v>
      </c>
    </row>
    <row r="22650" spans="1:3" x14ac:dyDescent="0.25">
      <c r="A22650" t="s">
        <v>275</v>
      </c>
      <c r="B22650">
        <v>24168</v>
      </c>
      <c r="C22650" s="385">
        <v>6.3E-2</v>
      </c>
    </row>
    <row r="22651" spans="1:3" x14ac:dyDescent="0.25">
      <c r="A22651" t="s">
        <v>275</v>
      </c>
      <c r="B22651">
        <v>24171</v>
      </c>
      <c r="C22651" s="385">
        <v>6.3E-2</v>
      </c>
    </row>
    <row r="22652" spans="1:3" x14ac:dyDescent="0.25">
      <c r="A22652" t="s">
        <v>275</v>
      </c>
      <c r="B22652">
        <v>24174</v>
      </c>
      <c r="C22652" s="385">
        <v>5.2999999999999999E-2</v>
      </c>
    </row>
    <row r="22653" spans="1:3" x14ac:dyDescent="0.25">
      <c r="A22653" t="s">
        <v>275</v>
      </c>
      <c r="B22653">
        <v>24175</v>
      </c>
      <c r="C22653" s="385">
        <v>5.2999999999999999E-2</v>
      </c>
    </row>
    <row r="22654" spans="1:3" x14ac:dyDescent="0.25">
      <c r="A22654" t="s">
        <v>275</v>
      </c>
      <c r="B22654">
        <v>24176</v>
      </c>
      <c r="C22654" s="385">
        <v>5.2999999999999999E-2</v>
      </c>
    </row>
    <row r="22655" spans="1:3" x14ac:dyDescent="0.25">
      <c r="A22655" t="s">
        <v>275</v>
      </c>
      <c r="B22655">
        <v>24177</v>
      </c>
      <c r="C22655" s="385">
        <v>6.3E-2</v>
      </c>
    </row>
    <row r="22656" spans="1:3" x14ac:dyDescent="0.25">
      <c r="A22656" t="s">
        <v>275</v>
      </c>
      <c r="B22656">
        <v>24178</v>
      </c>
      <c r="C22656" s="385">
        <v>5.2999999999999999E-2</v>
      </c>
    </row>
    <row r="22657" spans="1:3" x14ac:dyDescent="0.25">
      <c r="A22657" t="s">
        <v>275</v>
      </c>
      <c r="B22657">
        <v>24179</v>
      </c>
      <c r="C22657" s="385">
        <v>5.2999999999999999E-2</v>
      </c>
    </row>
    <row r="22658" spans="1:3" x14ac:dyDescent="0.25">
      <c r="A22658" t="s">
        <v>275</v>
      </c>
      <c r="B22658">
        <v>24184</v>
      </c>
      <c r="C22658" s="385">
        <v>5.2999999999999999E-2</v>
      </c>
    </row>
    <row r="22659" spans="1:3" x14ac:dyDescent="0.25">
      <c r="A22659" t="s">
        <v>275</v>
      </c>
      <c r="B22659">
        <v>24185</v>
      </c>
      <c r="C22659" s="385">
        <v>6.3E-2</v>
      </c>
    </row>
    <row r="22660" spans="1:3" x14ac:dyDescent="0.25">
      <c r="A22660" t="s">
        <v>275</v>
      </c>
      <c r="B22660">
        <v>24201</v>
      </c>
      <c r="C22660" s="385">
        <v>5.2999999999999999E-2</v>
      </c>
    </row>
    <row r="22661" spans="1:3" x14ac:dyDescent="0.25">
      <c r="A22661" t="s">
        <v>275</v>
      </c>
      <c r="B22661">
        <v>24202</v>
      </c>
      <c r="C22661" s="385">
        <v>5.2999999999999999E-2</v>
      </c>
    </row>
    <row r="22662" spans="1:3" x14ac:dyDescent="0.25">
      <c r="A22662" t="s">
        <v>275</v>
      </c>
      <c r="B22662">
        <v>24203</v>
      </c>
      <c r="C22662" s="385">
        <v>5.2999999999999999E-2</v>
      </c>
    </row>
    <row r="22663" spans="1:3" x14ac:dyDescent="0.25">
      <c r="A22663" t="s">
        <v>275</v>
      </c>
      <c r="B22663">
        <v>24205</v>
      </c>
      <c r="C22663" s="385">
        <v>5.2999999999999999E-2</v>
      </c>
    </row>
    <row r="22664" spans="1:3" x14ac:dyDescent="0.25">
      <c r="A22664" t="s">
        <v>275</v>
      </c>
      <c r="B22664">
        <v>24209</v>
      </c>
      <c r="C22664" s="385">
        <v>5.2999999999999999E-2</v>
      </c>
    </row>
    <row r="22665" spans="1:3" x14ac:dyDescent="0.25">
      <c r="A22665" t="s">
        <v>275</v>
      </c>
      <c r="B22665">
        <v>24210</v>
      </c>
      <c r="C22665" s="385">
        <v>5.2999999999999999E-2</v>
      </c>
    </row>
    <row r="22666" spans="1:3" x14ac:dyDescent="0.25">
      <c r="A22666" t="s">
        <v>275</v>
      </c>
      <c r="B22666">
        <v>24211</v>
      </c>
      <c r="C22666" s="385">
        <v>5.2999999999999999E-2</v>
      </c>
    </row>
    <row r="22667" spans="1:3" x14ac:dyDescent="0.25">
      <c r="A22667" t="s">
        <v>275</v>
      </c>
      <c r="B22667">
        <v>24212</v>
      </c>
      <c r="C22667" s="385">
        <v>5.2999999999999999E-2</v>
      </c>
    </row>
    <row r="22668" spans="1:3" x14ac:dyDescent="0.25">
      <c r="A22668" t="s">
        <v>275</v>
      </c>
      <c r="B22668">
        <v>24215</v>
      </c>
      <c r="C22668" s="385">
        <v>5.2999999999999999E-2</v>
      </c>
    </row>
    <row r="22669" spans="1:3" x14ac:dyDescent="0.25">
      <c r="A22669" t="s">
        <v>275</v>
      </c>
      <c r="B22669">
        <v>24216</v>
      </c>
      <c r="C22669" s="385">
        <v>5.2999999999999999E-2</v>
      </c>
    </row>
    <row r="22670" spans="1:3" x14ac:dyDescent="0.25">
      <c r="A22670" t="s">
        <v>275</v>
      </c>
      <c r="B22670">
        <v>24217</v>
      </c>
      <c r="C22670" s="385">
        <v>5.2999999999999999E-2</v>
      </c>
    </row>
    <row r="22671" spans="1:3" x14ac:dyDescent="0.25">
      <c r="A22671" t="s">
        <v>275</v>
      </c>
      <c r="B22671">
        <v>24218</v>
      </c>
      <c r="C22671" s="385">
        <v>5.2999999999999999E-2</v>
      </c>
    </row>
    <row r="22672" spans="1:3" x14ac:dyDescent="0.25">
      <c r="A22672" t="s">
        <v>275</v>
      </c>
      <c r="B22672">
        <v>24219</v>
      </c>
      <c r="C22672" s="385">
        <v>5.2999999999999999E-2</v>
      </c>
    </row>
    <row r="22673" spans="1:3" x14ac:dyDescent="0.25">
      <c r="A22673" t="s">
        <v>275</v>
      </c>
      <c r="B22673">
        <v>24220</v>
      </c>
      <c r="C22673" s="385">
        <v>5.2999999999999999E-2</v>
      </c>
    </row>
    <row r="22674" spans="1:3" x14ac:dyDescent="0.25">
      <c r="A22674" t="s">
        <v>275</v>
      </c>
      <c r="B22674">
        <v>24221</v>
      </c>
      <c r="C22674" s="385">
        <v>5.2999999999999999E-2</v>
      </c>
    </row>
    <row r="22675" spans="1:3" x14ac:dyDescent="0.25">
      <c r="A22675" t="s">
        <v>275</v>
      </c>
      <c r="B22675">
        <v>24224</v>
      </c>
      <c r="C22675" s="385">
        <v>5.2999999999999999E-2</v>
      </c>
    </row>
    <row r="22676" spans="1:3" x14ac:dyDescent="0.25">
      <c r="A22676" t="s">
        <v>275</v>
      </c>
      <c r="B22676">
        <v>24225</v>
      </c>
      <c r="C22676" s="385">
        <v>5.2999999999999999E-2</v>
      </c>
    </row>
    <row r="22677" spans="1:3" x14ac:dyDescent="0.25">
      <c r="A22677" t="s">
        <v>275</v>
      </c>
      <c r="B22677">
        <v>24226</v>
      </c>
      <c r="C22677" s="385">
        <v>5.2999999999999999E-2</v>
      </c>
    </row>
    <row r="22678" spans="1:3" x14ac:dyDescent="0.25">
      <c r="A22678" t="s">
        <v>275</v>
      </c>
      <c r="B22678">
        <v>24228</v>
      </c>
      <c r="C22678" s="385">
        <v>5.2999999999999999E-2</v>
      </c>
    </row>
    <row r="22679" spans="1:3" x14ac:dyDescent="0.25">
      <c r="A22679" t="s">
        <v>275</v>
      </c>
      <c r="B22679">
        <v>24230</v>
      </c>
      <c r="C22679" s="385">
        <v>5.2999999999999999E-2</v>
      </c>
    </row>
    <row r="22680" spans="1:3" x14ac:dyDescent="0.25">
      <c r="A22680" t="s">
        <v>275</v>
      </c>
      <c r="B22680">
        <v>24236</v>
      </c>
      <c r="C22680" s="385">
        <v>5.2999999999999999E-2</v>
      </c>
    </row>
    <row r="22681" spans="1:3" x14ac:dyDescent="0.25">
      <c r="A22681" t="s">
        <v>275</v>
      </c>
      <c r="B22681">
        <v>24237</v>
      </c>
      <c r="C22681" s="385">
        <v>5.2999999999999999E-2</v>
      </c>
    </row>
    <row r="22682" spans="1:3" x14ac:dyDescent="0.25">
      <c r="A22682" t="s">
        <v>275</v>
      </c>
      <c r="B22682">
        <v>24239</v>
      </c>
      <c r="C22682" s="385">
        <v>5.2999999999999999E-2</v>
      </c>
    </row>
    <row r="22683" spans="1:3" x14ac:dyDescent="0.25">
      <c r="A22683" t="s">
        <v>275</v>
      </c>
      <c r="B22683">
        <v>24243</v>
      </c>
      <c r="C22683" s="385">
        <v>5.2999999999999999E-2</v>
      </c>
    </row>
    <row r="22684" spans="1:3" x14ac:dyDescent="0.25">
      <c r="A22684" t="s">
        <v>275</v>
      </c>
      <c r="B22684">
        <v>24244</v>
      </c>
      <c r="C22684" s="385">
        <v>5.2999999999999999E-2</v>
      </c>
    </row>
    <row r="22685" spans="1:3" x14ac:dyDescent="0.25">
      <c r="A22685" t="s">
        <v>275</v>
      </c>
      <c r="B22685">
        <v>24245</v>
      </c>
      <c r="C22685" s="385">
        <v>5.2999999999999999E-2</v>
      </c>
    </row>
    <row r="22686" spans="1:3" x14ac:dyDescent="0.25">
      <c r="A22686" t="s">
        <v>275</v>
      </c>
      <c r="B22686">
        <v>24246</v>
      </c>
      <c r="C22686" s="385">
        <v>5.2999999999999999E-2</v>
      </c>
    </row>
    <row r="22687" spans="1:3" x14ac:dyDescent="0.25">
      <c r="A22687" t="s">
        <v>275</v>
      </c>
      <c r="B22687">
        <v>24248</v>
      </c>
      <c r="C22687" s="385">
        <v>5.2999999999999999E-2</v>
      </c>
    </row>
    <row r="22688" spans="1:3" x14ac:dyDescent="0.25">
      <c r="A22688" t="s">
        <v>275</v>
      </c>
      <c r="B22688">
        <v>24250</v>
      </c>
      <c r="C22688" s="385">
        <v>5.2999999999999999E-2</v>
      </c>
    </row>
    <row r="22689" spans="1:3" x14ac:dyDescent="0.25">
      <c r="A22689" t="s">
        <v>275</v>
      </c>
      <c r="B22689">
        <v>24251</v>
      </c>
      <c r="C22689" s="385">
        <v>5.2999999999999999E-2</v>
      </c>
    </row>
    <row r="22690" spans="1:3" x14ac:dyDescent="0.25">
      <c r="A22690" t="s">
        <v>275</v>
      </c>
      <c r="B22690">
        <v>24256</v>
      </c>
      <c r="C22690" s="385">
        <v>5.2999999999999999E-2</v>
      </c>
    </row>
    <row r="22691" spans="1:3" x14ac:dyDescent="0.25">
      <c r="A22691" t="s">
        <v>275</v>
      </c>
      <c r="B22691">
        <v>24258</v>
      </c>
      <c r="C22691" s="385">
        <v>5.2999999999999999E-2</v>
      </c>
    </row>
    <row r="22692" spans="1:3" x14ac:dyDescent="0.25">
      <c r="A22692" t="s">
        <v>275</v>
      </c>
      <c r="B22692">
        <v>24260</v>
      </c>
      <c r="C22692" s="385">
        <v>5.2999999999999999E-2</v>
      </c>
    </row>
    <row r="22693" spans="1:3" x14ac:dyDescent="0.25">
      <c r="A22693" t="s">
        <v>275</v>
      </c>
      <c r="B22693">
        <v>24263</v>
      </c>
      <c r="C22693" s="385">
        <v>5.2999999999999999E-2</v>
      </c>
    </row>
    <row r="22694" spans="1:3" x14ac:dyDescent="0.25">
      <c r="A22694" t="s">
        <v>275</v>
      </c>
      <c r="B22694">
        <v>24265</v>
      </c>
      <c r="C22694" s="385">
        <v>5.2999999999999999E-2</v>
      </c>
    </row>
    <row r="22695" spans="1:3" x14ac:dyDescent="0.25">
      <c r="A22695" t="s">
        <v>275</v>
      </c>
      <c r="B22695">
        <v>24266</v>
      </c>
      <c r="C22695" s="385">
        <v>5.2999999999999999E-2</v>
      </c>
    </row>
    <row r="22696" spans="1:3" x14ac:dyDescent="0.25">
      <c r="A22696" t="s">
        <v>275</v>
      </c>
      <c r="B22696">
        <v>24269</v>
      </c>
      <c r="C22696" s="385">
        <v>5.2999999999999999E-2</v>
      </c>
    </row>
    <row r="22697" spans="1:3" x14ac:dyDescent="0.25">
      <c r="A22697" t="s">
        <v>275</v>
      </c>
      <c r="B22697">
        <v>24270</v>
      </c>
      <c r="C22697" s="385">
        <v>5.2999999999999999E-2</v>
      </c>
    </row>
    <row r="22698" spans="1:3" x14ac:dyDescent="0.25">
      <c r="A22698" t="s">
        <v>275</v>
      </c>
      <c r="B22698">
        <v>24271</v>
      </c>
      <c r="C22698" s="385">
        <v>5.2999999999999999E-2</v>
      </c>
    </row>
    <row r="22699" spans="1:3" x14ac:dyDescent="0.25">
      <c r="A22699" t="s">
        <v>275</v>
      </c>
      <c r="B22699">
        <v>24272</v>
      </c>
      <c r="C22699" s="385">
        <v>5.2999999999999999E-2</v>
      </c>
    </row>
    <row r="22700" spans="1:3" x14ac:dyDescent="0.25">
      <c r="A22700" t="s">
        <v>275</v>
      </c>
      <c r="B22700">
        <v>24273</v>
      </c>
      <c r="C22700" s="385">
        <v>5.2999999999999999E-2</v>
      </c>
    </row>
    <row r="22701" spans="1:3" x14ac:dyDescent="0.25">
      <c r="A22701" t="s">
        <v>275</v>
      </c>
      <c r="B22701">
        <v>24277</v>
      </c>
      <c r="C22701" s="385">
        <v>5.2999999999999999E-2</v>
      </c>
    </row>
    <row r="22702" spans="1:3" x14ac:dyDescent="0.25">
      <c r="A22702" t="s">
        <v>275</v>
      </c>
      <c r="B22702">
        <v>24279</v>
      </c>
      <c r="C22702" s="385">
        <v>5.2999999999999999E-2</v>
      </c>
    </row>
    <row r="22703" spans="1:3" x14ac:dyDescent="0.25">
      <c r="A22703" t="s">
        <v>275</v>
      </c>
      <c r="B22703">
        <v>24280</v>
      </c>
      <c r="C22703" s="385">
        <v>5.2999999999999999E-2</v>
      </c>
    </row>
    <row r="22704" spans="1:3" x14ac:dyDescent="0.25">
      <c r="A22704" t="s">
        <v>275</v>
      </c>
      <c r="B22704">
        <v>24281</v>
      </c>
      <c r="C22704" s="385">
        <v>5.2999999999999999E-2</v>
      </c>
    </row>
    <row r="22705" spans="1:3" x14ac:dyDescent="0.25">
      <c r="A22705" t="s">
        <v>275</v>
      </c>
      <c r="B22705">
        <v>24282</v>
      </c>
      <c r="C22705" s="385">
        <v>5.2999999999999999E-2</v>
      </c>
    </row>
    <row r="22706" spans="1:3" x14ac:dyDescent="0.25">
      <c r="A22706" t="s">
        <v>275</v>
      </c>
      <c r="B22706">
        <v>24283</v>
      </c>
      <c r="C22706" s="385">
        <v>5.2999999999999999E-2</v>
      </c>
    </row>
    <row r="22707" spans="1:3" x14ac:dyDescent="0.25">
      <c r="A22707" t="s">
        <v>275</v>
      </c>
      <c r="B22707">
        <v>24290</v>
      </c>
      <c r="C22707" s="385">
        <v>5.2999999999999999E-2</v>
      </c>
    </row>
    <row r="22708" spans="1:3" x14ac:dyDescent="0.25">
      <c r="A22708" t="s">
        <v>275</v>
      </c>
      <c r="B22708">
        <v>24292</v>
      </c>
      <c r="C22708" s="385">
        <v>5.2999999999999999E-2</v>
      </c>
    </row>
    <row r="22709" spans="1:3" x14ac:dyDescent="0.25">
      <c r="A22709" t="s">
        <v>275</v>
      </c>
      <c r="B22709">
        <v>24293</v>
      </c>
      <c r="C22709" s="385">
        <v>5.2999999999999999E-2</v>
      </c>
    </row>
    <row r="22710" spans="1:3" x14ac:dyDescent="0.25">
      <c r="A22710" t="s">
        <v>275</v>
      </c>
      <c r="B22710">
        <v>24301</v>
      </c>
      <c r="C22710" s="385">
        <v>5.2999999999999999E-2</v>
      </c>
    </row>
    <row r="22711" spans="1:3" x14ac:dyDescent="0.25">
      <c r="A22711" t="s">
        <v>275</v>
      </c>
      <c r="B22711">
        <v>24311</v>
      </c>
      <c r="C22711" s="385">
        <v>5.2999999999999999E-2</v>
      </c>
    </row>
    <row r="22712" spans="1:3" x14ac:dyDescent="0.25">
      <c r="A22712" t="s">
        <v>275</v>
      </c>
      <c r="B22712">
        <v>24312</v>
      </c>
      <c r="C22712" s="385">
        <v>5.2999999999999999E-2</v>
      </c>
    </row>
    <row r="22713" spans="1:3" x14ac:dyDescent="0.25">
      <c r="A22713" t="s">
        <v>275</v>
      </c>
      <c r="B22713">
        <v>24313</v>
      </c>
      <c r="C22713" s="385">
        <v>5.2999999999999999E-2</v>
      </c>
    </row>
    <row r="22714" spans="1:3" x14ac:dyDescent="0.25">
      <c r="A22714" t="s">
        <v>275</v>
      </c>
      <c r="B22714">
        <v>24314</v>
      </c>
      <c r="C22714" s="385">
        <v>5.2999999999999999E-2</v>
      </c>
    </row>
    <row r="22715" spans="1:3" x14ac:dyDescent="0.25">
      <c r="A22715" t="s">
        <v>275</v>
      </c>
      <c r="B22715">
        <v>24315</v>
      </c>
      <c r="C22715" s="385">
        <v>5.2999999999999999E-2</v>
      </c>
    </row>
    <row r="22716" spans="1:3" x14ac:dyDescent="0.25">
      <c r="A22716" t="s">
        <v>275</v>
      </c>
      <c r="B22716">
        <v>24316</v>
      </c>
      <c r="C22716" s="385">
        <v>5.2999999999999999E-2</v>
      </c>
    </row>
    <row r="22717" spans="1:3" x14ac:dyDescent="0.25">
      <c r="A22717" t="s">
        <v>275</v>
      </c>
      <c r="B22717">
        <v>24317</v>
      </c>
      <c r="C22717" s="385">
        <v>6.3E-2</v>
      </c>
    </row>
    <row r="22718" spans="1:3" x14ac:dyDescent="0.25">
      <c r="A22718" t="s">
        <v>275</v>
      </c>
      <c r="B22718">
        <v>24318</v>
      </c>
      <c r="C22718" s="385">
        <v>5.2999999999999999E-2</v>
      </c>
    </row>
    <row r="22719" spans="1:3" x14ac:dyDescent="0.25">
      <c r="A22719" t="s">
        <v>275</v>
      </c>
      <c r="B22719">
        <v>24319</v>
      </c>
      <c r="C22719" s="385">
        <v>5.2999999999999999E-2</v>
      </c>
    </row>
    <row r="22720" spans="1:3" x14ac:dyDescent="0.25">
      <c r="A22720" t="s">
        <v>275</v>
      </c>
      <c r="B22720">
        <v>24322</v>
      </c>
      <c r="C22720" s="385">
        <v>5.2999999999999999E-2</v>
      </c>
    </row>
    <row r="22721" spans="1:3" x14ac:dyDescent="0.25">
      <c r="A22721" t="s">
        <v>275</v>
      </c>
      <c r="B22721">
        <v>24323</v>
      </c>
      <c r="C22721" s="385">
        <v>5.2999999999999999E-2</v>
      </c>
    </row>
    <row r="22722" spans="1:3" x14ac:dyDescent="0.25">
      <c r="A22722" t="s">
        <v>275</v>
      </c>
      <c r="B22722">
        <v>24324</v>
      </c>
      <c r="C22722" s="385">
        <v>5.2999999999999999E-2</v>
      </c>
    </row>
    <row r="22723" spans="1:3" x14ac:dyDescent="0.25">
      <c r="A22723" t="s">
        <v>275</v>
      </c>
      <c r="B22723">
        <v>24325</v>
      </c>
      <c r="C22723" s="385">
        <v>5.2999999999999999E-2</v>
      </c>
    </row>
    <row r="22724" spans="1:3" x14ac:dyDescent="0.25">
      <c r="A22724" t="s">
        <v>275</v>
      </c>
      <c r="B22724">
        <v>24326</v>
      </c>
      <c r="C22724" s="385">
        <v>5.2999999999999999E-2</v>
      </c>
    </row>
    <row r="22725" spans="1:3" x14ac:dyDescent="0.25">
      <c r="A22725" t="s">
        <v>275</v>
      </c>
      <c r="B22725">
        <v>24327</v>
      </c>
      <c r="C22725" s="385">
        <v>5.2999999999999999E-2</v>
      </c>
    </row>
    <row r="22726" spans="1:3" x14ac:dyDescent="0.25">
      <c r="A22726" t="s">
        <v>275</v>
      </c>
      <c r="B22726">
        <v>24328</v>
      </c>
      <c r="C22726" s="385">
        <v>6.3E-2</v>
      </c>
    </row>
    <row r="22727" spans="1:3" x14ac:dyDescent="0.25">
      <c r="A22727" t="s">
        <v>275</v>
      </c>
      <c r="B22727">
        <v>24330</v>
      </c>
      <c r="C22727" s="385">
        <v>5.2999999999999999E-2</v>
      </c>
    </row>
    <row r="22728" spans="1:3" x14ac:dyDescent="0.25">
      <c r="A22728" t="s">
        <v>275</v>
      </c>
      <c r="B22728">
        <v>24333</v>
      </c>
      <c r="C22728" s="385">
        <v>5.2999999999999999E-2</v>
      </c>
    </row>
    <row r="22729" spans="1:3" x14ac:dyDescent="0.25">
      <c r="A22729" t="s">
        <v>275</v>
      </c>
      <c r="B22729">
        <v>24340</v>
      </c>
      <c r="C22729" s="385">
        <v>5.2999999999999999E-2</v>
      </c>
    </row>
    <row r="22730" spans="1:3" x14ac:dyDescent="0.25">
      <c r="A22730" t="s">
        <v>275</v>
      </c>
      <c r="B22730">
        <v>24343</v>
      </c>
      <c r="C22730" s="385">
        <v>6.3E-2</v>
      </c>
    </row>
    <row r="22731" spans="1:3" x14ac:dyDescent="0.25">
      <c r="A22731" t="s">
        <v>275</v>
      </c>
      <c r="B22731">
        <v>24347</v>
      </c>
      <c r="C22731" s="385">
        <v>5.2999999999999999E-2</v>
      </c>
    </row>
    <row r="22732" spans="1:3" x14ac:dyDescent="0.25">
      <c r="A22732" t="s">
        <v>275</v>
      </c>
      <c r="B22732">
        <v>24348</v>
      </c>
      <c r="C22732" s="385">
        <v>5.2999999999999999E-2</v>
      </c>
    </row>
    <row r="22733" spans="1:3" x14ac:dyDescent="0.25">
      <c r="A22733" t="s">
        <v>275</v>
      </c>
      <c r="B22733">
        <v>24350</v>
      </c>
      <c r="C22733" s="385">
        <v>5.2999999999999999E-2</v>
      </c>
    </row>
    <row r="22734" spans="1:3" x14ac:dyDescent="0.25">
      <c r="A22734" t="s">
        <v>275</v>
      </c>
      <c r="B22734">
        <v>24351</v>
      </c>
      <c r="C22734" s="385">
        <v>5.2999999999999999E-2</v>
      </c>
    </row>
    <row r="22735" spans="1:3" x14ac:dyDescent="0.25">
      <c r="A22735" t="s">
        <v>275</v>
      </c>
      <c r="B22735">
        <v>24352</v>
      </c>
      <c r="C22735" s="385">
        <v>5.2999999999999999E-2</v>
      </c>
    </row>
    <row r="22736" spans="1:3" x14ac:dyDescent="0.25">
      <c r="A22736" t="s">
        <v>275</v>
      </c>
      <c r="B22736">
        <v>24354</v>
      </c>
      <c r="C22736" s="385">
        <v>5.2999999999999999E-2</v>
      </c>
    </row>
    <row r="22737" spans="1:3" x14ac:dyDescent="0.25">
      <c r="A22737" t="s">
        <v>275</v>
      </c>
      <c r="B22737">
        <v>24360</v>
      </c>
      <c r="C22737" s="385">
        <v>5.2999999999999999E-2</v>
      </c>
    </row>
    <row r="22738" spans="1:3" x14ac:dyDescent="0.25">
      <c r="A22738" t="s">
        <v>275</v>
      </c>
      <c r="B22738">
        <v>24361</v>
      </c>
      <c r="C22738" s="385">
        <v>5.2999999999999999E-2</v>
      </c>
    </row>
    <row r="22739" spans="1:3" x14ac:dyDescent="0.25">
      <c r="A22739" t="s">
        <v>275</v>
      </c>
      <c r="B22739">
        <v>24363</v>
      </c>
      <c r="C22739" s="385">
        <v>5.2999999999999999E-2</v>
      </c>
    </row>
    <row r="22740" spans="1:3" x14ac:dyDescent="0.25">
      <c r="A22740" t="s">
        <v>275</v>
      </c>
      <c r="B22740">
        <v>24366</v>
      </c>
      <c r="C22740" s="385">
        <v>5.2999999999999999E-2</v>
      </c>
    </row>
    <row r="22741" spans="1:3" x14ac:dyDescent="0.25">
      <c r="A22741" t="s">
        <v>275</v>
      </c>
      <c r="B22741">
        <v>24368</v>
      </c>
      <c r="C22741" s="385">
        <v>5.2999999999999999E-2</v>
      </c>
    </row>
    <row r="22742" spans="1:3" x14ac:dyDescent="0.25">
      <c r="A22742" t="s">
        <v>275</v>
      </c>
      <c r="B22742">
        <v>24370</v>
      </c>
      <c r="C22742" s="385">
        <v>5.2999999999999999E-2</v>
      </c>
    </row>
    <row r="22743" spans="1:3" x14ac:dyDescent="0.25">
      <c r="A22743" t="s">
        <v>275</v>
      </c>
      <c r="B22743">
        <v>24374</v>
      </c>
      <c r="C22743" s="385">
        <v>5.2999999999999999E-2</v>
      </c>
    </row>
    <row r="22744" spans="1:3" x14ac:dyDescent="0.25">
      <c r="A22744" t="s">
        <v>275</v>
      </c>
      <c r="B22744">
        <v>24375</v>
      </c>
      <c r="C22744" s="385">
        <v>5.2999999999999999E-2</v>
      </c>
    </row>
    <row r="22745" spans="1:3" x14ac:dyDescent="0.25">
      <c r="A22745" t="s">
        <v>275</v>
      </c>
      <c r="B22745">
        <v>24377</v>
      </c>
      <c r="C22745" s="385">
        <v>5.2999999999999999E-2</v>
      </c>
    </row>
    <row r="22746" spans="1:3" x14ac:dyDescent="0.25">
      <c r="A22746" t="s">
        <v>275</v>
      </c>
      <c r="B22746">
        <v>24378</v>
      </c>
      <c r="C22746" s="385">
        <v>5.2999999999999999E-2</v>
      </c>
    </row>
    <row r="22747" spans="1:3" x14ac:dyDescent="0.25">
      <c r="A22747" t="s">
        <v>275</v>
      </c>
      <c r="B22747">
        <v>24380</v>
      </c>
      <c r="C22747" s="385">
        <v>5.2999999999999999E-2</v>
      </c>
    </row>
    <row r="22748" spans="1:3" x14ac:dyDescent="0.25">
      <c r="A22748" t="s">
        <v>275</v>
      </c>
      <c r="B22748">
        <v>24381</v>
      </c>
      <c r="C22748" s="385">
        <v>5.2999999999999999E-2</v>
      </c>
    </row>
    <row r="22749" spans="1:3" x14ac:dyDescent="0.25">
      <c r="A22749" t="s">
        <v>275</v>
      </c>
      <c r="B22749">
        <v>24382</v>
      </c>
      <c r="C22749" s="385">
        <v>5.2999999999999999E-2</v>
      </c>
    </row>
    <row r="22750" spans="1:3" x14ac:dyDescent="0.25">
      <c r="A22750" t="s">
        <v>275</v>
      </c>
      <c r="B22750">
        <v>24401</v>
      </c>
      <c r="C22750" s="385">
        <v>5.2999999999999999E-2</v>
      </c>
    </row>
    <row r="22751" spans="1:3" x14ac:dyDescent="0.25">
      <c r="A22751" t="s">
        <v>275</v>
      </c>
      <c r="B22751">
        <v>24402</v>
      </c>
      <c r="C22751" s="385">
        <v>5.2999999999999999E-2</v>
      </c>
    </row>
    <row r="22752" spans="1:3" x14ac:dyDescent="0.25">
      <c r="A22752" t="s">
        <v>275</v>
      </c>
      <c r="B22752">
        <v>24411</v>
      </c>
      <c r="C22752" s="385">
        <v>5.2999999999999999E-2</v>
      </c>
    </row>
    <row r="22753" spans="1:3" x14ac:dyDescent="0.25">
      <c r="A22753" t="s">
        <v>275</v>
      </c>
      <c r="B22753">
        <v>24412</v>
      </c>
      <c r="C22753" s="385">
        <v>5.2999999999999999E-2</v>
      </c>
    </row>
    <row r="22754" spans="1:3" x14ac:dyDescent="0.25">
      <c r="A22754" t="s">
        <v>275</v>
      </c>
      <c r="B22754">
        <v>24413</v>
      </c>
      <c r="C22754" s="385">
        <v>5.2999999999999999E-2</v>
      </c>
    </row>
    <row r="22755" spans="1:3" x14ac:dyDescent="0.25">
      <c r="A22755" t="s">
        <v>275</v>
      </c>
      <c r="B22755">
        <v>24415</v>
      </c>
      <c r="C22755" s="385">
        <v>5.2999999999999999E-2</v>
      </c>
    </row>
    <row r="22756" spans="1:3" x14ac:dyDescent="0.25">
      <c r="A22756" t="s">
        <v>275</v>
      </c>
      <c r="B22756">
        <v>24416</v>
      </c>
      <c r="C22756" s="385">
        <v>5.2999999999999999E-2</v>
      </c>
    </row>
    <row r="22757" spans="1:3" x14ac:dyDescent="0.25">
      <c r="A22757" t="s">
        <v>275</v>
      </c>
      <c r="B22757">
        <v>24421</v>
      </c>
      <c r="C22757" s="385">
        <v>5.2999999999999999E-2</v>
      </c>
    </row>
    <row r="22758" spans="1:3" x14ac:dyDescent="0.25">
      <c r="A22758" t="s">
        <v>275</v>
      </c>
      <c r="B22758">
        <v>24422</v>
      </c>
      <c r="C22758" s="385">
        <v>5.2999999999999999E-2</v>
      </c>
    </row>
    <row r="22759" spans="1:3" x14ac:dyDescent="0.25">
      <c r="A22759" t="s">
        <v>275</v>
      </c>
      <c r="B22759">
        <v>24426</v>
      </c>
      <c r="C22759" s="385">
        <v>5.2999999999999999E-2</v>
      </c>
    </row>
    <row r="22760" spans="1:3" x14ac:dyDescent="0.25">
      <c r="A22760" t="s">
        <v>275</v>
      </c>
      <c r="B22760">
        <v>24430</v>
      </c>
      <c r="C22760" s="385">
        <v>5.2999999999999999E-2</v>
      </c>
    </row>
    <row r="22761" spans="1:3" x14ac:dyDescent="0.25">
      <c r="A22761" t="s">
        <v>275</v>
      </c>
      <c r="B22761">
        <v>24431</v>
      </c>
      <c r="C22761" s="385">
        <v>5.2999999999999999E-2</v>
      </c>
    </row>
    <row r="22762" spans="1:3" x14ac:dyDescent="0.25">
      <c r="A22762" t="s">
        <v>275</v>
      </c>
      <c r="B22762">
        <v>24432</v>
      </c>
      <c r="C22762" s="385">
        <v>5.2999999999999999E-2</v>
      </c>
    </row>
    <row r="22763" spans="1:3" x14ac:dyDescent="0.25">
      <c r="A22763" t="s">
        <v>275</v>
      </c>
      <c r="B22763">
        <v>24433</v>
      </c>
      <c r="C22763" s="385">
        <v>5.2999999999999999E-2</v>
      </c>
    </row>
    <row r="22764" spans="1:3" x14ac:dyDescent="0.25">
      <c r="A22764" t="s">
        <v>275</v>
      </c>
      <c r="B22764">
        <v>24435</v>
      </c>
      <c r="C22764" s="385">
        <v>5.2999999999999999E-2</v>
      </c>
    </row>
    <row r="22765" spans="1:3" x14ac:dyDescent="0.25">
      <c r="A22765" t="s">
        <v>275</v>
      </c>
      <c r="B22765">
        <v>24437</v>
      </c>
      <c r="C22765" s="385">
        <v>5.2999999999999999E-2</v>
      </c>
    </row>
    <row r="22766" spans="1:3" x14ac:dyDescent="0.25">
      <c r="A22766" t="s">
        <v>275</v>
      </c>
      <c r="B22766">
        <v>24438</v>
      </c>
      <c r="C22766" s="385">
        <v>5.2999999999999999E-2</v>
      </c>
    </row>
    <row r="22767" spans="1:3" x14ac:dyDescent="0.25">
      <c r="A22767" t="s">
        <v>275</v>
      </c>
      <c r="B22767">
        <v>24439</v>
      </c>
      <c r="C22767" s="385">
        <v>5.2999999999999999E-2</v>
      </c>
    </row>
    <row r="22768" spans="1:3" x14ac:dyDescent="0.25">
      <c r="A22768" t="s">
        <v>275</v>
      </c>
      <c r="B22768">
        <v>24440</v>
      </c>
      <c r="C22768" s="385">
        <v>5.2999999999999999E-2</v>
      </c>
    </row>
    <row r="22769" spans="1:3" x14ac:dyDescent="0.25">
      <c r="A22769" t="s">
        <v>275</v>
      </c>
      <c r="B22769">
        <v>24441</v>
      </c>
      <c r="C22769" s="385">
        <v>5.2999999999999999E-2</v>
      </c>
    </row>
    <row r="22770" spans="1:3" x14ac:dyDescent="0.25">
      <c r="A22770" t="s">
        <v>275</v>
      </c>
      <c r="B22770">
        <v>24442</v>
      </c>
      <c r="C22770" s="385">
        <v>5.2999999999999999E-2</v>
      </c>
    </row>
    <row r="22771" spans="1:3" x14ac:dyDescent="0.25">
      <c r="A22771" t="s">
        <v>275</v>
      </c>
      <c r="B22771">
        <v>24445</v>
      </c>
      <c r="C22771" s="385">
        <v>5.2999999999999999E-2</v>
      </c>
    </row>
    <row r="22772" spans="1:3" x14ac:dyDescent="0.25">
      <c r="A22772" t="s">
        <v>275</v>
      </c>
      <c r="B22772">
        <v>24448</v>
      </c>
      <c r="C22772" s="385">
        <v>5.2999999999999999E-2</v>
      </c>
    </row>
    <row r="22773" spans="1:3" x14ac:dyDescent="0.25">
      <c r="A22773" t="s">
        <v>275</v>
      </c>
      <c r="B22773">
        <v>24450</v>
      </c>
      <c r="C22773" s="385">
        <v>5.2999999999999999E-2</v>
      </c>
    </row>
    <row r="22774" spans="1:3" x14ac:dyDescent="0.25">
      <c r="A22774" t="s">
        <v>275</v>
      </c>
      <c r="B22774">
        <v>24457</v>
      </c>
      <c r="C22774" s="385">
        <v>5.2999999999999999E-2</v>
      </c>
    </row>
    <row r="22775" spans="1:3" x14ac:dyDescent="0.25">
      <c r="A22775" t="s">
        <v>275</v>
      </c>
      <c r="B22775">
        <v>24458</v>
      </c>
      <c r="C22775" s="385">
        <v>5.2999999999999999E-2</v>
      </c>
    </row>
    <row r="22776" spans="1:3" x14ac:dyDescent="0.25">
      <c r="A22776" t="s">
        <v>275</v>
      </c>
      <c r="B22776">
        <v>24459</v>
      </c>
      <c r="C22776" s="385">
        <v>5.2999999999999999E-2</v>
      </c>
    </row>
    <row r="22777" spans="1:3" x14ac:dyDescent="0.25">
      <c r="A22777" t="s">
        <v>275</v>
      </c>
      <c r="B22777">
        <v>24460</v>
      </c>
      <c r="C22777" s="385">
        <v>5.2999999999999999E-2</v>
      </c>
    </row>
    <row r="22778" spans="1:3" x14ac:dyDescent="0.25">
      <c r="A22778" t="s">
        <v>275</v>
      </c>
      <c r="B22778">
        <v>24463</v>
      </c>
      <c r="C22778" s="385">
        <v>5.2999999999999999E-2</v>
      </c>
    </row>
    <row r="22779" spans="1:3" x14ac:dyDescent="0.25">
      <c r="A22779" t="s">
        <v>275</v>
      </c>
      <c r="B22779">
        <v>24464</v>
      </c>
      <c r="C22779" s="385">
        <v>5.2999999999999999E-2</v>
      </c>
    </row>
    <row r="22780" spans="1:3" x14ac:dyDescent="0.25">
      <c r="A22780" t="s">
        <v>275</v>
      </c>
      <c r="B22780">
        <v>24465</v>
      </c>
      <c r="C22780" s="385">
        <v>5.2999999999999999E-2</v>
      </c>
    </row>
    <row r="22781" spans="1:3" x14ac:dyDescent="0.25">
      <c r="A22781" t="s">
        <v>275</v>
      </c>
      <c r="B22781">
        <v>24467</v>
      </c>
      <c r="C22781" s="385">
        <v>5.2999999999999999E-2</v>
      </c>
    </row>
    <row r="22782" spans="1:3" x14ac:dyDescent="0.25">
      <c r="A22782" t="s">
        <v>275</v>
      </c>
      <c r="B22782">
        <v>24469</v>
      </c>
      <c r="C22782" s="385">
        <v>5.2999999999999999E-2</v>
      </c>
    </row>
    <row r="22783" spans="1:3" x14ac:dyDescent="0.25">
      <c r="A22783" t="s">
        <v>275</v>
      </c>
      <c r="B22783">
        <v>24471</v>
      </c>
      <c r="C22783" s="385">
        <v>5.2999999999999999E-2</v>
      </c>
    </row>
    <row r="22784" spans="1:3" x14ac:dyDescent="0.25">
      <c r="A22784" t="s">
        <v>275</v>
      </c>
      <c r="B22784">
        <v>24472</v>
      </c>
      <c r="C22784" s="385">
        <v>5.2999999999999999E-2</v>
      </c>
    </row>
    <row r="22785" spans="1:3" x14ac:dyDescent="0.25">
      <c r="A22785" t="s">
        <v>275</v>
      </c>
      <c r="B22785">
        <v>24473</v>
      </c>
      <c r="C22785" s="385">
        <v>5.2999999999999999E-2</v>
      </c>
    </row>
    <row r="22786" spans="1:3" x14ac:dyDescent="0.25">
      <c r="A22786" t="s">
        <v>275</v>
      </c>
      <c r="B22786">
        <v>24474</v>
      </c>
      <c r="C22786" s="385">
        <v>5.2999999999999999E-2</v>
      </c>
    </row>
    <row r="22787" spans="1:3" x14ac:dyDescent="0.25">
      <c r="A22787" t="s">
        <v>275</v>
      </c>
      <c r="B22787">
        <v>24476</v>
      </c>
      <c r="C22787" s="385">
        <v>5.2999999999999999E-2</v>
      </c>
    </row>
    <row r="22788" spans="1:3" x14ac:dyDescent="0.25">
      <c r="A22788" t="s">
        <v>275</v>
      </c>
      <c r="B22788">
        <v>24477</v>
      </c>
      <c r="C22788" s="385">
        <v>5.2999999999999999E-2</v>
      </c>
    </row>
    <row r="22789" spans="1:3" x14ac:dyDescent="0.25">
      <c r="A22789" t="s">
        <v>275</v>
      </c>
      <c r="B22789">
        <v>24479</v>
      </c>
      <c r="C22789" s="385">
        <v>5.2999999999999999E-2</v>
      </c>
    </row>
    <row r="22790" spans="1:3" x14ac:dyDescent="0.25">
      <c r="A22790" t="s">
        <v>275</v>
      </c>
      <c r="B22790">
        <v>24482</v>
      </c>
      <c r="C22790" s="385">
        <v>5.2999999999999999E-2</v>
      </c>
    </row>
    <row r="22791" spans="1:3" x14ac:dyDescent="0.25">
      <c r="A22791" t="s">
        <v>275</v>
      </c>
      <c r="B22791">
        <v>24483</v>
      </c>
      <c r="C22791" s="385">
        <v>5.2999999999999999E-2</v>
      </c>
    </row>
    <row r="22792" spans="1:3" x14ac:dyDescent="0.25">
      <c r="A22792" t="s">
        <v>275</v>
      </c>
      <c r="B22792">
        <v>24484</v>
      </c>
      <c r="C22792" s="385">
        <v>5.2999999999999999E-2</v>
      </c>
    </row>
    <row r="22793" spans="1:3" x14ac:dyDescent="0.25">
      <c r="A22793" t="s">
        <v>275</v>
      </c>
      <c r="B22793">
        <v>24485</v>
      </c>
      <c r="C22793" s="385">
        <v>5.2999999999999999E-2</v>
      </c>
    </row>
    <row r="22794" spans="1:3" x14ac:dyDescent="0.25">
      <c r="A22794" t="s">
        <v>275</v>
      </c>
      <c r="B22794">
        <v>24486</v>
      </c>
      <c r="C22794" s="385">
        <v>5.2999999999999999E-2</v>
      </c>
    </row>
    <row r="22795" spans="1:3" x14ac:dyDescent="0.25">
      <c r="A22795" t="s">
        <v>275</v>
      </c>
      <c r="B22795">
        <v>24487</v>
      </c>
      <c r="C22795" s="385">
        <v>5.2999999999999999E-2</v>
      </c>
    </row>
    <row r="22796" spans="1:3" x14ac:dyDescent="0.25">
      <c r="A22796" t="s">
        <v>275</v>
      </c>
      <c r="B22796">
        <v>24501</v>
      </c>
      <c r="C22796" s="385">
        <v>5.2999999999999999E-2</v>
      </c>
    </row>
    <row r="22797" spans="1:3" x14ac:dyDescent="0.25">
      <c r="A22797" t="s">
        <v>275</v>
      </c>
      <c r="B22797">
        <v>24502</v>
      </c>
      <c r="C22797" s="385">
        <v>5.2999999999999999E-2</v>
      </c>
    </row>
    <row r="22798" spans="1:3" x14ac:dyDescent="0.25">
      <c r="A22798" t="s">
        <v>275</v>
      </c>
      <c r="B22798">
        <v>24503</v>
      </c>
      <c r="C22798" s="385">
        <v>5.2999999999999999E-2</v>
      </c>
    </row>
    <row r="22799" spans="1:3" x14ac:dyDescent="0.25">
      <c r="A22799" t="s">
        <v>275</v>
      </c>
      <c r="B22799">
        <v>24504</v>
      </c>
      <c r="C22799" s="385">
        <v>5.2999999999999999E-2</v>
      </c>
    </row>
    <row r="22800" spans="1:3" x14ac:dyDescent="0.25">
      <c r="A22800" t="s">
        <v>275</v>
      </c>
      <c r="B22800">
        <v>24505</v>
      </c>
      <c r="C22800" s="385">
        <v>5.2999999999999999E-2</v>
      </c>
    </row>
    <row r="22801" spans="1:3" x14ac:dyDescent="0.25">
      <c r="A22801" t="s">
        <v>275</v>
      </c>
      <c r="B22801">
        <v>24506</v>
      </c>
      <c r="C22801" s="385">
        <v>5.2999999999999999E-2</v>
      </c>
    </row>
    <row r="22802" spans="1:3" x14ac:dyDescent="0.25">
      <c r="A22802" t="s">
        <v>275</v>
      </c>
      <c r="B22802">
        <v>24513</v>
      </c>
      <c r="C22802" s="385">
        <v>5.2999999999999999E-2</v>
      </c>
    </row>
    <row r="22803" spans="1:3" x14ac:dyDescent="0.25">
      <c r="A22803" t="s">
        <v>275</v>
      </c>
      <c r="B22803">
        <v>24514</v>
      </c>
      <c r="C22803" s="385">
        <v>5.2999999999999999E-2</v>
      </c>
    </row>
    <row r="22804" spans="1:3" x14ac:dyDescent="0.25">
      <c r="A22804" t="s">
        <v>275</v>
      </c>
      <c r="B22804">
        <v>24515</v>
      </c>
      <c r="C22804" s="385">
        <v>5.2999999999999999E-2</v>
      </c>
    </row>
    <row r="22805" spans="1:3" x14ac:dyDescent="0.25">
      <c r="A22805" t="s">
        <v>275</v>
      </c>
      <c r="B22805">
        <v>24517</v>
      </c>
      <c r="C22805" s="385">
        <v>5.2999999999999999E-2</v>
      </c>
    </row>
    <row r="22806" spans="1:3" x14ac:dyDescent="0.25">
      <c r="A22806" t="s">
        <v>275</v>
      </c>
      <c r="B22806">
        <v>24520</v>
      </c>
      <c r="C22806" s="385">
        <v>6.3E-2</v>
      </c>
    </row>
    <row r="22807" spans="1:3" x14ac:dyDescent="0.25">
      <c r="A22807" t="s">
        <v>275</v>
      </c>
      <c r="B22807">
        <v>24521</v>
      </c>
      <c r="C22807" s="385">
        <v>5.2999999999999999E-2</v>
      </c>
    </row>
    <row r="22808" spans="1:3" x14ac:dyDescent="0.25">
      <c r="A22808" t="s">
        <v>275</v>
      </c>
      <c r="B22808">
        <v>24522</v>
      </c>
      <c r="C22808" s="385">
        <v>6.3E-2</v>
      </c>
    </row>
    <row r="22809" spans="1:3" x14ac:dyDescent="0.25">
      <c r="A22809" t="s">
        <v>275</v>
      </c>
      <c r="B22809">
        <v>24523</v>
      </c>
      <c r="C22809" s="385">
        <v>5.2999999999999999E-2</v>
      </c>
    </row>
    <row r="22810" spans="1:3" x14ac:dyDescent="0.25">
      <c r="A22810" t="s">
        <v>275</v>
      </c>
      <c r="B22810">
        <v>24526</v>
      </c>
      <c r="C22810" s="385">
        <v>5.2999999999999999E-2</v>
      </c>
    </row>
    <row r="22811" spans="1:3" x14ac:dyDescent="0.25">
      <c r="A22811" t="s">
        <v>275</v>
      </c>
      <c r="B22811">
        <v>24527</v>
      </c>
      <c r="C22811" s="385">
        <v>5.2999999999999999E-2</v>
      </c>
    </row>
    <row r="22812" spans="1:3" x14ac:dyDescent="0.25">
      <c r="A22812" t="s">
        <v>275</v>
      </c>
      <c r="B22812">
        <v>24528</v>
      </c>
      <c r="C22812" s="385">
        <v>6.3E-2</v>
      </c>
    </row>
    <row r="22813" spans="1:3" x14ac:dyDescent="0.25">
      <c r="A22813" t="s">
        <v>275</v>
      </c>
      <c r="B22813">
        <v>24529</v>
      </c>
      <c r="C22813" s="385">
        <v>6.3E-2</v>
      </c>
    </row>
    <row r="22814" spans="1:3" x14ac:dyDescent="0.25">
      <c r="A22814" t="s">
        <v>275</v>
      </c>
      <c r="B22814">
        <v>24530</v>
      </c>
      <c r="C22814" s="385">
        <v>6.3E-2</v>
      </c>
    </row>
    <row r="22815" spans="1:3" x14ac:dyDescent="0.25">
      <c r="A22815" t="s">
        <v>275</v>
      </c>
      <c r="B22815">
        <v>24531</v>
      </c>
      <c r="C22815" s="385">
        <v>5.2999999999999999E-2</v>
      </c>
    </row>
    <row r="22816" spans="1:3" x14ac:dyDescent="0.25">
      <c r="A22816" t="s">
        <v>275</v>
      </c>
      <c r="B22816">
        <v>24533</v>
      </c>
      <c r="C22816" s="385">
        <v>5.2999999999999999E-2</v>
      </c>
    </row>
    <row r="22817" spans="1:3" x14ac:dyDescent="0.25">
      <c r="A22817" t="s">
        <v>275</v>
      </c>
      <c r="B22817">
        <v>24534</v>
      </c>
      <c r="C22817" s="385">
        <v>6.3E-2</v>
      </c>
    </row>
    <row r="22818" spans="1:3" x14ac:dyDescent="0.25">
      <c r="A22818" t="s">
        <v>275</v>
      </c>
      <c r="B22818">
        <v>24535</v>
      </c>
      <c r="C22818" s="385">
        <v>6.3E-2</v>
      </c>
    </row>
    <row r="22819" spans="1:3" x14ac:dyDescent="0.25">
      <c r="A22819" t="s">
        <v>275</v>
      </c>
      <c r="B22819">
        <v>24536</v>
      </c>
      <c r="C22819" s="385">
        <v>5.2999999999999999E-2</v>
      </c>
    </row>
    <row r="22820" spans="1:3" x14ac:dyDescent="0.25">
      <c r="A22820" t="s">
        <v>275</v>
      </c>
      <c r="B22820">
        <v>24538</v>
      </c>
      <c r="C22820" s="385">
        <v>5.2999999999999999E-2</v>
      </c>
    </row>
    <row r="22821" spans="1:3" x14ac:dyDescent="0.25">
      <c r="A22821" t="s">
        <v>275</v>
      </c>
      <c r="B22821">
        <v>24539</v>
      </c>
      <c r="C22821" s="385">
        <v>6.3E-2</v>
      </c>
    </row>
    <row r="22822" spans="1:3" x14ac:dyDescent="0.25">
      <c r="A22822" t="s">
        <v>275</v>
      </c>
      <c r="B22822">
        <v>24540</v>
      </c>
      <c r="C22822" s="385">
        <v>5.2999999999999999E-2</v>
      </c>
    </row>
    <row r="22823" spans="1:3" x14ac:dyDescent="0.25">
      <c r="A22823" t="s">
        <v>275</v>
      </c>
      <c r="B22823">
        <v>24541</v>
      </c>
      <c r="C22823" s="385">
        <v>5.2999999999999999E-2</v>
      </c>
    </row>
    <row r="22824" spans="1:3" x14ac:dyDescent="0.25">
      <c r="A22824" t="s">
        <v>275</v>
      </c>
      <c r="B22824">
        <v>24543</v>
      </c>
      <c r="C22824" s="385">
        <v>5.2999999999999999E-2</v>
      </c>
    </row>
    <row r="22825" spans="1:3" x14ac:dyDescent="0.25">
      <c r="A22825" t="s">
        <v>275</v>
      </c>
      <c r="B22825">
        <v>24549</v>
      </c>
      <c r="C22825" s="385">
        <v>5.2999999999999999E-2</v>
      </c>
    </row>
    <row r="22826" spans="1:3" x14ac:dyDescent="0.25">
      <c r="A22826" t="s">
        <v>275</v>
      </c>
      <c r="B22826">
        <v>24550</v>
      </c>
      <c r="C22826" s="385">
        <v>5.2999999999999999E-2</v>
      </c>
    </row>
    <row r="22827" spans="1:3" x14ac:dyDescent="0.25">
      <c r="A22827" t="s">
        <v>275</v>
      </c>
      <c r="B22827">
        <v>24551</v>
      </c>
      <c r="C22827" s="385">
        <v>5.2999999999999999E-2</v>
      </c>
    </row>
    <row r="22828" spans="1:3" x14ac:dyDescent="0.25">
      <c r="A22828" t="s">
        <v>275</v>
      </c>
      <c r="B22828">
        <v>24553</v>
      </c>
      <c r="C22828" s="385">
        <v>5.2999999999999999E-2</v>
      </c>
    </row>
    <row r="22829" spans="1:3" x14ac:dyDescent="0.25">
      <c r="A22829" t="s">
        <v>275</v>
      </c>
      <c r="B22829">
        <v>24554</v>
      </c>
      <c r="C22829" s="385">
        <v>5.2999999999999999E-2</v>
      </c>
    </row>
    <row r="22830" spans="1:3" x14ac:dyDescent="0.25">
      <c r="A22830" t="s">
        <v>275</v>
      </c>
      <c r="B22830">
        <v>24555</v>
      </c>
      <c r="C22830" s="385">
        <v>5.2999999999999999E-2</v>
      </c>
    </row>
    <row r="22831" spans="1:3" x14ac:dyDescent="0.25">
      <c r="A22831" t="s">
        <v>275</v>
      </c>
      <c r="B22831">
        <v>24556</v>
      </c>
      <c r="C22831" s="385">
        <v>5.2999999999999999E-2</v>
      </c>
    </row>
    <row r="22832" spans="1:3" x14ac:dyDescent="0.25">
      <c r="A22832" t="s">
        <v>275</v>
      </c>
      <c r="B22832">
        <v>24557</v>
      </c>
      <c r="C22832" s="385">
        <v>6.3E-2</v>
      </c>
    </row>
    <row r="22833" spans="1:3" x14ac:dyDescent="0.25">
      <c r="A22833" t="s">
        <v>275</v>
      </c>
      <c r="B22833">
        <v>24558</v>
      </c>
      <c r="C22833" s="385">
        <v>6.3E-2</v>
      </c>
    </row>
    <row r="22834" spans="1:3" x14ac:dyDescent="0.25">
      <c r="A22834" t="s">
        <v>275</v>
      </c>
      <c r="B22834">
        <v>24562</v>
      </c>
      <c r="C22834" s="385">
        <v>5.2999999999999999E-2</v>
      </c>
    </row>
    <row r="22835" spans="1:3" x14ac:dyDescent="0.25">
      <c r="A22835" t="s">
        <v>275</v>
      </c>
      <c r="B22835">
        <v>24563</v>
      </c>
      <c r="C22835" s="385">
        <v>5.2999999999999999E-2</v>
      </c>
    </row>
    <row r="22836" spans="1:3" x14ac:dyDescent="0.25">
      <c r="A22836" t="s">
        <v>275</v>
      </c>
      <c r="B22836">
        <v>24565</v>
      </c>
      <c r="C22836" s="385">
        <v>6.3E-2</v>
      </c>
    </row>
    <row r="22837" spans="1:3" x14ac:dyDescent="0.25">
      <c r="A22837" t="s">
        <v>275</v>
      </c>
      <c r="B22837">
        <v>24566</v>
      </c>
      <c r="C22837" s="385">
        <v>5.2999999999999999E-2</v>
      </c>
    </row>
    <row r="22838" spans="1:3" x14ac:dyDescent="0.25">
      <c r="A22838" t="s">
        <v>275</v>
      </c>
      <c r="B22838">
        <v>24569</v>
      </c>
      <c r="C22838" s="385">
        <v>6.3E-2</v>
      </c>
    </row>
    <row r="22839" spans="1:3" x14ac:dyDescent="0.25">
      <c r="A22839" t="s">
        <v>275</v>
      </c>
      <c r="B22839">
        <v>24570</v>
      </c>
      <c r="C22839" s="385">
        <v>5.2999999999999999E-2</v>
      </c>
    </row>
    <row r="22840" spans="1:3" x14ac:dyDescent="0.25">
      <c r="A22840" t="s">
        <v>275</v>
      </c>
      <c r="B22840">
        <v>24571</v>
      </c>
      <c r="C22840" s="385">
        <v>5.2999999999999999E-2</v>
      </c>
    </row>
    <row r="22841" spans="1:3" x14ac:dyDescent="0.25">
      <c r="A22841" t="s">
        <v>275</v>
      </c>
      <c r="B22841">
        <v>24572</v>
      </c>
      <c r="C22841" s="385">
        <v>5.2999999999999999E-2</v>
      </c>
    </row>
    <row r="22842" spans="1:3" x14ac:dyDescent="0.25">
      <c r="A22842" t="s">
        <v>275</v>
      </c>
      <c r="B22842">
        <v>24574</v>
      </c>
      <c r="C22842" s="385">
        <v>5.2999999999999999E-2</v>
      </c>
    </row>
    <row r="22843" spans="1:3" x14ac:dyDescent="0.25">
      <c r="A22843" t="s">
        <v>275</v>
      </c>
      <c r="B22843">
        <v>24576</v>
      </c>
      <c r="C22843" s="385">
        <v>5.2999999999999999E-2</v>
      </c>
    </row>
    <row r="22844" spans="1:3" x14ac:dyDescent="0.25">
      <c r="A22844" t="s">
        <v>275</v>
      </c>
      <c r="B22844">
        <v>24577</v>
      </c>
      <c r="C22844" s="385">
        <v>6.3E-2</v>
      </c>
    </row>
    <row r="22845" spans="1:3" x14ac:dyDescent="0.25">
      <c r="A22845" t="s">
        <v>275</v>
      </c>
      <c r="B22845">
        <v>24578</v>
      </c>
      <c r="C22845" s="385">
        <v>5.2999999999999999E-2</v>
      </c>
    </row>
    <row r="22846" spans="1:3" x14ac:dyDescent="0.25">
      <c r="A22846" t="s">
        <v>275</v>
      </c>
      <c r="B22846">
        <v>24579</v>
      </c>
      <c r="C22846" s="385">
        <v>5.2999999999999999E-2</v>
      </c>
    </row>
    <row r="22847" spans="1:3" x14ac:dyDescent="0.25">
      <c r="A22847" t="s">
        <v>275</v>
      </c>
      <c r="B22847">
        <v>24580</v>
      </c>
      <c r="C22847" s="385">
        <v>5.2999999999999999E-2</v>
      </c>
    </row>
    <row r="22848" spans="1:3" x14ac:dyDescent="0.25">
      <c r="A22848" t="s">
        <v>275</v>
      </c>
      <c r="B22848">
        <v>24581</v>
      </c>
      <c r="C22848" s="385">
        <v>5.2999999999999999E-2</v>
      </c>
    </row>
    <row r="22849" spans="1:3" x14ac:dyDescent="0.25">
      <c r="A22849" t="s">
        <v>275</v>
      </c>
      <c r="B22849">
        <v>24586</v>
      </c>
      <c r="C22849" s="385">
        <v>5.2999999999999999E-2</v>
      </c>
    </row>
    <row r="22850" spans="1:3" x14ac:dyDescent="0.25">
      <c r="A22850" t="s">
        <v>275</v>
      </c>
      <c r="B22850">
        <v>24588</v>
      </c>
      <c r="C22850" s="385">
        <v>5.2999999999999999E-2</v>
      </c>
    </row>
    <row r="22851" spans="1:3" x14ac:dyDescent="0.25">
      <c r="A22851" t="s">
        <v>275</v>
      </c>
      <c r="B22851">
        <v>24589</v>
      </c>
      <c r="C22851" s="385">
        <v>6.3E-2</v>
      </c>
    </row>
    <row r="22852" spans="1:3" x14ac:dyDescent="0.25">
      <c r="A22852" t="s">
        <v>275</v>
      </c>
      <c r="B22852">
        <v>24590</v>
      </c>
      <c r="C22852" s="385">
        <v>5.2999999999999999E-2</v>
      </c>
    </row>
    <row r="22853" spans="1:3" x14ac:dyDescent="0.25">
      <c r="A22853" t="s">
        <v>275</v>
      </c>
      <c r="B22853">
        <v>24592</v>
      </c>
      <c r="C22853" s="385">
        <v>6.3E-2</v>
      </c>
    </row>
    <row r="22854" spans="1:3" x14ac:dyDescent="0.25">
      <c r="A22854" t="s">
        <v>275</v>
      </c>
      <c r="B22854">
        <v>24593</v>
      </c>
      <c r="C22854" s="385">
        <v>5.2999999999999999E-2</v>
      </c>
    </row>
    <row r="22855" spans="1:3" x14ac:dyDescent="0.25">
      <c r="A22855" t="s">
        <v>275</v>
      </c>
      <c r="B22855">
        <v>24594</v>
      </c>
      <c r="C22855" s="385">
        <v>6.3E-2</v>
      </c>
    </row>
    <row r="22856" spans="1:3" x14ac:dyDescent="0.25">
      <c r="A22856" t="s">
        <v>275</v>
      </c>
      <c r="B22856">
        <v>24595</v>
      </c>
      <c r="C22856" s="385">
        <v>5.2999999999999999E-2</v>
      </c>
    </row>
    <row r="22857" spans="1:3" x14ac:dyDescent="0.25">
      <c r="A22857" t="s">
        <v>275</v>
      </c>
      <c r="B22857">
        <v>24597</v>
      </c>
      <c r="C22857" s="385">
        <v>6.3E-2</v>
      </c>
    </row>
    <row r="22858" spans="1:3" x14ac:dyDescent="0.25">
      <c r="A22858" t="s">
        <v>275</v>
      </c>
      <c r="B22858">
        <v>24598</v>
      </c>
      <c r="C22858" s="385">
        <v>6.3E-2</v>
      </c>
    </row>
    <row r="22859" spans="1:3" x14ac:dyDescent="0.25">
      <c r="A22859" t="s">
        <v>275</v>
      </c>
      <c r="B22859">
        <v>24599</v>
      </c>
      <c r="C22859" s="385">
        <v>5.2999999999999999E-2</v>
      </c>
    </row>
    <row r="22860" spans="1:3" x14ac:dyDescent="0.25">
      <c r="A22860" t="s">
        <v>275</v>
      </c>
      <c r="B22860">
        <v>24601</v>
      </c>
      <c r="C22860" s="385">
        <v>5.2999999999999999E-2</v>
      </c>
    </row>
    <row r="22861" spans="1:3" x14ac:dyDescent="0.25">
      <c r="A22861" t="s">
        <v>275</v>
      </c>
      <c r="B22861">
        <v>24602</v>
      </c>
      <c r="C22861" s="385">
        <v>5.2999999999999999E-2</v>
      </c>
    </row>
    <row r="22862" spans="1:3" x14ac:dyDescent="0.25">
      <c r="A22862" t="s">
        <v>275</v>
      </c>
      <c r="B22862">
        <v>24603</v>
      </c>
      <c r="C22862" s="385">
        <v>5.2999999999999999E-2</v>
      </c>
    </row>
    <row r="22863" spans="1:3" x14ac:dyDescent="0.25">
      <c r="A22863" t="s">
        <v>275</v>
      </c>
      <c r="B22863">
        <v>24604</v>
      </c>
      <c r="C22863" s="385">
        <v>5.2999999999999999E-2</v>
      </c>
    </row>
    <row r="22864" spans="1:3" x14ac:dyDescent="0.25">
      <c r="A22864" t="s">
        <v>275</v>
      </c>
      <c r="B22864">
        <v>24605</v>
      </c>
      <c r="C22864" s="385">
        <v>5.2999999999999999E-2</v>
      </c>
    </row>
    <row r="22865" spans="1:3" x14ac:dyDescent="0.25">
      <c r="A22865" t="s">
        <v>275</v>
      </c>
      <c r="B22865">
        <v>24606</v>
      </c>
      <c r="C22865" s="385">
        <v>5.2999999999999999E-2</v>
      </c>
    </row>
    <row r="22866" spans="1:3" x14ac:dyDescent="0.25">
      <c r="A22866" t="s">
        <v>275</v>
      </c>
      <c r="B22866">
        <v>24607</v>
      </c>
      <c r="C22866" s="385">
        <v>5.2999999999999999E-2</v>
      </c>
    </row>
    <row r="22867" spans="1:3" x14ac:dyDescent="0.25">
      <c r="A22867" t="s">
        <v>275</v>
      </c>
      <c r="B22867">
        <v>24608</v>
      </c>
      <c r="C22867" s="385">
        <v>5.2999999999999999E-2</v>
      </c>
    </row>
    <row r="22868" spans="1:3" x14ac:dyDescent="0.25">
      <c r="A22868" t="s">
        <v>275</v>
      </c>
      <c r="B22868">
        <v>24609</v>
      </c>
      <c r="C22868" s="385">
        <v>5.2999999999999999E-2</v>
      </c>
    </row>
    <row r="22869" spans="1:3" x14ac:dyDescent="0.25">
      <c r="A22869" t="s">
        <v>275</v>
      </c>
      <c r="B22869">
        <v>24612</v>
      </c>
      <c r="C22869" s="385">
        <v>5.2999999999999999E-2</v>
      </c>
    </row>
    <row r="22870" spans="1:3" x14ac:dyDescent="0.25">
      <c r="A22870" t="s">
        <v>275</v>
      </c>
      <c r="B22870">
        <v>24613</v>
      </c>
      <c r="C22870" s="385">
        <v>5.2999999999999999E-2</v>
      </c>
    </row>
    <row r="22871" spans="1:3" x14ac:dyDescent="0.25">
      <c r="A22871" t="s">
        <v>275</v>
      </c>
      <c r="B22871">
        <v>24614</v>
      </c>
      <c r="C22871" s="385">
        <v>5.2999999999999999E-2</v>
      </c>
    </row>
    <row r="22872" spans="1:3" x14ac:dyDescent="0.25">
      <c r="A22872" t="s">
        <v>275</v>
      </c>
      <c r="B22872">
        <v>24619</v>
      </c>
      <c r="C22872" s="385">
        <v>5.2999999999999999E-2</v>
      </c>
    </row>
    <row r="22873" spans="1:3" x14ac:dyDescent="0.25">
      <c r="A22873" t="s">
        <v>275</v>
      </c>
      <c r="B22873">
        <v>24620</v>
      </c>
      <c r="C22873" s="385">
        <v>5.2999999999999999E-2</v>
      </c>
    </row>
    <row r="22874" spans="1:3" x14ac:dyDescent="0.25">
      <c r="A22874" t="s">
        <v>275</v>
      </c>
      <c r="B22874">
        <v>24622</v>
      </c>
      <c r="C22874" s="385">
        <v>5.2999999999999999E-2</v>
      </c>
    </row>
    <row r="22875" spans="1:3" x14ac:dyDescent="0.25">
      <c r="A22875" t="s">
        <v>275</v>
      </c>
      <c r="B22875">
        <v>24624</v>
      </c>
      <c r="C22875" s="385">
        <v>5.2999999999999999E-2</v>
      </c>
    </row>
    <row r="22876" spans="1:3" x14ac:dyDescent="0.25">
      <c r="A22876" t="s">
        <v>275</v>
      </c>
      <c r="B22876">
        <v>24627</v>
      </c>
      <c r="C22876" s="385">
        <v>5.2999999999999999E-2</v>
      </c>
    </row>
    <row r="22877" spans="1:3" x14ac:dyDescent="0.25">
      <c r="A22877" t="s">
        <v>275</v>
      </c>
      <c r="B22877">
        <v>24628</v>
      </c>
      <c r="C22877" s="385">
        <v>5.2999999999999999E-2</v>
      </c>
    </row>
    <row r="22878" spans="1:3" x14ac:dyDescent="0.25">
      <c r="A22878" t="s">
        <v>275</v>
      </c>
      <c r="B22878">
        <v>24630</v>
      </c>
      <c r="C22878" s="385">
        <v>5.2999999999999999E-2</v>
      </c>
    </row>
    <row r="22879" spans="1:3" x14ac:dyDescent="0.25">
      <c r="A22879" t="s">
        <v>275</v>
      </c>
      <c r="B22879">
        <v>24631</v>
      </c>
      <c r="C22879" s="385">
        <v>5.2999999999999999E-2</v>
      </c>
    </row>
    <row r="22880" spans="1:3" x14ac:dyDescent="0.25">
      <c r="A22880" t="s">
        <v>275</v>
      </c>
      <c r="B22880">
        <v>24634</v>
      </c>
      <c r="C22880" s="385">
        <v>5.2999999999999999E-2</v>
      </c>
    </row>
    <row r="22881" spans="1:3" x14ac:dyDescent="0.25">
      <c r="A22881" t="s">
        <v>275</v>
      </c>
      <c r="B22881">
        <v>24635</v>
      </c>
      <c r="C22881" s="385">
        <v>5.2999999999999999E-2</v>
      </c>
    </row>
    <row r="22882" spans="1:3" x14ac:dyDescent="0.25">
      <c r="A22882" t="s">
        <v>275</v>
      </c>
      <c r="B22882">
        <v>24637</v>
      </c>
      <c r="C22882" s="385">
        <v>5.2999999999999999E-2</v>
      </c>
    </row>
    <row r="22883" spans="1:3" x14ac:dyDescent="0.25">
      <c r="A22883" t="s">
        <v>275</v>
      </c>
      <c r="B22883">
        <v>24639</v>
      </c>
      <c r="C22883" s="385">
        <v>5.2999999999999999E-2</v>
      </c>
    </row>
    <row r="22884" spans="1:3" x14ac:dyDescent="0.25">
      <c r="A22884" t="s">
        <v>275</v>
      </c>
      <c r="B22884">
        <v>24640</v>
      </c>
      <c r="C22884" s="385">
        <v>5.2999999999999999E-2</v>
      </c>
    </row>
    <row r="22885" spans="1:3" x14ac:dyDescent="0.25">
      <c r="A22885" t="s">
        <v>275</v>
      </c>
      <c r="B22885">
        <v>24641</v>
      </c>
      <c r="C22885" s="385">
        <v>5.2999999999999999E-2</v>
      </c>
    </row>
    <row r="22886" spans="1:3" x14ac:dyDescent="0.25">
      <c r="A22886" t="s">
        <v>275</v>
      </c>
      <c r="B22886">
        <v>24646</v>
      </c>
      <c r="C22886" s="385">
        <v>5.2999999999999999E-2</v>
      </c>
    </row>
    <row r="22887" spans="1:3" x14ac:dyDescent="0.25">
      <c r="A22887" t="s">
        <v>275</v>
      </c>
      <c r="B22887">
        <v>24647</v>
      </c>
      <c r="C22887" s="385">
        <v>5.2999999999999999E-2</v>
      </c>
    </row>
    <row r="22888" spans="1:3" x14ac:dyDescent="0.25">
      <c r="A22888" t="s">
        <v>275</v>
      </c>
      <c r="B22888">
        <v>24649</v>
      </c>
      <c r="C22888" s="385">
        <v>5.2999999999999999E-2</v>
      </c>
    </row>
    <row r="22889" spans="1:3" x14ac:dyDescent="0.25">
      <c r="A22889" t="s">
        <v>275</v>
      </c>
      <c r="B22889">
        <v>24651</v>
      </c>
      <c r="C22889" s="385">
        <v>5.2999999999999999E-2</v>
      </c>
    </row>
    <row r="22890" spans="1:3" x14ac:dyDescent="0.25">
      <c r="A22890" t="s">
        <v>275</v>
      </c>
      <c r="B22890">
        <v>24656</v>
      </c>
      <c r="C22890" s="385">
        <v>5.2999999999999999E-2</v>
      </c>
    </row>
    <row r="22891" spans="1:3" x14ac:dyDescent="0.25">
      <c r="A22891" t="s">
        <v>275</v>
      </c>
      <c r="B22891">
        <v>24657</v>
      </c>
      <c r="C22891" s="385">
        <v>5.2999999999999999E-2</v>
      </c>
    </row>
    <row r="22892" spans="1:3" x14ac:dyDescent="0.25">
      <c r="A22892" t="s">
        <v>275</v>
      </c>
      <c r="B22892">
        <v>24658</v>
      </c>
      <c r="C22892" s="385">
        <v>5.2999999999999999E-2</v>
      </c>
    </row>
    <row r="22893" spans="1:3" x14ac:dyDescent="0.25">
      <c r="A22893" t="s">
        <v>276</v>
      </c>
      <c r="B22893">
        <v>83856</v>
      </c>
      <c r="C22893" s="385">
        <v>7.6999999999999999E-2</v>
      </c>
    </row>
    <row r="22894" spans="1:3" x14ac:dyDescent="0.25">
      <c r="A22894" t="s">
        <v>276</v>
      </c>
      <c r="B22894">
        <v>98001</v>
      </c>
      <c r="C22894" s="385">
        <v>0.10100000000000001</v>
      </c>
    </row>
    <row r="22895" spans="1:3" x14ac:dyDescent="0.25">
      <c r="A22895" t="s">
        <v>276</v>
      </c>
      <c r="B22895">
        <v>98002</v>
      </c>
      <c r="C22895" s="385">
        <v>0.10100000000000001</v>
      </c>
    </row>
    <row r="22896" spans="1:3" x14ac:dyDescent="0.25">
      <c r="A22896" t="s">
        <v>276</v>
      </c>
      <c r="B22896">
        <v>98003</v>
      </c>
      <c r="C22896" s="385">
        <v>0.10100000000000001</v>
      </c>
    </row>
    <row r="22897" spans="1:3" x14ac:dyDescent="0.25">
      <c r="A22897" t="s">
        <v>276</v>
      </c>
      <c r="B22897">
        <v>98004</v>
      </c>
      <c r="C22897" s="385">
        <v>0.10199999999999999</v>
      </c>
    </row>
    <row r="22898" spans="1:3" x14ac:dyDescent="0.25">
      <c r="A22898" t="s">
        <v>276</v>
      </c>
      <c r="B22898">
        <v>98005</v>
      </c>
      <c r="C22898" s="385">
        <v>0.10199999999999999</v>
      </c>
    </row>
    <row r="22899" spans="1:3" x14ac:dyDescent="0.25">
      <c r="A22899" t="s">
        <v>276</v>
      </c>
      <c r="B22899">
        <v>98006</v>
      </c>
      <c r="C22899" s="385">
        <v>0.10100000000000001</v>
      </c>
    </row>
    <row r="22900" spans="1:3" x14ac:dyDescent="0.25">
      <c r="A22900" t="s">
        <v>276</v>
      </c>
      <c r="B22900">
        <v>98007</v>
      </c>
      <c r="C22900" s="385">
        <v>0.10100000000000001</v>
      </c>
    </row>
    <row r="22901" spans="1:3" x14ac:dyDescent="0.25">
      <c r="A22901" t="s">
        <v>276</v>
      </c>
      <c r="B22901">
        <v>98008</v>
      </c>
      <c r="C22901" s="385">
        <v>0.10100000000000001</v>
      </c>
    </row>
    <row r="22902" spans="1:3" x14ac:dyDescent="0.25">
      <c r="A22902" t="s">
        <v>276</v>
      </c>
      <c r="B22902">
        <v>98009</v>
      </c>
      <c r="C22902" s="385">
        <v>0.10100000000000001</v>
      </c>
    </row>
    <row r="22903" spans="1:3" x14ac:dyDescent="0.25">
      <c r="A22903" t="s">
        <v>276</v>
      </c>
      <c r="B22903">
        <v>98010</v>
      </c>
      <c r="C22903" s="385">
        <v>8.6999999999999994E-2</v>
      </c>
    </row>
    <row r="22904" spans="1:3" x14ac:dyDescent="0.25">
      <c r="A22904" t="s">
        <v>276</v>
      </c>
      <c r="B22904">
        <v>98011</v>
      </c>
      <c r="C22904" s="385">
        <v>0.105</v>
      </c>
    </row>
    <row r="22905" spans="1:3" x14ac:dyDescent="0.25">
      <c r="A22905" t="s">
        <v>276</v>
      </c>
      <c r="B22905">
        <v>98012</v>
      </c>
      <c r="C22905" s="385">
        <v>0.106</v>
      </c>
    </row>
    <row r="22906" spans="1:3" x14ac:dyDescent="0.25">
      <c r="A22906" t="s">
        <v>276</v>
      </c>
      <c r="B22906">
        <v>98013</v>
      </c>
      <c r="C22906" s="385">
        <v>8.6999999999999994E-2</v>
      </c>
    </row>
    <row r="22907" spans="1:3" x14ac:dyDescent="0.25">
      <c r="A22907" t="s">
        <v>276</v>
      </c>
      <c r="B22907">
        <v>98014</v>
      </c>
      <c r="C22907" s="385">
        <v>8.6999999999999994E-2</v>
      </c>
    </row>
    <row r="22908" spans="1:3" x14ac:dyDescent="0.25">
      <c r="A22908" t="s">
        <v>276</v>
      </c>
      <c r="B22908">
        <v>98015</v>
      </c>
      <c r="C22908" s="385">
        <v>0.10100000000000001</v>
      </c>
    </row>
    <row r="22909" spans="1:3" x14ac:dyDescent="0.25">
      <c r="A22909" t="s">
        <v>276</v>
      </c>
      <c r="B22909">
        <v>98019</v>
      </c>
      <c r="C22909" s="385">
        <v>8.8999999999999996E-2</v>
      </c>
    </row>
    <row r="22910" spans="1:3" x14ac:dyDescent="0.25">
      <c r="A22910" t="s">
        <v>276</v>
      </c>
      <c r="B22910">
        <v>98020</v>
      </c>
      <c r="C22910" s="385">
        <v>0.105</v>
      </c>
    </row>
    <row r="22911" spans="1:3" x14ac:dyDescent="0.25">
      <c r="A22911" t="s">
        <v>276</v>
      </c>
      <c r="B22911">
        <v>98021</v>
      </c>
      <c r="C22911" s="385">
        <v>0.105</v>
      </c>
    </row>
    <row r="22912" spans="1:3" x14ac:dyDescent="0.25">
      <c r="A22912" t="s">
        <v>276</v>
      </c>
      <c r="B22912">
        <v>98022</v>
      </c>
      <c r="C22912" s="385">
        <v>8.7999999999999995E-2</v>
      </c>
    </row>
    <row r="22913" spans="1:3" x14ac:dyDescent="0.25">
      <c r="A22913" t="s">
        <v>276</v>
      </c>
      <c r="B22913">
        <v>98023</v>
      </c>
      <c r="C22913" s="385">
        <v>0.10299999999999999</v>
      </c>
    </row>
    <row r="22914" spans="1:3" x14ac:dyDescent="0.25">
      <c r="A22914" t="s">
        <v>276</v>
      </c>
      <c r="B22914">
        <v>98024</v>
      </c>
      <c r="C22914" s="385">
        <v>8.8999999999999996E-2</v>
      </c>
    </row>
    <row r="22915" spans="1:3" x14ac:dyDescent="0.25">
      <c r="A22915" t="s">
        <v>276</v>
      </c>
      <c r="B22915">
        <v>98025</v>
      </c>
      <c r="C22915" s="385">
        <v>8.6999999999999994E-2</v>
      </c>
    </row>
    <row r="22916" spans="1:3" x14ac:dyDescent="0.25">
      <c r="A22916" t="s">
        <v>276</v>
      </c>
      <c r="B22916">
        <v>98026</v>
      </c>
      <c r="C22916" s="385">
        <v>0.106</v>
      </c>
    </row>
    <row r="22917" spans="1:3" x14ac:dyDescent="0.25">
      <c r="A22917" t="s">
        <v>276</v>
      </c>
      <c r="B22917">
        <v>98027</v>
      </c>
      <c r="C22917" s="385">
        <v>0.10100000000000001</v>
      </c>
    </row>
    <row r="22918" spans="1:3" x14ac:dyDescent="0.25">
      <c r="A22918" t="s">
        <v>276</v>
      </c>
      <c r="B22918">
        <v>98028</v>
      </c>
      <c r="C22918" s="385">
        <v>0.10199999999999999</v>
      </c>
    </row>
    <row r="22919" spans="1:3" x14ac:dyDescent="0.25">
      <c r="A22919" t="s">
        <v>276</v>
      </c>
      <c r="B22919">
        <v>98029</v>
      </c>
      <c r="C22919" s="385">
        <v>0.10100000000000001</v>
      </c>
    </row>
    <row r="22920" spans="1:3" x14ac:dyDescent="0.25">
      <c r="A22920" t="s">
        <v>276</v>
      </c>
      <c r="B22920">
        <v>98030</v>
      </c>
      <c r="C22920" s="385">
        <v>0.10100000000000001</v>
      </c>
    </row>
    <row r="22921" spans="1:3" x14ac:dyDescent="0.25">
      <c r="A22921" t="s">
        <v>276</v>
      </c>
      <c r="B22921">
        <v>98031</v>
      </c>
      <c r="C22921" s="385">
        <v>0.10100000000000001</v>
      </c>
    </row>
    <row r="22922" spans="1:3" x14ac:dyDescent="0.25">
      <c r="A22922" t="s">
        <v>276</v>
      </c>
      <c r="B22922">
        <v>98032</v>
      </c>
      <c r="C22922" s="385">
        <v>0.10100000000000001</v>
      </c>
    </row>
    <row r="22923" spans="1:3" x14ac:dyDescent="0.25">
      <c r="A22923" t="s">
        <v>276</v>
      </c>
      <c r="B22923">
        <v>98033</v>
      </c>
      <c r="C22923" s="385">
        <v>0.10199999999999999</v>
      </c>
    </row>
    <row r="22924" spans="1:3" x14ac:dyDescent="0.25">
      <c r="A22924" t="s">
        <v>276</v>
      </c>
      <c r="B22924">
        <v>98034</v>
      </c>
      <c r="C22924" s="385">
        <v>0.10199999999999999</v>
      </c>
    </row>
    <row r="22925" spans="1:3" x14ac:dyDescent="0.25">
      <c r="A22925" t="s">
        <v>276</v>
      </c>
      <c r="B22925">
        <v>98035</v>
      </c>
      <c r="C22925" s="385">
        <v>0.10100000000000001</v>
      </c>
    </row>
    <row r="22926" spans="1:3" x14ac:dyDescent="0.25">
      <c r="A22926" t="s">
        <v>276</v>
      </c>
      <c r="B22926">
        <v>98036</v>
      </c>
      <c r="C22926" s="385">
        <v>0.106</v>
      </c>
    </row>
    <row r="22927" spans="1:3" x14ac:dyDescent="0.25">
      <c r="A22927" t="s">
        <v>276</v>
      </c>
      <c r="B22927">
        <v>98037</v>
      </c>
      <c r="C22927" s="385">
        <v>0.106</v>
      </c>
    </row>
    <row r="22928" spans="1:3" x14ac:dyDescent="0.25">
      <c r="A22928" t="s">
        <v>276</v>
      </c>
      <c r="B22928">
        <v>98038</v>
      </c>
      <c r="C22928" s="385">
        <v>8.6999999999999994E-2</v>
      </c>
    </row>
    <row r="22929" spans="1:3" x14ac:dyDescent="0.25">
      <c r="A22929" t="s">
        <v>276</v>
      </c>
      <c r="B22929">
        <v>98039</v>
      </c>
      <c r="C22929" s="385">
        <v>0.10100000000000001</v>
      </c>
    </row>
    <row r="22930" spans="1:3" x14ac:dyDescent="0.25">
      <c r="A22930" t="s">
        <v>276</v>
      </c>
      <c r="B22930">
        <v>98040</v>
      </c>
      <c r="C22930" s="385">
        <v>0.10100000000000001</v>
      </c>
    </row>
    <row r="22931" spans="1:3" x14ac:dyDescent="0.25">
      <c r="A22931" t="s">
        <v>276</v>
      </c>
      <c r="B22931">
        <v>98041</v>
      </c>
      <c r="C22931" s="385">
        <v>0.10100000000000001</v>
      </c>
    </row>
    <row r="22932" spans="1:3" x14ac:dyDescent="0.25">
      <c r="A22932" t="s">
        <v>276</v>
      </c>
      <c r="B22932">
        <v>98042</v>
      </c>
      <c r="C22932" s="385">
        <v>0.10100000000000001</v>
      </c>
    </row>
    <row r="22933" spans="1:3" x14ac:dyDescent="0.25">
      <c r="A22933" t="s">
        <v>276</v>
      </c>
      <c r="B22933">
        <v>98043</v>
      </c>
      <c r="C22933" s="385">
        <v>0.105</v>
      </c>
    </row>
    <row r="22934" spans="1:3" x14ac:dyDescent="0.25">
      <c r="A22934" t="s">
        <v>276</v>
      </c>
      <c r="B22934">
        <v>98045</v>
      </c>
      <c r="C22934" s="385">
        <v>0.09</v>
      </c>
    </row>
    <row r="22935" spans="1:3" x14ac:dyDescent="0.25">
      <c r="A22935" t="s">
        <v>276</v>
      </c>
      <c r="B22935">
        <v>98046</v>
      </c>
      <c r="C22935" s="385">
        <v>0.106</v>
      </c>
    </row>
    <row r="22936" spans="1:3" x14ac:dyDescent="0.25">
      <c r="A22936" t="s">
        <v>276</v>
      </c>
      <c r="B22936">
        <v>98047</v>
      </c>
      <c r="C22936" s="385">
        <v>0.10100000000000001</v>
      </c>
    </row>
    <row r="22937" spans="1:3" x14ac:dyDescent="0.25">
      <c r="A22937" t="s">
        <v>276</v>
      </c>
      <c r="B22937">
        <v>98050</v>
      </c>
      <c r="C22937" s="385">
        <v>8.6999999999999994E-2</v>
      </c>
    </row>
    <row r="22938" spans="1:3" x14ac:dyDescent="0.25">
      <c r="A22938" t="s">
        <v>276</v>
      </c>
      <c r="B22938">
        <v>98051</v>
      </c>
      <c r="C22938" s="385">
        <v>8.6999999999999994E-2</v>
      </c>
    </row>
    <row r="22939" spans="1:3" x14ac:dyDescent="0.25">
      <c r="A22939" t="s">
        <v>276</v>
      </c>
      <c r="B22939">
        <v>98052</v>
      </c>
      <c r="C22939" s="385">
        <v>0.10199999999999999</v>
      </c>
    </row>
    <row r="22940" spans="1:3" x14ac:dyDescent="0.25">
      <c r="A22940" t="s">
        <v>276</v>
      </c>
      <c r="B22940">
        <v>98053</v>
      </c>
      <c r="C22940" s="385">
        <v>0.10100000000000001</v>
      </c>
    </row>
    <row r="22941" spans="1:3" x14ac:dyDescent="0.25">
      <c r="A22941" t="s">
        <v>276</v>
      </c>
      <c r="B22941">
        <v>98055</v>
      </c>
      <c r="C22941" s="385">
        <v>0.10100000000000001</v>
      </c>
    </row>
    <row r="22942" spans="1:3" x14ac:dyDescent="0.25">
      <c r="A22942" t="s">
        <v>276</v>
      </c>
      <c r="B22942">
        <v>98056</v>
      </c>
      <c r="C22942" s="385">
        <v>0.10100000000000001</v>
      </c>
    </row>
    <row r="22943" spans="1:3" x14ac:dyDescent="0.25">
      <c r="A22943" t="s">
        <v>276</v>
      </c>
      <c r="B22943">
        <v>98057</v>
      </c>
      <c r="C22943" s="385">
        <v>0.10100000000000001</v>
      </c>
    </row>
    <row r="22944" spans="1:3" x14ac:dyDescent="0.25">
      <c r="A22944" t="s">
        <v>276</v>
      </c>
      <c r="B22944">
        <v>98058</v>
      </c>
      <c r="C22944" s="385">
        <v>0.10100000000000001</v>
      </c>
    </row>
    <row r="22945" spans="1:3" x14ac:dyDescent="0.25">
      <c r="A22945" t="s">
        <v>276</v>
      </c>
      <c r="B22945">
        <v>98059</v>
      </c>
      <c r="C22945" s="385">
        <v>0.10100000000000001</v>
      </c>
    </row>
    <row r="22946" spans="1:3" x14ac:dyDescent="0.25">
      <c r="A22946" t="s">
        <v>276</v>
      </c>
      <c r="B22946">
        <v>98061</v>
      </c>
      <c r="C22946" s="385">
        <v>9.1999999999999998E-2</v>
      </c>
    </row>
    <row r="22947" spans="1:3" x14ac:dyDescent="0.25">
      <c r="A22947" t="s">
        <v>276</v>
      </c>
      <c r="B22947">
        <v>98062</v>
      </c>
      <c r="C22947" s="385">
        <v>0.10100000000000001</v>
      </c>
    </row>
    <row r="22948" spans="1:3" x14ac:dyDescent="0.25">
      <c r="A22948" t="s">
        <v>276</v>
      </c>
      <c r="B22948">
        <v>98063</v>
      </c>
      <c r="C22948" s="385">
        <v>0.10100000000000001</v>
      </c>
    </row>
    <row r="22949" spans="1:3" x14ac:dyDescent="0.25">
      <c r="A22949" t="s">
        <v>276</v>
      </c>
      <c r="B22949">
        <v>98064</v>
      </c>
      <c r="C22949" s="385">
        <v>0.10100000000000001</v>
      </c>
    </row>
    <row r="22950" spans="1:3" x14ac:dyDescent="0.25">
      <c r="A22950" t="s">
        <v>276</v>
      </c>
      <c r="B22950">
        <v>98065</v>
      </c>
      <c r="C22950" s="385">
        <v>8.8999999999999996E-2</v>
      </c>
    </row>
    <row r="22951" spans="1:3" x14ac:dyDescent="0.25">
      <c r="A22951" t="s">
        <v>276</v>
      </c>
      <c r="B22951">
        <v>98068</v>
      </c>
      <c r="C22951" s="385">
        <v>8.6999999999999994E-2</v>
      </c>
    </row>
    <row r="22952" spans="1:3" x14ac:dyDescent="0.25">
      <c r="A22952" t="s">
        <v>276</v>
      </c>
      <c r="B22952">
        <v>98070</v>
      </c>
      <c r="C22952" s="385">
        <v>8.6999999999999994E-2</v>
      </c>
    </row>
    <row r="22953" spans="1:3" x14ac:dyDescent="0.25">
      <c r="A22953" t="s">
        <v>276</v>
      </c>
      <c r="B22953">
        <v>98071</v>
      </c>
      <c r="C22953" s="385">
        <v>0.10100000000000001</v>
      </c>
    </row>
    <row r="22954" spans="1:3" x14ac:dyDescent="0.25">
      <c r="A22954" t="s">
        <v>276</v>
      </c>
      <c r="B22954">
        <v>98072</v>
      </c>
      <c r="C22954" s="385">
        <v>0.10100000000000001</v>
      </c>
    </row>
    <row r="22955" spans="1:3" x14ac:dyDescent="0.25">
      <c r="A22955" t="s">
        <v>276</v>
      </c>
      <c r="B22955">
        <v>98073</v>
      </c>
      <c r="C22955" s="385">
        <v>0.10100000000000001</v>
      </c>
    </row>
    <row r="22956" spans="1:3" x14ac:dyDescent="0.25">
      <c r="A22956" t="s">
        <v>276</v>
      </c>
      <c r="B22956">
        <v>98074</v>
      </c>
      <c r="C22956" s="385">
        <v>0.10100000000000001</v>
      </c>
    </row>
    <row r="22957" spans="1:3" x14ac:dyDescent="0.25">
      <c r="A22957" t="s">
        <v>276</v>
      </c>
      <c r="B22957">
        <v>98075</v>
      </c>
      <c r="C22957" s="385">
        <v>0.10100000000000001</v>
      </c>
    </row>
    <row r="22958" spans="1:3" x14ac:dyDescent="0.25">
      <c r="A22958" t="s">
        <v>276</v>
      </c>
      <c r="B22958">
        <v>98077</v>
      </c>
      <c r="C22958" s="385">
        <v>0.10100000000000001</v>
      </c>
    </row>
    <row r="22959" spans="1:3" x14ac:dyDescent="0.25">
      <c r="A22959" t="s">
        <v>276</v>
      </c>
      <c r="B22959">
        <v>98082</v>
      </c>
      <c r="C22959" s="385">
        <v>0.106</v>
      </c>
    </row>
    <row r="22960" spans="1:3" x14ac:dyDescent="0.25">
      <c r="A22960" t="s">
        <v>276</v>
      </c>
      <c r="B22960">
        <v>98083</v>
      </c>
      <c r="C22960" s="385">
        <v>0.10199999999999999</v>
      </c>
    </row>
    <row r="22961" spans="1:3" x14ac:dyDescent="0.25">
      <c r="A22961" t="s">
        <v>276</v>
      </c>
      <c r="B22961">
        <v>98087</v>
      </c>
      <c r="C22961" s="385">
        <v>0.106</v>
      </c>
    </row>
    <row r="22962" spans="1:3" x14ac:dyDescent="0.25">
      <c r="A22962" t="s">
        <v>276</v>
      </c>
      <c r="B22962">
        <v>98089</v>
      </c>
      <c r="C22962" s="385">
        <v>0.10100000000000001</v>
      </c>
    </row>
    <row r="22963" spans="1:3" x14ac:dyDescent="0.25">
      <c r="A22963" t="s">
        <v>276</v>
      </c>
      <c r="B22963">
        <v>98092</v>
      </c>
      <c r="C22963" s="385">
        <v>0.10100000000000001</v>
      </c>
    </row>
    <row r="22964" spans="1:3" x14ac:dyDescent="0.25">
      <c r="A22964" t="s">
        <v>276</v>
      </c>
      <c r="B22964">
        <v>98093</v>
      </c>
      <c r="C22964" s="385">
        <v>0.10100000000000001</v>
      </c>
    </row>
    <row r="22965" spans="1:3" x14ac:dyDescent="0.25">
      <c r="A22965" t="s">
        <v>276</v>
      </c>
      <c r="B22965">
        <v>98101</v>
      </c>
      <c r="C22965" s="385">
        <v>0.10249999999999999</v>
      </c>
    </row>
    <row r="22966" spans="1:3" x14ac:dyDescent="0.25">
      <c r="A22966" t="s">
        <v>276</v>
      </c>
      <c r="B22966">
        <v>98102</v>
      </c>
      <c r="C22966" s="385">
        <v>0.10249999999999999</v>
      </c>
    </row>
    <row r="22967" spans="1:3" x14ac:dyDescent="0.25">
      <c r="A22967" t="s">
        <v>276</v>
      </c>
      <c r="B22967">
        <v>98103</v>
      </c>
      <c r="C22967" s="385">
        <v>0.10249999999999999</v>
      </c>
    </row>
    <row r="22968" spans="1:3" x14ac:dyDescent="0.25">
      <c r="A22968" t="s">
        <v>276</v>
      </c>
      <c r="B22968">
        <v>98104</v>
      </c>
      <c r="C22968" s="385">
        <v>0.10249999999999999</v>
      </c>
    </row>
    <row r="22969" spans="1:3" x14ac:dyDescent="0.25">
      <c r="A22969" t="s">
        <v>276</v>
      </c>
      <c r="B22969">
        <v>98105</v>
      </c>
      <c r="C22969" s="385">
        <v>0.10249999999999999</v>
      </c>
    </row>
    <row r="22970" spans="1:3" x14ac:dyDescent="0.25">
      <c r="A22970" t="s">
        <v>276</v>
      </c>
      <c r="B22970">
        <v>98106</v>
      </c>
      <c r="C22970" s="385">
        <v>0.10249999999999999</v>
      </c>
    </row>
    <row r="22971" spans="1:3" x14ac:dyDescent="0.25">
      <c r="A22971" t="s">
        <v>276</v>
      </c>
      <c r="B22971">
        <v>98107</v>
      </c>
      <c r="C22971" s="385">
        <v>0.10249999999999999</v>
      </c>
    </row>
    <row r="22972" spans="1:3" x14ac:dyDescent="0.25">
      <c r="A22972" t="s">
        <v>276</v>
      </c>
      <c r="B22972">
        <v>98108</v>
      </c>
      <c r="C22972" s="385">
        <v>0.10249999999999999</v>
      </c>
    </row>
    <row r="22973" spans="1:3" x14ac:dyDescent="0.25">
      <c r="A22973" t="s">
        <v>276</v>
      </c>
      <c r="B22973">
        <v>98109</v>
      </c>
      <c r="C22973" s="385">
        <v>0.10249999999999999</v>
      </c>
    </row>
    <row r="22974" spans="1:3" x14ac:dyDescent="0.25">
      <c r="A22974" t="s">
        <v>276</v>
      </c>
      <c r="B22974">
        <v>98110</v>
      </c>
      <c r="C22974" s="385">
        <v>9.1999999999999998E-2</v>
      </c>
    </row>
    <row r="22975" spans="1:3" x14ac:dyDescent="0.25">
      <c r="A22975" t="s">
        <v>276</v>
      </c>
      <c r="B22975">
        <v>98111</v>
      </c>
      <c r="C22975" s="385">
        <v>0.10249999999999999</v>
      </c>
    </row>
    <row r="22976" spans="1:3" x14ac:dyDescent="0.25">
      <c r="A22976" t="s">
        <v>276</v>
      </c>
      <c r="B22976">
        <v>98112</v>
      </c>
      <c r="C22976" s="385">
        <v>0.10249999999999999</v>
      </c>
    </row>
    <row r="22977" spans="1:3" x14ac:dyDescent="0.25">
      <c r="A22977" t="s">
        <v>276</v>
      </c>
      <c r="B22977">
        <v>98113</v>
      </c>
      <c r="C22977" s="385">
        <v>0.10249999999999999</v>
      </c>
    </row>
    <row r="22978" spans="1:3" x14ac:dyDescent="0.25">
      <c r="A22978" t="s">
        <v>276</v>
      </c>
      <c r="B22978">
        <v>98114</v>
      </c>
      <c r="C22978" s="385">
        <v>0.10249999999999999</v>
      </c>
    </row>
    <row r="22979" spans="1:3" x14ac:dyDescent="0.25">
      <c r="A22979" t="s">
        <v>276</v>
      </c>
      <c r="B22979">
        <v>98115</v>
      </c>
      <c r="C22979" s="385">
        <v>0.10249999999999999</v>
      </c>
    </row>
    <row r="22980" spans="1:3" x14ac:dyDescent="0.25">
      <c r="A22980" t="s">
        <v>276</v>
      </c>
      <c r="B22980">
        <v>98116</v>
      </c>
      <c r="C22980" s="385">
        <v>0.10249999999999999</v>
      </c>
    </row>
    <row r="22981" spans="1:3" x14ac:dyDescent="0.25">
      <c r="A22981" t="s">
        <v>276</v>
      </c>
      <c r="B22981">
        <v>98117</v>
      </c>
      <c r="C22981" s="385">
        <v>0.10249999999999999</v>
      </c>
    </row>
    <row r="22982" spans="1:3" x14ac:dyDescent="0.25">
      <c r="A22982" t="s">
        <v>276</v>
      </c>
      <c r="B22982">
        <v>98118</v>
      </c>
      <c r="C22982" s="385">
        <v>0.10249999999999999</v>
      </c>
    </row>
    <row r="22983" spans="1:3" x14ac:dyDescent="0.25">
      <c r="A22983" t="s">
        <v>276</v>
      </c>
      <c r="B22983">
        <v>98119</v>
      </c>
      <c r="C22983" s="385">
        <v>0.10249999999999999</v>
      </c>
    </row>
    <row r="22984" spans="1:3" x14ac:dyDescent="0.25">
      <c r="A22984" t="s">
        <v>276</v>
      </c>
      <c r="B22984">
        <v>98121</v>
      </c>
      <c r="C22984" s="385">
        <v>0.10249999999999999</v>
      </c>
    </row>
    <row r="22985" spans="1:3" x14ac:dyDescent="0.25">
      <c r="A22985" t="s">
        <v>276</v>
      </c>
      <c r="B22985">
        <v>98122</v>
      </c>
      <c r="C22985" s="385">
        <v>0.10249999999999999</v>
      </c>
    </row>
    <row r="22986" spans="1:3" x14ac:dyDescent="0.25">
      <c r="A22986" t="s">
        <v>276</v>
      </c>
      <c r="B22986">
        <v>98124</v>
      </c>
      <c r="C22986" s="385">
        <v>0.10249999999999999</v>
      </c>
    </row>
    <row r="22987" spans="1:3" x14ac:dyDescent="0.25">
      <c r="A22987" t="s">
        <v>276</v>
      </c>
      <c r="B22987">
        <v>98125</v>
      </c>
      <c r="C22987" s="385">
        <v>0.10299999999999999</v>
      </c>
    </row>
    <row r="22988" spans="1:3" x14ac:dyDescent="0.25">
      <c r="A22988" t="s">
        <v>276</v>
      </c>
      <c r="B22988">
        <v>98126</v>
      </c>
      <c r="C22988" s="385">
        <v>0.10249999999999999</v>
      </c>
    </row>
    <row r="22989" spans="1:3" x14ac:dyDescent="0.25">
      <c r="A22989" t="s">
        <v>276</v>
      </c>
      <c r="B22989">
        <v>98127</v>
      </c>
      <c r="C22989" s="385">
        <v>0.10249999999999999</v>
      </c>
    </row>
    <row r="22990" spans="1:3" x14ac:dyDescent="0.25">
      <c r="A22990" t="s">
        <v>276</v>
      </c>
      <c r="B22990">
        <v>98129</v>
      </c>
      <c r="C22990" s="385">
        <v>0.10249999999999999</v>
      </c>
    </row>
    <row r="22991" spans="1:3" x14ac:dyDescent="0.25">
      <c r="A22991" t="s">
        <v>276</v>
      </c>
      <c r="B22991">
        <v>98131</v>
      </c>
      <c r="C22991" s="385">
        <v>0.10249999999999999</v>
      </c>
    </row>
    <row r="22992" spans="1:3" x14ac:dyDescent="0.25">
      <c r="A22992" t="s">
        <v>276</v>
      </c>
      <c r="B22992">
        <v>98133</v>
      </c>
      <c r="C22992" s="385">
        <v>0.105</v>
      </c>
    </row>
    <row r="22993" spans="1:3" x14ac:dyDescent="0.25">
      <c r="A22993" t="s">
        <v>276</v>
      </c>
      <c r="B22993">
        <v>98134</v>
      </c>
      <c r="C22993" s="385">
        <v>0.10249999999999999</v>
      </c>
    </row>
    <row r="22994" spans="1:3" x14ac:dyDescent="0.25">
      <c r="A22994" t="s">
        <v>276</v>
      </c>
      <c r="B22994">
        <v>98136</v>
      </c>
      <c r="C22994" s="385">
        <v>0.10249999999999999</v>
      </c>
    </row>
    <row r="22995" spans="1:3" x14ac:dyDescent="0.25">
      <c r="A22995" t="s">
        <v>276</v>
      </c>
      <c r="B22995">
        <v>98138</v>
      </c>
      <c r="C22995" s="385">
        <v>0.10100000000000001</v>
      </c>
    </row>
    <row r="22996" spans="1:3" x14ac:dyDescent="0.25">
      <c r="A22996" t="s">
        <v>276</v>
      </c>
      <c r="B22996">
        <v>98139</v>
      </c>
      <c r="C22996" s="385">
        <v>0.10249999999999999</v>
      </c>
    </row>
    <row r="22997" spans="1:3" x14ac:dyDescent="0.25">
      <c r="A22997" t="s">
        <v>276</v>
      </c>
      <c r="B22997">
        <v>98141</v>
      </c>
      <c r="C22997" s="385">
        <v>0.10249999999999999</v>
      </c>
    </row>
    <row r="22998" spans="1:3" x14ac:dyDescent="0.25">
      <c r="A22998" t="s">
        <v>276</v>
      </c>
      <c r="B22998">
        <v>98144</v>
      </c>
      <c r="C22998" s="385">
        <v>0.10249999999999999</v>
      </c>
    </row>
    <row r="22999" spans="1:3" x14ac:dyDescent="0.25">
      <c r="A22999" t="s">
        <v>276</v>
      </c>
      <c r="B22999">
        <v>98145</v>
      </c>
      <c r="C22999" s="385">
        <v>0.10249999999999999</v>
      </c>
    </row>
    <row r="23000" spans="1:3" x14ac:dyDescent="0.25">
      <c r="A23000" t="s">
        <v>276</v>
      </c>
      <c r="B23000">
        <v>98146</v>
      </c>
      <c r="C23000" s="385">
        <v>0.10249999999999999</v>
      </c>
    </row>
    <row r="23001" spans="1:3" x14ac:dyDescent="0.25">
      <c r="A23001" t="s">
        <v>276</v>
      </c>
      <c r="B23001">
        <v>98148</v>
      </c>
      <c r="C23001" s="385">
        <v>0.10100000000000001</v>
      </c>
    </row>
    <row r="23002" spans="1:3" x14ac:dyDescent="0.25">
      <c r="A23002" t="s">
        <v>276</v>
      </c>
      <c r="B23002">
        <v>98154</v>
      </c>
      <c r="C23002" s="385">
        <v>0.10249999999999999</v>
      </c>
    </row>
    <row r="23003" spans="1:3" x14ac:dyDescent="0.25">
      <c r="A23003" t="s">
        <v>276</v>
      </c>
      <c r="B23003">
        <v>98155</v>
      </c>
      <c r="C23003" s="385">
        <v>0.105</v>
      </c>
    </row>
    <row r="23004" spans="1:3" x14ac:dyDescent="0.25">
      <c r="A23004" t="s">
        <v>276</v>
      </c>
      <c r="B23004">
        <v>98158</v>
      </c>
      <c r="C23004" s="385">
        <v>0.10100000000000001</v>
      </c>
    </row>
    <row r="23005" spans="1:3" x14ac:dyDescent="0.25">
      <c r="A23005" t="s">
        <v>276</v>
      </c>
      <c r="B23005">
        <v>98160</v>
      </c>
      <c r="C23005" s="385">
        <v>0.10249999999999999</v>
      </c>
    </row>
    <row r="23006" spans="1:3" x14ac:dyDescent="0.25">
      <c r="A23006" t="s">
        <v>276</v>
      </c>
      <c r="B23006">
        <v>98161</v>
      </c>
      <c r="C23006" s="385">
        <v>0.10249999999999999</v>
      </c>
    </row>
    <row r="23007" spans="1:3" x14ac:dyDescent="0.25">
      <c r="A23007" t="s">
        <v>276</v>
      </c>
      <c r="B23007">
        <v>98164</v>
      </c>
      <c r="C23007" s="385">
        <v>0.10249999999999999</v>
      </c>
    </row>
    <row r="23008" spans="1:3" x14ac:dyDescent="0.25">
      <c r="A23008" t="s">
        <v>276</v>
      </c>
      <c r="B23008">
        <v>98165</v>
      </c>
      <c r="C23008" s="385">
        <v>0.10249999999999999</v>
      </c>
    </row>
    <row r="23009" spans="1:3" x14ac:dyDescent="0.25">
      <c r="A23009" t="s">
        <v>276</v>
      </c>
      <c r="B23009">
        <v>98166</v>
      </c>
      <c r="C23009" s="385">
        <v>0.10100000000000001</v>
      </c>
    </row>
    <row r="23010" spans="1:3" x14ac:dyDescent="0.25">
      <c r="A23010" t="s">
        <v>276</v>
      </c>
      <c r="B23010">
        <v>98168</v>
      </c>
      <c r="C23010" s="385">
        <v>0.10100000000000001</v>
      </c>
    </row>
    <row r="23011" spans="1:3" x14ac:dyDescent="0.25">
      <c r="A23011" t="s">
        <v>276</v>
      </c>
      <c r="B23011">
        <v>98170</v>
      </c>
      <c r="C23011" s="385">
        <v>0.10249999999999999</v>
      </c>
    </row>
    <row r="23012" spans="1:3" x14ac:dyDescent="0.25">
      <c r="A23012" t="s">
        <v>276</v>
      </c>
      <c r="B23012">
        <v>98174</v>
      </c>
      <c r="C23012" s="385">
        <v>0.10249999999999999</v>
      </c>
    </row>
    <row r="23013" spans="1:3" x14ac:dyDescent="0.25">
      <c r="A23013" t="s">
        <v>276</v>
      </c>
      <c r="B23013">
        <v>98175</v>
      </c>
      <c r="C23013" s="385">
        <v>0.10249999999999999</v>
      </c>
    </row>
    <row r="23014" spans="1:3" x14ac:dyDescent="0.25">
      <c r="A23014" t="s">
        <v>276</v>
      </c>
      <c r="B23014">
        <v>98177</v>
      </c>
      <c r="C23014" s="385">
        <v>0.105</v>
      </c>
    </row>
    <row r="23015" spans="1:3" x14ac:dyDescent="0.25">
      <c r="A23015" t="s">
        <v>276</v>
      </c>
      <c r="B23015">
        <v>98178</v>
      </c>
      <c r="C23015" s="385">
        <v>0.10249999999999999</v>
      </c>
    </row>
    <row r="23016" spans="1:3" x14ac:dyDescent="0.25">
      <c r="A23016" t="s">
        <v>276</v>
      </c>
      <c r="B23016">
        <v>98181</v>
      </c>
      <c r="C23016" s="385">
        <v>0.10249999999999999</v>
      </c>
    </row>
    <row r="23017" spans="1:3" x14ac:dyDescent="0.25">
      <c r="A23017" t="s">
        <v>276</v>
      </c>
      <c r="B23017">
        <v>98185</v>
      </c>
      <c r="C23017" s="385">
        <v>0.10249999999999999</v>
      </c>
    </row>
    <row r="23018" spans="1:3" x14ac:dyDescent="0.25">
      <c r="A23018" t="s">
        <v>276</v>
      </c>
      <c r="B23018">
        <v>98188</v>
      </c>
      <c r="C23018" s="385">
        <v>0.10100000000000001</v>
      </c>
    </row>
    <row r="23019" spans="1:3" x14ac:dyDescent="0.25">
      <c r="A23019" t="s">
        <v>276</v>
      </c>
      <c r="B23019">
        <v>98190</v>
      </c>
      <c r="C23019" s="385">
        <v>0.10249999999999999</v>
      </c>
    </row>
    <row r="23020" spans="1:3" x14ac:dyDescent="0.25">
      <c r="A23020" t="s">
        <v>276</v>
      </c>
      <c r="B23020">
        <v>98191</v>
      </c>
      <c r="C23020" s="385">
        <v>0.10249999999999999</v>
      </c>
    </row>
    <row r="23021" spans="1:3" x14ac:dyDescent="0.25">
      <c r="A23021" t="s">
        <v>276</v>
      </c>
      <c r="B23021">
        <v>98194</v>
      </c>
      <c r="C23021" s="385">
        <v>0.10249999999999999</v>
      </c>
    </row>
    <row r="23022" spans="1:3" x14ac:dyDescent="0.25">
      <c r="A23022" t="s">
        <v>276</v>
      </c>
      <c r="B23022">
        <v>98195</v>
      </c>
      <c r="C23022" s="385">
        <v>0.10249999999999999</v>
      </c>
    </row>
    <row r="23023" spans="1:3" x14ac:dyDescent="0.25">
      <c r="A23023" t="s">
        <v>276</v>
      </c>
      <c r="B23023">
        <v>98198</v>
      </c>
      <c r="C23023" s="385">
        <v>0.10100000000000001</v>
      </c>
    </row>
    <row r="23024" spans="1:3" x14ac:dyDescent="0.25">
      <c r="A23024" t="s">
        <v>276</v>
      </c>
      <c r="B23024">
        <v>98199</v>
      </c>
      <c r="C23024" s="385">
        <v>0.10249999999999999</v>
      </c>
    </row>
    <row r="23025" spans="1:3" x14ac:dyDescent="0.25">
      <c r="A23025" t="s">
        <v>276</v>
      </c>
      <c r="B23025">
        <v>98201</v>
      </c>
      <c r="C23025" s="385">
        <v>9.9000000000000005E-2</v>
      </c>
    </row>
    <row r="23026" spans="1:3" x14ac:dyDescent="0.25">
      <c r="A23026" t="s">
        <v>276</v>
      </c>
      <c r="B23026">
        <v>98203</v>
      </c>
      <c r="C23026" s="385">
        <v>9.9000000000000005E-2</v>
      </c>
    </row>
    <row r="23027" spans="1:3" x14ac:dyDescent="0.25">
      <c r="A23027" t="s">
        <v>276</v>
      </c>
      <c r="B23027">
        <v>98204</v>
      </c>
      <c r="C23027" s="385">
        <v>0.105</v>
      </c>
    </row>
    <row r="23028" spans="1:3" x14ac:dyDescent="0.25">
      <c r="A23028" t="s">
        <v>276</v>
      </c>
      <c r="B23028">
        <v>98206</v>
      </c>
      <c r="C23028" s="385">
        <v>9.9000000000000005E-2</v>
      </c>
    </row>
    <row r="23029" spans="1:3" x14ac:dyDescent="0.25">
      <c r="A23029" t="s">
        <v>276</v>
      </c>
      <c r="B23029">
        <v>98207</v>
      </c>
      <c r="C23029" s="385">
        <v>9.9000000000000005E-2</v>
      </c>
    </row>
    <row r="23030" spans="1:3" x14ac:dyDescent="0.25">
      <c r="A23030" t="s">
        <v>276</v>
      </c>
      <c r="B23030">
        <v>98208</v>
      </c>
      <c r="C23030" s="385">
        <v>0.106</v>
      </c>
    </row>
    <row r="23031" spans="1:3" x14ac:dyDescent="0.25">
      <c r="A23031" t="s">
        <v>276</v>
      </c>
      <c r="B23031">
        <v>98213</v>
      </c>
      <c r="C23031" s="385">
        <v>9.9000000000000005E-2</v>
      </c>
    </row>
    <row r="23032" spans="1:3" x14ac:dyDescent="0.25">
      <c r="A23032" t="s">
        <v>276</v>
      </c>
      <c r="B23032">
        <v>98220</v>
      </c>
      <c r="C23032" s="385">
        <v>8.5999999999999993E-2</v>
      </c>
    </row>
    <row r="23033" spans="1:3" x14ac:dyDescent="0.25">
      <c r="A23033" t="s">
        <v>276</v>
      </c>
      <c r="B23033">
        <v>98221</v>
      </c>
      <c r="C23033" s="385">
        <v>8.7999999999999995E-2</v>
      </c>
    </row>
    <row r="23034" spans="1:3" x14ac:dyDescent="0.25">
      <c r="A23034" t="s">
        <v>276</v>
      </c>
      <c r="B23034">
        <v>98222</v>
      </c>
      <c r="C23034" s="385">
        <v>8.3000000000000004E-2</v>
      </c>
    </row>
    <row r="23035" spans="1:3" x14ac:dyDescent="0.25">
      <c r="A23035" t="s">
        <v>276</v>
      </c>
      <c r="B23035">
        <v>98223</v>
      </c>
      <c r="C23035" s="385">
        <v>9.4E-2</v>
      </c>
    </row>
    <row r="23036" spans="1:3" x14ac:dyDescent="0.25">
      <c r="A23036" t="s">
        <v>276</v>
      </c>
      <c r="B23036">
        <v>98224</v>
      </c>
      <c r="C23036" s="385">
        <v>8.6999999999999994E-2</v>
      </c>
    </row>
    <row r="23037" spans="1:3" x14ac:dyDescent="0.25">
      <c r="A23037" t="s">
        <v>276</v>
      </c>
      <c r="B23037">
        <v>98225</v>
      </c>
      <c r="C23037" s="385">
        <v>8.7999999999999995E-2</v>
      </c>
    </row>
    <row r="23038" spans="1:3" x14ac:dyDescent="0.25">
      <c r="A23038" t="s">
        <v>276</v>
      </c>
      <c r="B23038">
        <v>98226</v>
      </c>
      <c r="C23038" s="385">
        <v>8.7999999999999995E-2</v>
      </c>
    </row>
    <row r="23039" spans="1:3" x14ac:dyDescent="0.25">
      <c r="A23039" t="s">
        <v>276</v>
      </c>
      <c r="B23039">
        <v>98227</v>
      </c>
      <c r="C23039" s="385">
        <v>8.7999999999999995E-2</v>
      </c>
    </row>
    <row r="23040" spans="1:3" x14ac:dyDescent="0.25">
      <c r="A23040" t="s">
        <v>276</v>
      </c>
      <c r="B23040">
        <v>98228</v>
      </c>
      <c r="C23040" s="385">
        <v>8.7999999999999995E-2</v>
      </c>
    </row>
    <row r="23041" spans="1:3" x14ac:dyDescent="0.25">
      <c r="A23041" t="s">
        <v>276</v>
      </c>
      <c r="B23041">
        <v>98229</v>
      </c>
      <c r="C23041" s="385">
        <v>8.7999999999999995E-2</v>
      </c>
    </row>
    <row r="23042" spans="1:3" x14ac:dyDescent="0.25">
      <c r="A23042" t="s">
        <v>276</v>
      </c>
      <c r="B23042">
        <v>98230</v>
      </c>
      <c r="C23042" s="385">
        <v>8.7999999999999995E-2</v>
      </c>
    </row>
    <row r="23043" spans="1:3" x14ac:dyDescent="0.25">
      <c r="A23043" t="s">
        <v>276</v>
      </c>
      <c r="B23043">
        <v>98231</v>
      </c>
      <c r="C23043" s="385">
        <v>8.7999999999999995E-2</v>
      </c>
    </row>
    <row r="23044" spans="1:3" x14ac:dyDescent="0.25">
      <c r="A23044" t="s">
        <v>276</v>
      </c>
      <c r="B23044">
        <v>98232</v>
      </c>
      <c r="C23044" s="385">
        <v>8.5999999999999993E-2</v>
      </c>
    </row>
    <row r="23045" spans="1:3" x14ac:dyDescent="0.25">
      <c r="A23045" t="s">
        <v>276</v>
      </c>
      <c r="B23045">
        <v>98233</v>
      </c>
      <c r="C23045" s="385">
        <v>8.5999999999999993E-2</v>
      </c>
    </row>
    <row r="23046" spans="1:3" x14ac:dyDescent="0.25">
      <c r="A23046" t="s">
        <v>276</v>
      </c>
      <c r="B23046">
        <v>98235</v>
      </c>
      <c r="C23046" s="385">
        <v>8.5999999999999993E-2</v>
      </c>
    </row>
    <row r="23047" spans="1:3" x14ac:dyDescent="0.25">
      <c r="A23047" t="s">
        <v>276</v>
      </c>
      <c r="B23047">
        <v>98236</v>
      </c>
      <c r="C23047" s="385">
        <v>8.6999999999999994E-2</v>
      </c>
    </row>
    <row r="23048" spans="1:3" x14ac:dyDescent="0.25">
      <c r="A23048" t="s">
        <v>276</v>
      </c>
      <c r="B23048">
        <v>98237</v>
      </c>
      <c r="C23048" s="385">
        <v>8.5999999999999993E-2</v>
      </c>
    </row>
    <row r="23049" spans="1:3" x14ac:dyDescent="0.25">
      <c r="A23049" t="s">
        <v>276</v>
      </c>
      <c r="B23049">
        <v>98238</v>
      </c>
      <c r="C23049" s="385">
        <v>8.2000000000000003E-2</v>
      </c>
    </row>
    <row r="23050" spans="1:3" x14ac:dyDescent="0.25">
      <c r="A23050" t="s">
        <v>276</v>
      </c>
      <c r="B23050">
        <v>98239</v>
      </c>
      <c r="C23050" s="385">
        <v>8.6999999999999994E-2</v>
      </c>
    </row>
    <row r="23051" spans="1:3" x14ac:dyDescent="0.25">
      <c r="A23051" t="s">
        <v>276</v>
      </c>
      <c r="B23051">
        <v>98240</v>
      </c>
      <c r="C23051" s="385">
        <v>8.5999999999999993E-2</v>
      </c>
    </row>
    <row r="23052" spans="1:3" x14ac:dyDescent="0.25">
      <c r="A23052" t="s">
        <v>276</v>
      </c>
      <c r="B23052">
        <v>98241</v>
      </c>
      <c r="C23052" s="385">
        <v>9.0999999999999998E-2</v>
      </c>
    </row>
    <row r="23053" spans="1:3" x14ac:dyDescent="0.25">
      <c r="A23053" t="s">
        <v>276</v>
      </c>
      <c r="B23053">
        <v>98243</v>
      </c>
      <c r="C23053" s="385">
        <v>8.3000000000000004E-2</v>
      </c>
    </row>
    <row r="23054" spans="1:3" x14ac:dyDescent="0.25">
      <c r="A23054" t="s">
        <v>276</v>
      </c>
      <c r="B23054">
        <v>98244</v>
      </c>
      <c r="C23054" s="385">
        <v>8.5999999999999993E-2</v>
      </c>
    </row>
    <row r="23055" spans="1:3" x14ac:dyDescent="0.25">
      <c r="A23055" t="s">
        <v>276</v>
      </c>
      <c r="B23055">
        <v>98245</v>
      </c>
      <c r="C23055" s="385">
        <v>8.3000000000000004E-2</v>
      </c>
    </row>
    <row r="23056" spans="1:3" x14ac:dyDescent="0.25">
      <c r="A23056" t="s">
        <v>276</v>
      </c>
      <c r="B23056">
        <v>98247</v>
      </c>
      <c r="C23056" s="385">
        <v>8.5999999999999993E-2</v>
      </c>
    </row>
    <row r="23057" spans="1:3" x14ac:dyDescent="0.25">
      <c r="A23057" t="s">
        <v>276</v>
      </c>
      <c r="B23057">
        <v>98248</v>
      </c>
      <c r="C23057" s="385">
        <v>8.7999999999999995E-2</v>
      </c>
    </row>
    <row r="23058" spans="1:3" x14ac:dyDescent="0.25">
      <c r="A23058" t="s">
        <v>276</v>
      </c>
      <c r="B23058">
        <v>98249</v>
      </c>
      <c r="C23058" s="385">
        <v>8.6999999999999994E-2</v>
      </c>
    </row>
    <row r="23059" spans="1:3" x14ac:dyDescent="0.25">
      <c r="A23059" t="s">
        <v>276</v>
      </c>
      <c r="B23059">
        <v>98250</v>
      </c>
      <c r="C23059" s="385">
        <v>8.5000000000000006E-2</v>
      </c>
    </row>
    <row r="23060" spans="1:3" x14ac:dyDescent="0.25">
      <c r="A23060" t="s">
        <v>276</v>
      </c>
      <c r="B23060">
        <v>98251</v>
      </c>
      <c r="C23060" s="385">
        <v>9.0999999999999998E-2</v>
      </c>
    </row>
    <row r="23061" spans="1:3" x14ac:dyDescent="0.25">
      <c r="A23061" t="s">
        <v>276</v>
      </c>
      <c r="B23061">
        <v>98252</v>
      </c>
      <c r="C23061" s="385">
        <v>9.0999999999999998E-2</v>
      </c>
    </row>
    <row r="23062" spans="1:3" x14ac:dyDescent="0.25">
      <c r="A23062" t="s">
        <v>276</v>
      </c>
      <c r="B23062">
        <v>98253</v>
      </c>
      <c r="C23062" s="385">
        <v>8.6999999999999994E-2</v>
      </c>
    </row>
    <row r="23063" spans="1:3" x14ac:dyDescent="0.25">
      <c r="A23063" t="s">
        <v>276</v>
      </c>
      <c r="B23063">
        <v>98255</v>
      </c>
      <c r="C23063" s="385">
        <v>8.5999999999999993E-2</v>
      </c>
    </row>
    <row r="23064" spans="1:3" x14ac:dyDescent="0.25">
      <c r="A23064" t="s">
        <v>276</v>
      </c>
      <c r="B23064">
        <v>98256</v>
      </c>
      <c r="C23064" s="385">
        <v>9.0999999999999998E-2</v>
      </c>
    </row>
    <row r="23065" spans="1:3" x14ac:dyDescent="0.25">
      <c r="A23065" t="s">
        <v>276</v>
      </c>
      <c r="B23065">
        <v>98257</v>
      </c>
      <c r="C23065" s="385">
        <v>8.5999999999999993E-2</v>
      </c>
    </row>
    <row r="23066" spans="1:3" x14ac:dyDescent="0.25">
      <c r="A23066" t="s">
        <v>276</v>
      </c>
      <c r="B23066">
        <v>98258</v>
      </c>
      <c r="C23066" s="385">
        <v>9.4E-2</v>
      </c>
    </row>
    <row r="23067" spans="1:3" x14ac:dyDescent="0.25">
      <c r="A23067" t="s">
        <v>276</v>
      </c>
      <c r="B23067">
        <v>98259</v>
      </c>
      <c r="C23067" s="385">
        <v>9.4E-2</v>
      </c>
    </row>
    <row r="23068" spans="1:3" x14ac:dyDescent="0.25">
      <c r="A23068" t="s">
        <v>276</v>
      </c>
      <c r="B23068">
        <v>98260</v>
      </c>
      <c r="C23068" s="385">
        <v>8.6999999999999994E-2</v>
      </c>
    </row>
    <row r="23069" spans="1:3" x14ac:dyDescent="0.25">
      <c r="A23069" t="s">
        <v>276</v>
      </c>
      <c r="B23069">
        <v>98261</v>
      </c>
      <c r="C23069" s="385">
        <v>8.3000000000000004E-2</v>
      </c>
    </row>
    <row r="23070" spans="1:3" x14ac:dyDescent="0.25">
      <c r="A23070" t="s">
        <v>276</v>
      </c>
      <c r="B23070">
        <v>98262</v>
      </c>
      <c r="C23070" s="385">
        <v>8.5999999999999993E-2</v>
      </c>
    </row>
    <row r="23071" spans="1:3" x14ac:dyDescent="0.25">
      <c r="A23071" t="s">
        <v>276</v>
      </c>
      <c r="B23071">
        <v>98263</v>
      </c>
      <c r="C23071" s="385">
        <v>8.5999999999999993E-2</v>
      </c>
    </row>
    <row r="23072" spans="1:3" x14ac:dyDescent="0.25">
      <c r="A23072" t="s">
        <v>276</v>
      </c>
      <c r="B23072">
        <v>98264</v>
      </c>
      <c r="C23072" s="385">
        <v>8.7999999999999995E-2</v>
      </c>
    </row>
    <row r="23073" spans="1:3" x14ac:dyDescent="0.25">
      <c r="A23073" t="s">
        <v>276</v>
      </c>
      <c r="B23073">
        <v>98266</v>
      </c>
      <c r="C23073" s="385">
        <v>8.5999999999999993E-2</v>
      </c>
    </row>
    <row r="23074" spans="1:3" x14ac:dyDescent="0.25">
      <c r="A23074" t="s">
        <v>276</v>
      </c>
      <c r="B23074">
        <v>98267</v>
      </c>
      <c r="C23074" s="385">
        <v>8.5999999999999993E-2</v>
      </c>
    </row>
    <row r="23075" spans="1:3" x14ac:dyDescent="0.25">
      <c r="A23075" t="s">
        <v>276</v>
      </c>
      <c r="B23075">
        <v>98270</v>
      </c>
      <c r="C23075" s="385">
        <v>9.4E-2</v>
      </c>
    </row>
    <row r="23076" spans="1:3" x14ac:dyDescent="0.25">
      <c r="A23076" t="s">
        <v>276</v>
      </c>
      <c r="B23076">
        <v>98271</v>
      </c>
      <c r="C23076" s="385">
        <v>9.4E-2</v>
      </c>
    </row>
    <row r="23077" spans="1:3" x14ac:dyDescent="0.25">
      <c r="A23077" t="s">
        <v>276</v>
      </c>
      <c r="B23077">
        <v>98272</v>
      </c>
      <c r="C23077" s="385">
        <v>9.4E-2</v>
      </c>
    </row>
    <row r="23078" spans="1:3" x14ac:dyDescent="0.25">
      <c r="A23078" t="s">
        <v>276</v>
      </c>
      <c r="B23078">
        <v>98273</v>
      </c>
      <c r="C23078" s="385">
        <v>8.7999999999999995E-2</v>
      </c>
    </row>
    <row r="23079" spans="1:3" x14ac:dyDescent="0.25">
      <c r="A23079" t="s">
        <v>276</v>
      </c>
      <c r="B23079">
        <v>98274</v>
      </c>
      <c r="C23079" s="385">
        <v>8.7999999999999995E-2</v>
      </c>
    </row>
    <row r="23080" spans="1:3" x14ac:dyDescent="0.25">
      <c r="A23080" t="s">
        <v>276</v>
      </c>
      <c r="B23080">
        <v>98275</v>
      </c>
      <c r="C23080" s="385">
        <v>0.106</v>
      </c>
    </row>
    <row r="23081" spans="1:3" x14ac:dyDescent="0.25">
      <c r="A23081" t="s">
        <v>276</v>
      </c>
      <c r="B23081">
        <v>98276</v>
      </c>
      <c r="C23081" s="385">
        <v>8.5999999999999993E-2</v>
      </c>
    </row>
    <row r="23082" spans="1:3" x14ac:dyDescent="0.25">
      <c r="A23082" t="s">
        <v>276</v>
      </c>
      <c r="B23082">
        <v>98277</v>
      </c>
      <c r="C23082" s="385">
        <v>8.8999999999999996E-2</v>
      </c>
    </row>
    <row r="23083" spans="1:3" x14ac:dyDescent="0.25">
      <c r="A23083" t="s">
        <v>276</v>
      </c>
      <c r="B23083">
        <v>98278</v>
      </c>
      <c r="C23083" s="385">
        <v>8.8999999999999996E-2</v>
      </c>
    </row>
    <row r="23084" spans="1:3" x14ac:dyDescent="0.25">
      <c r="A23084" t="s">
        <v>276</v>
      </c>
      <c r="B23084">
        <v>98279</v>
      </c>
      <c r="C23084" s="385">
        <v>8.3000000000000004E-2</v>
      </c>
    </row>
    <row r="23085" spans="1:3" x14ac:dyDescent="0.25">
      <c r="A23085" t="s">
        <v>276</v>
      </c>
      <c r="B23085">
        <v>98280</v>
      </c>
      <c r="C23085" s="385">
        <v>8.3000000000000004E-2</v>
      </c>
    </row>
    <row r="23086" spans="1:3" x14ac:dyDescent="0.25">
      <c r="A23086" t="s">
        <v>276</v>
      </c>
      <c r="B23086">
        <v>98281</v>
      </c>
      <c r="C23086" s="385">
        <v>8.5999999999999993E-2</v>
      </c>
    </row>
    <row r="23087" spans="1:3" x14ac:dyDescent="0.25">
      <c r="A23087" t="s">
        <v>276</v>
      </c>
      <c r="B23087">
        <v>98282</v>
      </c>
      <c r="C23087" s="385">
        <v>8.6999999999999994E-2</v>
      </c>
    </row>
    <row r="23088" spans="1:3" x14ac:dyDescent="0.25">
      <c r="A23088" t="s">
        <v>276</v>
      </c>
      <c r="B23088">
        <v>98283</v>
      </c>
      <c r="C23088" s="385">
        <v>8.5999999999999993E-2</v>
      </c>
    </row>
    <row r="23089" spans="1:3" x14ac:dyDescent="0.25">
      <c r="A23089" t="s">
        <v>276</v>
      </c>
      <c r="B23089">
        <v>98284</v>
      </c>
      <c r="C23089" s="385">
        <v>8.5999999999999993E-2</v>
      </c>
    </row>
    <row r="23090" spans="1:3" x14ac:dyDescent="0.25">
      <c r="A23090" t="s">
        <v>276</v>
      </c>
      <c r="B23090">
        <v>98286</v>
      </c>
      <c r="C23090" s="385">
        <v>8.3000000000000004E-2</v>
      </c>
    </row>
    <row r="23091" spans="1:3" x14ac:dyDescent="0.25">
      <c r="A23091" t="s">
        <v>276</v>
      </c>
      <c r="B23091">
        <v>98287</v>
      </c>
      <c r="C23091" s="385">
        <v>9.0999999999999998E-2</v>
      </c>
    </row>
    <row r="23092" spans="1:3" x14ac:dyDescent="0.25">
      <c r="A23092" t="s">
        <v>276</v>
      </c>
      <c r="B23092">
        <v>98288</v>
      </c>
      <c r="C23092" s="385">
        <v>8.6999999999999994E-2</v>
      </c>
    </row>
    <row r="23093" spans="1:3" x14ac:dyDescent="0.25">
      <c r="A23093" t="s">
        <v>276</v>
      </c>
      <c r="B23093">
        <v>98290</v>
      </c>
      <c r="C23093" s="385">
        <v>9.4E-2</v>
      </c>
    </row>
    <row r="23094" spans="1:3" x14ac:dyDescent="0.25">
      <c r="A23094" t="s">
        <v>276</v>
      </c>
      <c r="B23094">
        <v>98291</v>
      </c>
      <c r="C23094" s="385">
        <v>9.2999999999999999E-2</v>
      </c>
    </row>
    <row r="23095" spans="1:3" x14ac:dyDescent="0.25">
      <c r="A23095" t="s">
        <v>276</v>
      </c>
      <c r="B23095">
        <v>98292</v>
      </c>
      <c r="C23095" s="385">
        <v>9.4E-2</v>
      </c>
    </row>
    <row r="23096" spans="1:3" x14ac:dyDescent="0.25">
      <c r="A23096" t="s">
        <v>276</v>
      </c>
      <c r="B23096">
        <v>98293</v>
      </c>
      <c r="C23096" s="385">
        <v>9.0999999999999998E-2</v>
      </c>
    </row>
    <row r="23097" spans="1:3" x14ac:dyDescent="0.25">
      <c r="A23097" t="s">
        <v>276</v>
      </c>
      <c r="B23097">
        <v>98294</v>
      </c>
      <c r="C23097" s="385">
        <v>9.0999999999999998E-2</v>
      </c>
    </row>
    <row r="23098" spans="1:3" x14ac:dyDescent="0.25">
      <c r="A23098" t="s">
        <v>276</v>
      </c>
      <c r="B23098">
        <v>98295</v>
      </c>
      <c r="C23098" s="385">
        <v>8.5999999999999993E-2</v>
      </c>
    </row>
    <row r="23099" spans="1:3" x14ac:dyDescent="0.25">
      <c r="A23099" t="s">
        <v>276</v>
      </c>
      <c r="B23099">
        <v>98296</v>
      </c>
      <c r="C23099" s="385">
        <v>0.105</v>
      </c>
    </row>
    <row r="23100" spans="1:3" x14ac:dyDescent="0.25">
      <c r="A23100" t="s">
        <v>276</v>
      </c>
      <c r="B23100">
        <v>98297</v>
      </c>
      <c r="C23100" s="385">
        <v>8.3000000000000004E-2</v>
      </c>
    </row>
    <row r="23101" spans="1:3" x14ac:dyDescent="0.25">
      <c r="A23101" t="s">
        <v>276</v>
      </c>
      <c r="B23101">
        <v>98303</v>
      </c>
      <c r="C23101" s="385">
        <v>0.08</v>
      </c>
    </row>
    <row r="23102" spans="1:3" x14ac:dyDescent="0.25">
      <c r="A23102" t="s">
        <v>276</v>
      </c>
      <c r="B23102">
        <v>98304</v>
      </c>
      <c r="C23102" s="385">
        <v>0.08</v>
      </c>
    </row>
    <row r="23103" spans="1:3" x14ac:dyDescent="0.25">
      <c r="A23103" t="s">
        <v>276</v>
      </c>
      <c r="B23103">
        <v>98305</v>
      </c>
      <c r="C23103" s="385">
        <v>8.5000000000000006E-2</v>
      </c>
    </row>
    <row r="23104" spans="1:3" x14ac:dyDescent="0.25">
      <c r="A23104" t="s">
        <v>276</v>
      </c>
      <c r="B23104">
        <v>98310</v>
      </c>
      <c r="C23104" s="385">
        <v>9.1999999999999998E-2</v>
      </c>
    </row>
    <row r="23105" spans="1:3" x14ac:dyDescent="0.25">
      <c r="A23105" t="s">
        <v>276</v>
      </c>
      <c r="B23105">
        <v>98311</v>
      </c>
      <c r="C23105" s="385">
        <v>9.1999999999999998E-2</v>
      </c>
    </row>
    <row r="23106" spans="1:3" x14ac:dyDescent="0.25">
      <c r="A23106" t="s">
        <v>276</v>
      </c>
      <c r="B23106">
        <v>98312</v>
      </c>
      <c r="C23106" s="385">
        <v>9.1999999999999998E-2</v>
      </c>
    </row>
    <row r="23107" spans="1:3" x14ac:dyDescent="0.25">
      <c r="A23107" t="s">
        <v>276</v>
      </c>
      <c r="B23107">
        <v>98314</v>
      </c>
      <c r="C23107" s="385">
        <v>9.1999999999999998E-2</v>
      </c>
    </row>
    <row r="23108" spans="1:3" x14ac:dyDescent="0.25">
      <c r="A23108" t="s">
        <v>276</v>
      </c>
      <c r="B23108">
        <v>98315</v>
      </c>
      <c r="C23108" s="385">
        <v>9.1999999999999998E-2</v>
      </c>
    </row>
    <row r="23109" spans="1:3" x14ac:dyDescent="0.25">
      <c r="A23109" t="s">
        <v>276</v>
      </c>
      <c r="B23109">
        <v>98320</v>
      </c>
      <c r="C23109" s="385">
        <v>9.0999999999999998E-2</v>
      </c>
    </row>
    <row r="23110" spans="1:3" x14ac:dyDescent="0.25">
      <c r="A23110" t="s">
        <v>276</v>
      </c>
      <c r="B23110">
        <v>98321</v>
      </c>
      <c r="C23110" s="385">
        <v>9.4E-2</v>
      </c>
    </row>
    <row r="23111" spans="1:3" x14ac:dyDescent="0.25">
      <c r="A23111" t="s">
        <v>276</v>
      </c>
      <c r="B23111">
        <v>98322</v>
      </c>
      <c r="C23111" s="385">
        <v>9.1999999999999998E-2</v>
      </c>
    </row>
    <row r="23112" spans="1:3" x14ac:dyDescent="0.25">
      <c r="A23112" t="s">
        <v>276</v>
      </c>
      <c r="B23112">
        <v>98323</v>
      </c>
      <c r="C23112" s="385">
        <v>0.08</v>
      </c>
    </row>
    <row r="23113" spans="1:3" x14ac:dyDescent="0.25">
      <c r="A23113" t="s">
        <v>276</v>
      </c>
      <c r="B23113">
        <v>98324</v>
      </c>
      <c r="C23113" s="385">
        <v>8.5000000000000006E-2</v>
      </c>
    </row>
    <row r="23114" spans="1:3" x14ac:dyDescent="0.25">
      <c r="A23114" t="s">
        <v>276</v>
      </c>
      <c r="B23114">
        <v>98325</v>
      </c>
      <c r="C23114" s="385">
        <v>9.0999999999999998E-2</v>
      </c>
    </row>
    <row r="23115" spans="1:3" x14ac:dyDescent="0.25">
      <c r="A23115" t="s">
        <v>276</v>
      </c>
      <c r="B23115">
        <v>98326</v>
      </c>
      <c r="C23115" s="385">
        <v>8.5000000000000006E-2</v>
      </c>
    </row>
    <row r="23116" spans="1:3" x14ac:dyDescent="0.25">
      <c r="A23116" t="s">
        <v>276</v>
      </c>
      <c r="B23116">
        <v>98327</v>
      </c>
      <c r="C23116" s="385">
        <v>9.4E-2</v>
      </c>
    </row>
    <row r="23117" spans="1:3" x14ac:dyDescent="0.25">
      <c r="A23117" t="s">
        <v>276</v>
      </c>
      <c r="B23117">
        <v>98328</v>
      </c>
      <c r="C23117" s="385">
        <v>0.08</v>
      </c>
    </row>
    <row r="23118" spans="1:3" x14ac:dyDescent="0.25">
      <c r="A23118" t="s">
        <v>276</v>
      </c>
      <c r="B23118">
        <v>98329</v>
      </c>
      <c r="C23118" s="385">
        <v>9.1999999999999998E-2</v>
      </c>
    </row>
    <row r="23119" spans="1:3" x14ac:dyDescent="0.25">
      <c r="A23119" t="s">
        <v>276</v>
      </c>
      <c r="B23119">
        <v>98330</v>
      </c>
      <c r="C23119" s="385">
        <v>0.08</v>
      </c>
    </row>
    <row r="23120" spans="1:3" x14ac:dyDescent="0.25">
      <c r="A23120" t="s">
        <v>276</v>
      </c>
      <c r="B23120">
        <v>98331</v>
      </c>
      <c r="C23120" s="385">
        <v>9.0999999999999998E-2</v>
      </c>
    </row>
    <row r="23121" spans="1:3" x14ac:dyDescent="0.25">
      <c r="A23121" t="s">
        <v>276</v>
      </c>
      <c r="B23121">
        <v>98332</v>
      </c>
      <c r="C23121" s="385">
        <v>8.7999999999999995E-2</v>
      </c>
    </row>
    <row r="23122" spans="1:3" x14ac:dyDescent="0.25">
      <c r="A23122" t="s">
        <v>276</v>
      </c>
      <c r="B23122">
        <v>98333</v>
      </c>
      <c r="C23122" s="385">
        <v>0.08</v>
      </c>
    </row>
    <row r="23123" spans="1:3" x14ac:dyDescent="0.25">
      <c r="A23123" t="s">
        <v>276</v>
      </c>
      <c r="B23123">
        <v>98335</v>
      </c>
      <c r="C23123" s="385">
        <v>8.7999999999999995E-2</v>
      </c>
    </row>
    <row r="23124" spans="1:3" x14ac:dyDescent="0.25">
      <c r="A23124" t="s">
        <v>276</v>
      </c>
      <c r="B23124">
        <v>98336</v>
      </c>
      <c r="C23124" s="385">
        <v>7.8E-2</v>
      </c>
    </row>
    <row r="23125" spans="1:3" x14ac:dyDescent="0.25">
      <c r="A23125" t="s">
        <v>276</v>
      </c>
      <c r="B23125">
        <v>98337</v>
      </c>
      <c r="C23125" s="385">
        <v>9.1999999999999998E-2</v>
      </c>
    </row>
    <row r="23126" spans="1:3" x14ac:dyDescent="0.25">
      <c r="A23126" t="s">
        <v>276</v>
      </c>
      <c r="B23126">
        <v>98338</v>
      </c>
      <c r="C23126" s="385">
        <v>9.4E-2</v>
      </c>
    </row>
    <row r="23127" spans="1:3" x14ac:dyDescent="0.25">
      <c r="A23127" t="s">
        <v>276</v>
      </c>
      <c r="B23127">
        <v>98339</v>
      </c>
      <c r="C23127" s="385">
        <v>9.0999999999999998E-2</v>
      </c>
    </row>
    <row r="23128" spans="1:3" x14ac:dyDescent="0.25">
      <c r="A23128" t="s">
        <v>276</v>
      </c>
      <c r="B23128">
        <v>98340</v>
      </c>
      <c r="C23128" s="385">
        <v>9.1999999999999998E-2</v>
      </c>
    </row>
    <row r="23129" spans="1:3" x14ac:dyDescent="0.25">
      <c r="A23129" t="s">
        <v>276</v>
      </c>
      <c r="B23129">
        <v>98342</v>
      </c>
      <c r="C23129" s="385">
        <v>9.1999999999999998E-2</v>
      </c>
    </row>
    <row r="23130" spans="1:3" x14ac:dyDescent="0.25">
      <c r="A23130" t="s">
        <v>276</v>
      </c>
      <c r="B23130">
        <v>98343</v>
      </c>
      <c r="C23130" s="385">
        <v>8.5000000000000006E-2</v>
      </c>
    </row>
    <row r="23131" spans="1:3" x14ac:dyDescent="0.25">
      <c r="A23131" t="s">
        <v>276</v>
      </c>
      <c r="B23131">
        <v>98344</v>
      </c>
      <c r="C23131" s="385">
        <v>0.08</v>
      </c>
    </row>
    <row r="23132" spans="1:3" x14ac:dyDescent="0.25">
      <c r="A23132" t="s">
        <v>276</v>
      </c>
      <c r="B23132">
        <v>98345</v>
      </c>
      <c r="C23132" s="385">
        <v>9.1999999999999998E-2</v>
      </c>
    </row>
    <row r="23133" spans="1:3" x14ac:dyDescent="0.25">
      <c r="A23133" t="s">
        <v>276</v>
      </c>
      <c r="B23133">
        <v>98346</v>
      </c>
      <c r="C23133" s="385">
        <v>9.1999999999999998E-2</v>
      </c>
    </row>
    <row r="23134" spans="1:3" x14ac:dyDescent="0.25">
      <c r="A23134" t="s">
        <v>276</v>
      </c>
      <c r="B23134">
        <v>98348</v>
      </c>
      <c r="C23134" s="385">
        <v>0.08</v>
      </c>
    </row>
    <row r="23135" spans="1:3" x14ac:dyDescent="0.25">
      <c r="A23135" t="s">
        <v>276</v>
      </c>
      <c r="B23135">
        <v>98349</v>
      </c>
      <c r="C23135" s="385">
        <v>0.08</v>
      </c>
    </row>
    <row r="23136" spans="1:3" x14ac:dyDescent="0.25">
      <c r="A23136" t="s">
        <v>276</v>
      </c>
      <c r="B23136">
        <v>98350</v>
      </c>
      <c r="C23136" s="385">
        <v>8.5000000000000006E-2</v>
      </c>
    </row>
    <row r="23137" spans="1:3" x14ac:dyDescent="0.25">
      <c r="A23137" t="s">
        <v>276</v>
      </c>
      <c r="B23137">
        <v>98351</v>
      </c>
      <c r="C23137" s="385">
        <v>0.08</v>
      </c>
    </row>
    <row r="23138" spans="1:3" x14ac:dyDescent="0.25">
      <c r="A23138" t="s">
        <v>276</v>
      </c>
      <c r="B23138">
        <v>98352</v>
      </c>
      <c r="C23138" s="385">
        <v>9.4E-2</v>
      </c>
    </row>
    <row r="23139" spans="1:3" x14ac:dyDescent="0.25">
      <c r="A23139" t="s">
        <v>276</v>
      </c>
      <c r="B23139">
        <v>98353</v>
      </c>
      <c r="C23139" s="385">
        <v>9.1999999999999998E-2</v>
      </c>
    </row>
    <row r="23140" spans="1:3" x14ac:dyDescent="0.25">
      <c r="A23140" t="s">
        <v>276</v>
      </c>
      <c r="B23140">
        <v>98354</v>
      </c>
      <c r="C23140" s="385">
        <v>0.10100000000000001</v>
      </c>
    </row>
    <row r="23141" spans="1:3" x14ac:dyDescent="0.25">
      <c r="A23141" t="s">
        <v>276</v>
      </c>
      <c r="B23141">
        <v>98355</v>
      </c>
      <c r="C23141" s="385">
        <v>7.8E-2</v>
      </c>
    </row>
    <row r="23142" spans="1:3" x14ac:dyDescent="0.25">
      <c r="A23142" t="s">
        <v>276</v>
      </c>
      <c r="B23142">
        <v>98356</v>
      </c>
      <c r="C23142" s="385">
        <v>7.8E-2</v>
      </c>
    </row>
    <row r="23143" spans="1:3" x14ac:dyDescent="0.25">
      <c r="A23143" t="s">
        <v>276</v>
      </c>
      <c r="B23143">
        <v>98357</v>
      </c>
      <c r="C23143" s="385">
        <v>8.5000000000000006E-2</v>
      </c>
    </row>
    <row r="23144" spans="1:3" x14ac:dyDescent="0.25">
      <c r="A23144" t="s">
        <v>276</v>
      </c>
      <c r="B23144">
        <v>98358</v>
      </c>
      <c r="C23144" s="385">
        <v>9.0999999999999998E-2</v>
      </c>
    </row>
    <row r="23145" spans="1:3" x14ac:dyDescent="0.25">
      <c r="A23145" t="s">
        <v>276</v>
      </c>
      <c r="B23145">
        <v>98359</v>
      </c>
      <c r="C23145" s="385">
        <v>9.1999999999999998E-2</v>
      </c>
    </row>
    <row r="23146" spans="1:3" x14ac:dyDescent="0.25">
      <c r="A23146" t="s">
        <v>276</v>
      </c>
      <c r="B23146">
        <v>98360</v>
      </c>
      <c r="C23146" s="385">
        <v>9.4E-2</v>
      </c>
    </row>
    <row r="23147" spans="1:3" x14ac:dyDescent="0.25">
      <c r="A23147" t="s">
        <v>276</v>
      </c>
      <c r="B23147">
        <v>98361</v>
      </c>
      <c r="C23147" s="385">
        <v>7.8E-2</v>
      </c>
    </row>
    <row r="23148" spans="1:3" x14ac:dyDescent="0.25">
      <c r="A23148" t="s">
        <v>276</v>
      </c>
      <c r="B23148">
        <v>98362</v>
      </c>
      <c r="C23148" s="385">
        <v>8.7999999999999995E-2</v>
      </c>
    </row>
    <row r="23149" spans="1:3" x14ac:dyDescent="0.25">
      <c r="A23149" t="s">
        <v>276</v>
      </c>
      <c r="B23149">
        <v>98363</v>
      </c>
      <c r="C23149" s="385">
        <v>8.7999999999999995E-2</v>
      </c>
    </row>
    <row r="23150" spans="1:3" x14ac:dyDescent="0.25">
      <c r="A23150" t="s">
        <v>276</v>
      </c>
      <c r="B23150">
        <v>98364</v>
      </c>
      <c r="C23150" s="385">
        <v>9.1999999999999998E-2</v>
      </c>
    </row>
    <row r="23151" spans="1:3" x14ac:dyDescent="0.25">
      <c r="A23151" t="s">
        <v>276</v>
      </c>
      <c r="B23151">
        <v>98365</v>
      </c>
      <c r="C23151" s="385">
        <v>9.0999999999999998E-2</v>
      </c>
    </row>
    <row r="23152" spans="1:3" x14ac:dyDescent="0.25">
      <c r="A23152" t="s">
        <v>276</v>
      </c>
      <c r="B23152">
        <v>98366</v>
      </c>
      <c r="C23152" s="385">
        <v>9.1999999999999998E-2</v>
      </c>
    </row>
    <row r="23153" spans="1:3" x14ac:dyDescent="0.25">
      <c r="A23153" t="s">
        <v>276</v>
      </c>
      <c r="B23153">
        <v>98367</v>
      </c>
      <c r="C23153" s="385">
        <v>9.1999999999999998E-2</v>
      </c>
    </row>
    <row r="23154" spans="1:3" x14ac:dyDescent="0.25">
      <c r="A23154" t="s">
        <v>276</v>
      </c>
      <c r="B23154">
        <v>98368</v>
      </c>
      <c r="C23154" s="385">
        <v>9.0999999999999998E-2</v>
      </c>
    </row>
    <row r="23155" spans="1:3" x14ac:dyDescent="0.25">
      <c r="A23155" t="s">
        <v>276</v>
      </c>
      <c r="B23155">
        <v>98370</v>
      </c>
      <c r="C23155" s="385">
        <v>9.1999999999999998E-2</v>
      </c>
    </row>
    <row r="23156" spans="1:3" x14ac:dyDescent="0.25">
      <c r="A23156" t="s">
        <v>276</v>
      </c>
      <c r="B23156">
        <v>98371</v>
      </c>
      <c r="C23156" s="385">
        <v>0.1</v>
      </c>
    </row>
    <row r="23157" spans="1:3" x14ac:dyDescent="0.25">
      <c r="A23157" t="s">
        <v>276</v>
      </c>
      <c r="B23157">
        <v>98372</v>
      </c>
      <c r="C23157" s="385">
        <v>0.10100000000000001</v>
      </c>
    </row>
    <row r="23158" spans="1:3" x14ac:dyDescent="0.25">
      <c r="A23158" t="s">
        <v>276</v>
      </c>
      <c r="B23158">
        <v>98373</v>
      </c>
      <c r="C23158" s="385">
        <v>0.1</v>
      </c>
    </row>
    <row r="23159" spans="1:3" x14ac:dyDescent="0.25">
      <c r="A23159" t="s">
        <v>276</v>
      </c>
      <c r="B23159">
        <v>98374</v>
      </c>
      <c r="C23159" s="385">
        <v>0.1</v>
      </c>
    </row>
    <row r="23160" spans="1:3" x14ac:dyDescent="0.25">
      <c r="A23160" t="s">
        <v>276</v>
      </c>
      <c r="B23160">
        <v>98375</v>
      </c>
      <c r="C23160" s="385">
        <v>0.1</v>
      </c>
    </row>
    <row r="23161" spans="1:3" x14ac:dyDescent="0.25">
      <c r="A23161" t="s">
        <v>276</v>
      </c>
      <c r="B23161">
        <v>98376</v>
      </c>
      <c r="C23161" s="385">
        <v>9.0999999999999998E-2</v>
      </c>
    </row>
    <row r="23162" spans="1:3" x14ac:dyDescent="0.25">
      <c r="A23162" t="s">
        <v>276</v>
      </c>
      <c r="B23162">
        <v>98377</v>
      </c>
      <c r="C23162" s="385">
        <v>7.8E-2</v>
      </c>
    </row>
    <row r="23163" spans="1:3" x14ac:dyDescent="0.25">
      <c r="A23163" t="s">
        <v>276</v>
      </c>
      <c r="B23163">
        <v>98378</v>
      </c>
      <c r="C23163" s="385">
        <v>9.1999999999999998E-2</v>
      </c>
    </row>
    <row r="23164" spans="1:3" x14ac:dyDescent="0.25">
      <c r="A23164" t="s">
        <v>276</v>
      </c>
      <c r="B23164">
        <v>98380</v>
      </c>
      <c r="C23164" s="385">
        <v>9.1999999999999998E-2</v>
      </c>
    </row>
    <row r="23165" spans="1:3" x14ac:dyDescent="0.25">
      <c r="A23165" t="s">
        <v>276</v>
      </c>
      <c r="B23165">
        <v>98381</v>
      </c>
      <c r="C23165" s="385">
        <v>8.5000000000000006E-2</v>
      </c>
    </row>
    <row r="23166" spans="1:3" x14ac:dyDescent="0.25">
      <c r="A23166" t="s">
        <v>276</v>
      </c>
      <c r="B23166">
        <v>98382</v>
      </c>
      <c r="C23166" s="385">
        <v>9.0999999999999998E-2</v>
      </c>
    </row>
    <row r="23167" spans="1:3" x14ac:dyDescent="0.25">
      <c r="A23167" t="s">
        <v>276</v>
      </c>
      <c r="B23167">
        <v>98383</v>
      </c>
      <c r="C23167" s="385">
        <v>9.1999999999999998E-2</v>
      </c>
    </row>
    <row r="23168" spans="1:3" x14ac:dyDescent="0.25">
      <c r="A23168" t="s">
        <v>276</v>
      </c>
      <c r="B23168">
        <v>98384</v>
      </c>
      <c r="C23168" s="385">
        <v>9.1999999999999998E-2</v>
      </c>
    </row>
    <row r="23169" spans="1:3" x14ac:dyDescent="0.25">
      <c r="A23169" t="s">
        <v>276</v>
      </c>
      <c r="B23169">
        <v>98385</v>
      </c>
      <c r="C23169" s="385">
        <v>0.08</v>
      </c>
    </row>
    <row r="23170" spans="1:3" x14ac:dyDescent="0.25">
      <c r="A23170" t="s">
        <v>276</v>
      </c>
      <c r="B23170">
        <v>98386</v>
      </c>
      <c r="C23170" s="385">
        <v>9.1999999999999998E-2</v>
      </c>
    </row>
    <row r="23171" spans="1:3" x14ac:dyDescent="0.25">
      <c r="A23171" t="s">
        <v>276</v>
      </c>
      <c r="B23171">
        <v>98387</v>
      </c>
      <c r="C23171" s="385">
        <v>0.1</v>
      </c>
    </row>
    <row r="23172" spans="1:3" x14ac:dyDescent="0.25">
      <c r="A23172" t="s">
        <v>276</v>
      </c>
      <c r="B23172">
        <v>98388</v>
      </c>
      <c r="C23172" s="385">
        <v>0.1</v>
      </c>
    </row>
    <row r="23173" spans="1:3" x14ac:dyDescent="0.25">
      <c r="A23173" t="s">
        <v>276</v>
      </c>
      <c r="B23173">
        <v>98390</v>
      </c>
      <c r="C23173" s="385">
        <v>0.1</v>
      </c>
    </row>
    <row r="23174" spans="1:3" x14ac:dyDescent="0.25">
      <c r="A23174" t="s">
        <v>276</v>
      </c>
      <c r="B23174">
        <v>98391</v>
      </c>
      <c r="C23174" s="385">
        <v>0.1</v>
      </c>
    </row>
    <row r="23175" spans="1:3" x14ac:dyDescent="0.25">
      <c r="A23175" t="s">
        <v>276</v>
      </c>
      <c r="B23175">
        <v>98392</v>
      </c>
      <c r="C23175" s="385">
        <v>9.1999999999999998E-2</v>
      </c>
    </row>
    <row r="23176" spans="1:3" x14ac:dyDescent="0.25">
      <c r="A23176" t="s">
        <v>276</v>
      </c>
      <c r="B23176">
        <v>98393</v>
      </c>
      <c r="C23176" s="385">
        <v>9.1999999999999998E-2</v>
      </c>
    </row>
    <row r="23177" spans="1:3" x14ac:dyDescent="0.25">
      <c r="A23177" t="s">
        <v>276</v>
      </c>
      <c r="B23177">
        <v>98394</v>
      </c>
      <c r="C23177" s="385">
        <v>0.08</v>
      </c>
    </row>
    <row r="23178" spans="1:3" x14ac:dyDescent="0.25">
      <c r="A23178" t="s">
        <v>276</v>
      </c>
      <c r="B23178">
        <v>98395</v>
      </c>
      <c r="C23178" s="385">
        <v>0.08</v>
      </c>
    </row>
    <row r="23179" spans="1:3" x14ac:dyDescent="0.25">
      <c r="A23179" t="s">
        <v>276</v>
      </c>
      <c r="B23179">
        <v>98396</v>
      </c>
      <c r="C23179" s="385">
        <v>0.08</v>
      </c>
    </row>
    <row r="23180" spans="1:3" x14ac:dyDescent="0.25">
      <c r="A23180" t="s">
        <v>276</v>
      </c>
      <c r="B23180">
        <v>98397</v>
      </c>
      <c r="C23180" s="385">
        <v>0.08</v>
      </c>
    </row>
    <row r="23181" spans="1:3" x14ac:dyDescent="0.25">
      <c r="A23181" t="s">
        <v>276</v>
      </c>
      <c r="B23181">
        <v>98398</v>
      </c>
      <c r="C23181" s="385">
        <v>0.08</v>
      </c>
    </row>
    <row r="23182" spans="1:3" x14ac:dyDescent="0.25">
      <c r="A23182" t="s">
        <v>276</v>
      </c>
      <c r="B23182">
        <v>98401</v>
      </c>
      <c r="C23182" s="385">
        <v>0.10299999999999999</v>
      </c>
    </row>
    <row r="23183" spans="1:3" x14ac:dyDescent="0.25">
      <c r="A23183" t="s">
        <v>276</v>
      </c>
      <c r="B23183">
        <v>98402</v>
      </c>
      <c r="C23183" s="385">
        <v>0.10299999999999999</v>
      </c>
    </row>
    <row r="23184" spans="1:3" x14ac:dyDescent="0.25">
      <c r="A23184" t="s">
        <v>276</v>
      </c>
      <c r="B23184">
        <v>98403</v>
      </c>
      <c r="C23184" s="385">
        <v>0.10299999999999999</v>
      </c>
    </row>
    <row r="23185" spans="1:3" x14ac:dyDescent="0.25">
      <c r="A23185" t="s">
        <v>276</v>
      </c>
      <c r="B23185">
        <v>98404</v>
      </c>
      <c r="C23185" s="385">
        <v>0.10299999999999999</v>
      </c>
    </row>
    <row r="23186" spans="1:3" x14ac:dyDescent="0.25">
      <c r="A23186" t="s">
        <v>276</v>
      </c>
      <c r="B23186">
        <v>98405</v>
      </c>
      <c r="C23186" s="385">
        <v>0.10299999999999999</v>
      </c>
    </row>
    <row r="23187" spans="1:3" x14ac:dyDescent="0.25">
      <c r="A23187" t="s">
        <v>276</v>
      </c>
      <c r="B23187">
        <v>98406</v>
      </c>
      <c r="C23187" s="385">
        <v>0.10299999999999999</v>
      </c>
    </row>
    <row r="23188" spans="1:3" x14ac:dyDescent="0.25">
      <c r="A23188" t="s">
        <v>276</v>
      </c>
      <c r="B23188">
        <v>98407</v>
      </c>
      <c r="C23188" s="385">
        <v>0.10299999999999999</v>
      </c>
    </row>
    <row r="23189" spans="1:3" x14ac:dyDescent="0.25">
      <c r="A23189" t="s">
        <v>276</v>
      </c>
      <c r="B23189">
        <v>98408</v>
      </c>
      <c r="C23189" s="385">
        <v>0.10299999999999999</v>
      </c>
    </row>
    <row r="23190" spans="1:3" x14ac:dyDescent="0.25">
      <c r="A23190" t="s">
        <v>276</v>
      </c>
      <c r="B23190">
        <v>98409</v>
      </c>
      <c r="C23190" s="385">
        <v>0.10299999999999999</v>
      </c>
    </row>
    <row r="23191" spans="1:3" x14ac:dyDescent="0.25">
      <c r="A23191" t="s">
        <v>276</v>
      </c>
      <c r="B23191">
        <v>98411</v>
      </c>
      <c r="C23191" s="385">
        <v>0.10299999999999999</v>
      </c>
    </row>
    <row r="23192" spans="1:3" x14ac:dyDescent="0.25">
      <c r="A23192" t="s">
        <v>276</v>
      </c>
      <c r="B23192">
        <v>98412</v>
      </c>
      <c r="C23192" s="385">
        <v>0.10299999999999999</v>
      </c>
    </row>
    <row r="23193" spans="1:3" x14ac:dyDescent="0.25">
      <c r="A23193" t="s">
        <v>276</v>
      </c>
      <c r="B23193">
        <v>98413</v>
      </c>
      <c r="C23193" s="385">
        <v>0.10299999999999999</v>
      </c>
    </row>
    <row r="23194" spans="1:3" x14ac:dyDescent="0.25">
      <c r="A23194" t="s">
        <v>276</v>
      </c>
      <c r="B23194">
        <v>98415</v>
      </c>
      <c r="C23194" s="385">
        <v>0.10299999999999999</v>
      </c>
    </row>
    <row r="23195" spans="1:3" x14ac:dyDescent="0.25">
      <c r="A23195" t="s">
        <v>276</v>
      </c>
      <c r="B23195">
        <v>98416</v>
      </c>
      <c r="C23195" s="385">
        <v>0.10299999999999999</v>
      </c>
    </row>
    <row r="23196" spans="1:3" x14ac:dyDescent="0.25">
      <c r="A23196" t="s">
        <v>276</v>
      </c>
      <c r="B23196">
        <v>98417</v>
      </c>
      <c r="C23196" s="385">
        <v>0.10299999999999999</v>
      </c>
    </row>
    <row r="23197" spans="1:3" x14ac:dyDescent="0.25">
      <c r="A23197" t="s">
        <v>276</v>
      </c>
      <c r="B23197">
        <v>98418</v>
      </c>
      <c r="C23197" s="385">
        <v>0.10299999999999999</v>
      </c>
    </row>
    <row r="23198" spans="1:3" x14ac:dyDescent="0.25">
      <c r="A23198" t="s">
        <v>276</v>
      </c>
      <c r="B23198">
        <v>98419</v>
      </c>
      <c r="C23198" s="385">
        <v>0.10299999999999999</v>
      </c>
    </row>
    <row r="23199" spans="1:3" x14ac:dyDescent="0.25">
      <c r="A23199" t="s">
        <v>276</v>
      </c>
      <c r="B23199">
        <v>98421</v>
      </c>
      <c r="C23199" s="385">
        <v>0.10299999999999999</v>
      </c>
    </row>
    <row r="23200" spans="1:3" x14ac:dyDescent="0.25">
      <c r="A23200" t="s">
        <v>276</v>
      </c>
      <c r="B23200">
        <v>98422</v>
      </c>
      <c r="C23200" s="385">
        <v>0.10299999999999999</v>
      </c>
    </row>
    <row r="23201" spans="1:3" x14ac:dyDescent="0.25">
      <c r="A23201" t="s">
        <v>276</v>
      </c>
      <c r="B23201">
        <v>98424</v>
      </c>
      <c r="C23201" s="385">
        <v>0.10299999999999999</v>
      </c>
    </row>
    <row r="23202" spans="1:3" x14ac:dyDescent="0.25">
      <c r="A23202" t="s">
        <v>276</v>
      </c>
      <c r="B23202">
        <v>98430</v>
      </c>
      <c r="C23202" s="385">
        <v>9.4E-2</v>
      </c>
    </row>
    <row r="23203" spans="1:3" x14ac:dyDescent="0.25">
      <c r="A23203" t="s">
        <v>276</v>
      </c>
      <c r="B23203">
        <v>98431</v>
      </c>
      <c r="C23203" s="385">
        <v>9.4E-2</v>
      </c>
    </row>
    <row r="23204" spans="1:3" x14ac:dyDescent="0.25">
      <c r="A23204" t="s">
        <v>276</v>
      </c>
      <c r="B23204">
        <v>98433</v>
      </c>
      <c r="C23204" s="385">
        <v>9.4E-2</v>
      </c>
    </row>
    <row r="23205" spans="1:3" x14ac:dyDescent="0.25">
      <c r="A23205" t="s">
        <v>276</v>
      </c>
      <c r="B23205">
        <v>98438</v>
      </c>
      <c r="C23205" s="385">
        <v>0.1</v>
      </c>
    </row>
    <row r="23206" spans="1:3" x14ac:dyDescent="0.25">
      <c r="A23206" t="s">
        <v>276</v>
      </c>
      <c r="B23206">
        <v>98439</v>
      </c>
      <c r="C23206" s="385">
        <v>0.1</v>
      </c>
    </row>
    <row r="23207" spans="1:3" x14ac:dyDescent="0.25">
      <c r="A23207" t="s">
        <v>276</v>
      </c>
      <c r="B23207">
        <v>98443</v>
      </c>
      <c r="C23207" s="385">
        <v>0.10299999999999999</v>
      </c>
    </row>
    <row r="23208" spans="1:3" x14ac:dyDescent="0.25">
      <c r="A23208" t="s">
        <v>276</v>
      </c>
      <c r="B23208">
        <v>98444</v>
      </c>
      <c r="C23208" s="385">
        <v>0.10299999999999999</v>
      </c>
    </row>
    <row r="23209" spans="1:3" x14ac:dyDescent="0.25">
      <c r="A23209" t="s">
        <v>276</v>
      </c>
      <c r="B23209">
        <v>98445</v>
      </c>
      <c r="C23209" s="385">
        <v>0.10299999999999999</v>
      </c>
    </row>
    <row r="23210" spans="1:3" x14ac:dyDescent="0.25">
      <c r="A23210" t="s">
        <v>276</v>
      </c>
      <c r="B23210">
        <v>98446</v>
      </c>
      <c r="C23210" s="385">
        <v>0.1</v>
      </c>
    </row>
    <row r="23211" spans="1:3" x14ac:dyDescent="0.25">
      <c r="A23211" t="s">
        <v>276</v>
      </c>
      <c r="B23211">
        <v>98447</v>
      </c>
      <c r="C23211" s="385">
        <v>0.1</v>
      </c>
    </row>
    <row r="23212" spans="1:3" x14ac:dyDescent="0.25">
      <c r="A23212" t="s">
        <v>276</v>
      </c>
      <c r="B23212">
        <v>98448</v>
      </c>
      <c r="C23212" s="385">
        <v>0.1</v>
      </c>
    </row>
    <row r="23213" spans="1:3" x14ac:dyDescent="0.25">
      <c r="A23213" t="s">
        <v>276</v>
      </c>
      <c r="B23213">
        <v>98464</v>
      </c>
      <c r="C23213" s="385">
        <v>0.1</v>
      </c>
    </row>
    <row r="23214" spans="1:3" x14ac:dyDescent="0.25">
      <c r="A23214" t="s">
        <v>276</v>
      </c>
      <c r="B23214">
        <v>98465</v>
      </c>
      <c r="C23214" s="385">
        <v>0.10299999999999999</v>
      </c>
    </row>
    <row r="23215" spans="1:3" x14ac:dyDescent="0.25">
      <c r="A23215" t="s">
        <v>276</v>
      </c>
      <c r="B23215">
        <v>98466</v>
      </c>
      <c r="C23215" s="385">
        <v>0.10299999999999999</v>
      </c>
    </row>
    <row r="23216" spans="1:3" x14ac:dyDescent="0.25">
      <c r="A23216" t="s">
        <v>276</v>
      </c>
      <c r="B23216">
        <v>98467</v>
      </c>
      <c r="C23216" s="385">
        <v>0.10299999999999999</v>
      </c>
    </row>
    <row r="23217" spans="1:3" x14ac:dyDescent="0.25">
      <c r="A23217" t="s">
        <v>276</v>
      </c>
      <c r="B23217">
        <v>98471</v>
      </c>
      <c r="C23217" s="385">
        <v>0.10299999999999999</v>
      </c>
    </row>
    <row r="23218" spans="1:3" x14ac:dyDescent="0.25">
      <c r="A23218" t="s">
        <v>276</v>
      </c>
      <c r="B23218">
        <v>98481</v>
      </c>
      <c r="C23218" s="385">
        <v>0.10299999999999999</v>
      </c>
    </row>
    <row r="23219" spans="1:3" x14ac:dyDescent="0.25">
      <c r="A23219" t="s">
        <v>276</v>
      </c>
      <c r="B23219">
        <v>98490</v>
      </c>
      <c r="C23219" s="385">
        <v>0.10299999999999999</v>
      </c>
    </row>
    <row r="23220" spans="1:3" x14ac:dyDescent="0.25">
      <c r="A23220" t="s">
        <v>276</v>
      </c>
      <c r="B23220">
        <v>98493</v>
      </c>
      <c r="C23220" s="385">
        <v>0.1</v>
      </c>
    </row>
    <row r="23221" spans="1:3" x14ac:dyDescent="0.25">
      <c r="A23221" t="s">
        <v>276</v>
      </c>
      <c r="B23221">
        <v>98496</v>
      </c>
      <c r="C23221" s="385">
        <v>0.1</v>
      </c>
    </row>
    <row r="23222" spans="1:3" x14ac:dyDescent="0.25">
      <c r="A23222" t="s">
        <v>276</v>
      </c>
      <c r="B23222">
        <v>98497</v>
      </c>
      <c r="C23222" s="385">
        <v>0.1</v>
      </c>
    </row>
    <row r="23223" spans="1:3" x14ac:dyDescent="0.25">
      <c r="A23223" t="s">
        <v>276</v>
      </c>
      <c r="B23223">
        <v>98498</v>
      </c>
      <c r="C23223" s="385">
        <v>0.1</v>
      </c>
    </row>
    <row r="23224" spans="1:3" x14ac:dyDescent="0.25">
      <c r="A23224" t="s">
        <v>276</v>
      </c>
      <c r="B23224">
        <v>98499</v>
      </c>
      <c r="C23224" s="385">
        <v>0.10299999999999999</v>
      </c>
    </row>
    <row r="23225" spans="1:3" x14ac:dyDescent="0.25">
      <c r="A23225" t="s">
        <v>276</v>
      </c>
      <c r="B23225">
        <v>98501</v>
      </c>
      <c r="C23225" s="385">
        <v>9.4E-2</v>
      </c>
    </row>
    <row r="23226" spans="1:3" x14ac:dyDescent="0.25">
      <c r="A23226" t="s">
        <v>276</v>
      </c>
      <c r="B23226">
        <v>98502</v>
      </c>
      <c r="C23226" s="385">
        <v>9.4E-2</v>
      </c>
    </row>
    <row r="23227" spans="1:3" x14ac:dyDescent="0.25">
      <c r="A23227" t="s">
        <v>276</v>
      </c>
      <c r="B23227">
        <v>98503</v>
      </c>
      <c r="C23227" s="385">
        <v>9.4E-2</v>
      </c>
    </row>
    <row r="23228" spans="1:3" x14ac:dyDescent="0.25">
      <c r="A23228" t="s">
        <v>276</v>
      </c>
      <c r="B23228">
        <v>98504</v>
      </c>
      <c r="C23228" s="385">
        <v>9.4E-2</v>
      </c>
    </row>
    <row r="23229" spans="1:3" x14ac:dyDescent="0.25">
      <c r="A23229" t="s">
        <v>276</v>
      </c>
      <c r="B23229">
        <v>98505</v>
      </c>
      <c r="C23229" s="385">
        <v>9.1999999999999998E-2</v>
      </c>
    </row>
    <row r="23230" spans="1:3" x14ac:dyDescent="0.25">
      <c r="A23230" t="s">
        <v>276</v>
      </c>
      <c r="B23230">
        <v>98506</v>
      </c>
      <c r="C23230" s="385">
        <v>9.4E-2</v>
      </c>
    </row>
    <row r="23231" spans="1:3" x14ac:dyDescent="0.25">
      <c r="A23231" t="s">
        <v>276</v>
      </c>
      <c r="B23231">
        <v>98507</v>
      </c>
      <c r="C23231" s="385">
        <v>9.4E-2</v>
      </c>
    </row>
    <row r="23232" spans="1:3" x14ac:dyDescent="0.25">
      <c r="A23232" t="s">
        <v>276</v>
      </c>
      <c r="B23232">
        <v>98508</v>
      </c>
      <c r="C23232" s="385">
        <v>9.4E-2</v>
      </c>
    </row>
    <row r="23233" spans="1:3" x14ac:dyDescent="0.25">
      <c r="A23233" t="s">
        <v>276</v>
      </c>
      <c r="B23233">
        <v>98509</v>
      </c>
      <c r="C23233" s="385">
        <v>9.4E-2</v>
      </c>
    </row>
    <row r="23234" spans="1:3" x14ac:dyDescent="0.25">
      <c r="A23234" t="s">
        <v>276</v>
      </c>
      <c r="B23234">
        <v>98511</v>
      </c>
      <c r="C23234" s="385">
        <v>9.4E-2</v>
      </c>
    </row>
    <row r="23235" spans="1:3" x14ac:dyDescent="0.25">
      <c r="A23235" t="s">
        <v>276</v>
      </c>
      <c r="B23235">
        <v>98512</v>
      </c>
      <c r="C23235" s="385">
        <v>9.4E-2</v>
      </c>
    </row>
    <row r="23236" spans="1:3" x14ac:dyDescent="0.25">
      <c r="A23236" t="s">
        <v>276</v>
      </c>
      <c r="B23236">
        <v>98513</v>
      </c>
      <c r="C23236" s="385">
        <v>9.4E-2</v>
      </c>
    </row>
    <row r="23237" spans="1:3" x14ac:dyDescent="0.25">
      <c r="A23237" t="s">
        <v>276</v>
      </c>
      <c r="B23237">
        <v>98516</v>
      </c>
      <c r="C23237" s="385">
        <v>9.4E-2</v>
      </c>
    </row>
    <row r="23238" spans="1:3" x14ac:dyDescent="0.25">
      <c r="A23238" t="s">
        <v>276</v>
      </c>
      <c r="B23238">
        <v>98520</v>
      </c>
      <c r="C23238" s="385">
        <v>9.0800000000000006E-2</v>
      </c>
    </row>
    <row r="23239" spans="1:3" x14ac:dyDescent="0.25">
      <c r="A23239" t="s">
        <v>276</v>
      </c>
      <c r="B23239">
        <v>98522</v>
      </c>
      <c r="C23239" s="385">
        <v>7.8E-2</v>
      </c>
    </row>
    <row r="23240" spans="1:3" x14ac:dyDescent="0.25">
      <c r="A23240" t="s">
        <v>276</v>
      </c>
      <c r="B23240">
        <v>98524</v>
      </c>
      <c r="C23240" s="385">
        <v>8.5000000000000006E-2</v>
      </c>
    </row>
    <row r="23241" spans="1:3" x14ac:dyDescent="0.25">
      <c r="A23241" t="s">
        <v>276</v>
      </c>
      <c r="B23241">
        <v>98526</v>
      </c>
      <c r="C23241" s="385">
        <v>8.8999999999999996E-2</v>
      </c>
    </row>
    <row r="23242" spans="1:3" x14ac:dyDescent="0.25">
      <c r="A23242" t="s">
        <v>276</v>
      </c>
      <c r="B23242">
        <v>98527</v>
      </c>
      <c r="C23242" s="385">
        <v>8.1000000000000003E-2</v>
      </c>
    </row>
    <row r="23243" spans="1:3" x14ac:dyDescent="0.25">
      <c r="A23243" t="s">
        <v>276</v>
      </c>
      <c r="B23243">
        <v>98528</v>
      </c>
      <c r="C23243" s="385">
        <v>9.1999999999999998E-2</v>
      </c>
    </row>
    <row r="23244" spans="1:3" x14ac:dyDescent="0.25">
      <c r="A23244" t="s">
        <v>276</v>
      </c>
      <c r="B23244">
        <v>98530</v>
      </c>
      <c r="C23244" s="385">
        <v>0.08</v>
      </c>
    </row>
    <row r="23245" spans="1:3" x14ac:dyDescent="0.25">
      <c r="A23245" t="s">
        <v>276</v>
      </c>
      <c r="B23245">
        <v>98531</v>
      </c>
      <c r="C23245" s="385">
        <v>8.2000000000000003E-2</v>
      </c>
    </row>
    <row r="23246" spans="1:3" x14ac:dyDescent="0.25">
      <c r="A23246" t="s">
        <v>276</v>
      </c>
      <c r="B23246">
        <v>98532</v>
      </c>
      <c r="C23246" s="385">
        <v>8.2000000000000003E-2</v>
      </c>
    </row>
    <row r="23247" spans="1:3" x14ac:dyDescent="0.25">
      <c r="A23247" t="s">
        <v>276</v>
      </c>
      <c r="B23247">
        <v>98533</v>
      </c>
      <c r="C23247" s="385">
        <v>7.8E-2</v>
      </c>
    </row>
    <row r="23248" spans="1:3" x14ac:dyDescent="0.25">
      <c r="A23248" t="s">
        <v>276</v>
      </c>
      <c r="B23248">
        <v>98535</v>
      </c>
      <c r="C23248" s="385">
        <v>8.8999999999999996E-2</v>
      </c>
    </row>
    <row r="23249" spans="1:3" x14ac:dyDescent="0.25">
      <c r="A23249" t="s">
        <v>276</v>
      </c>
      <c r="B23249">
        <v>98536</v>
      </c>
      <c r="C23249" s="385">
        <v>8.8999999999999996E-2</v>
      </c>
    </row>
    <row r="23250" spans="1:3" x14ac:dyDescent="0.25">
      <c r="A23250" t="s">
        <v>276</v>
      </c>
      <c r="B23250">
        <v>98537</v>
      </c>
      <c r="C23250" s="385">
        <v>9.0800000000000006E-2</v>
      </c>
    </row>
    <row r="23251" spans="1:3" x14ac:dyDescent="0.25">
      <c r="A23251" t="s">
        <v>276</v>
      </c>
      <c r="B23251">
        <v>98538</v>
      </c>
      <c r="C23251" s="385">
        <v>7.8E-2</v>
      </c>
    </row>
    <row r="23252" spans="1:3" x14ac:dyDescent="0.25">
      <c r="A23252" t="s">
        <v>276</v>
      </c>
      <c r="B23252">
        <v>98539</v>
      </c>
      <c r="C23252" s="385">
        <v>7.8E-2</v>
      </c>
    </row>
    <row r="23253" spans="1:3" x14ac:dyDescent="0.25">
      <c r="A23253" t="s">
        <v>276</v>
      </c>
      <c r="B23253">
        <v>98540</v>
      </c>
      <c r="C23253" s="385">
        <v>0.08</v>
      </c>
    </row>
    <row r="23254" spans="1:3" x14ac:dyDescent="0.25">
      <c r="A23254" t="s">
        <v>276</v>
      </c>
      <c r="B23254">
        <v>98541</v>
      </c>
      <c r="C23254" s="385">
        <v>8.8999999999999996E-2</v>
      </c>
    </row>
    <row r="23255" spans="1:3" x14ac:dyDescent="0.25">
      <c r="A23255" t="s">
        <v>276</v>
      </c>
      <c r="B23255">
        <v>98542</v>
      </c>
      <c r="C23255" s="385">
        <v>7.8E-2</v>
      </c>
    </row>
    <row r="23256" spans="1:3" x14ac:dyDescent="0.25">
      <c r="A23256" t="s">
        <v>276</v>
      </c>
      <c r="B23256">
        <v>98544</v>
      </c>
      <c r="C23256" s="385">
        <v>7.8E-2</v>
      </c>
    </row>
    <row r="23257" spans="1:3" x14ac:dyDescent="0.25">
      <c r="A23257" t="s">
        <v>276</v>
      </c>
      <c r="B23257">
        <v>98546</v>
      </c>
      <c r="C23257" s="385">
        <v>8.5000000000000006E-2</v>
      </c>
    </row>
    <row r="23258" spans="1:3" x14ac:dyDescent="0.25">
      <c r="A23258" t="s">
        <v>276</v>
      </c>
      <c r="B23258">
        <v>98547</v>
      </c>
      <c r="C23258" s="385">
        <v>8.8999999999999996E-2</v>
      </c>
    </row>
    <row r="23259" spans="1:3" x14ac:dyDescent="0.25">
      <c r="A23259" t="s">
        <v>276</v>
      </c>
      <c r="B23259">
        <v>98548</v>
      </c>
      <c r="C23259" s="385">
        <v>8.5000000000000006E-2</v>
      </c>
    </row>
    <row r="23260" spans="1:3" x14ac:dyDescent="0.25">
      <c r="A23260" t="s">
        <v>276</v>
      </c>
      <c r="B23260">
        <v>98550</v>
      </c>
      <c r="C23260" s="385">
        <v>9.0999999999999998E-2</v>
      </c>
    </row>
    <row r="23261" spans="1:3" x14ac:dyDescent="0.25">
      <c r="A23261" t="s">
        <v>276</v>
      </c>
      <c r="B23261">
        <v>98552</v>
      </c>
      <c r="C23261" s="385">
        <v>8.8999999999999996E-2</v>
      </c>
    </row>
    <row r="23262" spans="1:3" x14ac:dyDescent="0.25">
      <c r="A23262" t="s">
        <v>276</v>
      </c>
      <c r="B23262">
        <v>98554</v>
      </c>
      <c r="C23262" s="385">
        <v>8.1000000000000003E-2</v>
      </c>
    </row>
    <row r="23263" spans="1:3" x14ac:dyDescent="0.25">
      <c r="A23263" t="s">
        <v>276</v>
      </c>
      <c r="B23263">
        <v>98555</v>
      </c>
      <c r="C23263" s="385">
        <v>9.0999999999999998E-2</v>
      </c>
    </row>
    <row r="23264" spans="1:3" x14ac:dyDescent="0.25">
      <c r="A23264" t="s">
        <v>276</v>
      </c>
      <c r="B23264">
        <v>98556</v>
      </c>
      <c r="C23264" s="385">
        <v>0.08</v>
      </c>
    </row>
    <row r="23265" spans="1:3" x14ac:dyDescent="0.25">
      <c r="A23265" t="s">
        <v>276</v>
      </c>
      <c r="B23265">
        <v>98557</v>
      </c>
      <c r="C23265" s="385">
        <v>8.8999999999999996E-2</v>
      </c>
    </row>
    <row r="23266" spans="1:3" x14ac:dyDescent="0.25">
      <c r="A23266" t="s">
        <v>276</v>
      </c>
      <c r="B23266">
        <v>98558</v>
      </c>
      <c r="C23266" s="385">
        <v>0.08</v>
      </c>
    </row>
    <row r="23267" spans="1:3" x14ac:dyDescent="0.25">
      <c r="A23267" t="s">
        <v>276</v>
      </c>
      <c r="B23267">
        <v>98559</v>
      </c>
      <c r="C23267" s="385">
        <v>8.8999999999999996E-2</v>
      </c>
    </row>
    <row r="23268" spans="1:3" x14ac:dyDescent="0.25">
      <c r="A23268" t="s">
        <v>276</v>
      </c>
      <c r="B23268">
        <v>98560</v>
      </c>
      <c r="C23268" s="385">
        <v>8.5000000000000006E-2</v>
      </c>
    </row>
    <row r="23269" spans="1:3" x14ac:dyDescent="0.25">
      <c r="A23269" t="s">
        <v>276</v>
      </c>
      <c r="B23269">
        <v>98561</v>
      </c>
      <c r="C23269" s="385">
        <v>8.1000000000000003E-2</v>
      </c>
    </row>
    <row r="23270" spans="1:3" x14ac:dyDescent="0.25">
      <c r="A23270" t="s">
        <v>276</v>
      </c>
      <c r="B23270">
        <v>98562</v>
      </c>
      <c r="C23270" s="385">
        <v>8.8999999999999996E-2</v>
      </c>
    </row>
    <row r="23271" spans="1:3" x14ac:dyDescent="0.25">
      <c r="A23271" t="s">
        <v>276</v>
      </c>
      <c r="B23271">
        <v>98563</v>
      </c>
      <c r="C23271" s="385">
        <v>8.8999999999999996E-2</v>
      </c>
    </row>
    <row r="23272" spans="1:3" x14ac:dyDescent="0.25">
      <c r="A23272" t="s">
        <v>276</v>
      </c>
      <c r="B23272">
        <v>98564</v>
      </c>
      <c r="C23272" s="385">
        <v>7.8E-2</v>
      </c>
    </row>
    <row r="23273" spans="1:3" x14ac:dyDescent="0.25">
      <c r="A23273" t="s">
        <v>276</v>
      </c>
      <c r="B23273">
        <v>98565</v>
      </c>
      <c r="C23273" s="385">
        <v>7.8E-2</v>
      </c>
    </row>
    <row r="23274" spans="1:3" x14ac:dyDescent="0.25">
      <c r="A23274" t="s">
        <v>276</v>
      </c>
      <c r="B23274">
        <v>98566</v>
      </c>
      <c r="C23274" s="385">
        <v>8.8999999999999996E-2</v>
      </c>
    </row>
    <row r="23275" spans="1:3" x14ac:dyDescent="0.25">
      <c r="A23275" t="s">
        <v>276</v>
      </c>
      <c r="B23275">
        <v>98568</v>
      </c>
      <c r="C23275" s="385">
        <v>8.8999999999999996E-2</v>
      </c>
    </row>
    <row r="23276" spans="1:3" x14ac:dyDescent="0.25">
      <c r="A23276" t="s">
        <v>276</v>
      </c>
      <c r="B23276">
        <v>98569</v>
      </c>
      <c r="C23276" s="385">
        <v>9.0999999999999998E-2</v>
      </c>
    </row>
    <row r="23277" spans="1:3" x14ac:dyDescent="0.25">
      <c r="A23277" t="s">
        <v>276</v>
      </c>
      <c r="B23277">
        <v>98570</v>
      </c>
      <c r="C23277" s="385">
        <v>7.8E-2</v>
      </c>
    </row>
    <row r="23278" spans="1:3" x14ac:dyDescent="0.25">
      <c r="A23278" t="s">
        <v>276</v>
      </c>
      <c r="B23278">
        <v>98571</v>
      </c>
      <c r="C23278" s="385">
        <v>8.8999999999999996E-2</v>
      </c>
    </row>
    <row r="23279" spans="1:3" x14ac:dyDescent="0.25">
      <c r="A23279" t="s">
        <v>276</v>
      </c>
      <c r="B23279">
        <v>98572</v>
      </c>
      <c r="C23279" s="385">
        <v>8.1000000000000003E-2</v>
      </c>
    </row>
    <row r="23280" spans="1:3" x14ac:dyDescent="0.25">
      <c r="A23280" t="s">
        <v>276</v>
      </c>
      <c r="B23280">
        <v>98575</v>
      </c>
      <c r="C23280" s="385">
        <v>8.8999999999999996E-2</v>
      </c>
    </row>
    <row r="23281" spans="1:3" x14ac:dyDescent="0.25">
      <c r="A23281" t="s">
        <v>276</v>
      </c>
      <c r="B23281">
        <v>98576</v>
      </c>
      <c r="C23281" s="385">
        <v>0.08</v>
      </c>
    </row>
    <row r="23282" spans="1:3" x14ac:dyDescent="0.25">
      <c r="A23282" t="s">
        <v>276</v>
      </c>
      <c r="B23282">
        <v>98577</v>
      </c>
      <c r="C23282" s="385">
        <v>8.1000000000000003E-2</v>
      </c>
    </row>
    <row r="23283" spans="1:3" x14ac:dyDescent="0.25">
      <c r="A23283" t="s">
        <v>276</v>
      </c>
      <c r="B23283">
        <v>98579</v>
      </c>
      <c r="C23283" s="385">
        <v>0.08</v>
      </c>
    </row>
    <row r="23284" spans="1:3" x14ac:dyDescent="0.25">
      <c r="A23284" t="s">
        <v>276</v>
      </c>
      <c r="B23284">
        <v>98580</v>
      </c>
      <c r="C23284" s="385">
        <v>9.4E-2</v>
      </c>
    </row>
    <row r="23285" spans="1:3" x14ac:dyDescent="0.25">
      <c r="A23285" t="s">
        <v>276</v>
      </c>
      <c r="B23285">
        <v>98581</v>
      </c>
      <c r="C23285" s="385">
        <v>7.8E-2</v>
      </c>
    </row>
    <row r="23286" spans="1:3" x14ac:dyDescent="0.25">
      <c r="A23286" t="s">
        <v>276</v>
      </c>
      <c r="B23286">
        <v>98582</v>
      </c>
      <c r="C23286" s="385">
        <v>7.8E-2</v>
      </c>
    </row>
    <row r="23287" spans="1:3" x14ac:dyDescent="0.25">
      <c r="A23287" t="s">
        <v>276</v>
      </c>
      <c r="B23287">
        <v>98583</v>
      </c>
      <c r="C23287" s="385">
        <v>8.8999999999999996E-2</v>
      </c>
    </row>
    <row r="23288" spans="1:3" x14ac:dyDescent="0.25">
      <c r="A23288" t="s">
        <v>276</v>
      </c>
      <c r="B23288">
        <v>98584</v>
      </c>
      <c r="C23288" s="385">
        <v>8.7999999999999995E-2</v>
      </c>
    </row>
    <row r="23289" spans="1:3" x14ac:dyDescent="0.25">
      <c r="A23289" t="s">
        <v>276</v>
      </c>
      <c r="B23289">
        <v>98585</v>
      </c>
      <c r="C23289" s="385">
        <v>7.8E-2</v>
      </c>
    </row>
    <row r="23290" spans="1:3" x14ac:dyDescent="0.25">
      <c r="A23290" t="s">
        <v>276</v>
      </c>
      <c r="B23290">
        <v>98586</v>
      </c>
      <c r="C23290" s="385">
        <v>8.1000000000000003E-2</v>
      </c>
    </row>
    <row r="23291" spans="1:3" x14ac:dyDescent="0.25">
      <c r="A23291" t="s">
        <v>276</v>
      </c>
      <c r="B23291">
        <v>98587</v>
      </c>
      <c r="C23291" s="385">
        <v>8.8999999999999996E-2</v>
      </c>
    </row>
    <row r="23292" spans="1:3" x14ac:dyDescent="0.25">
      <c r="A23292" t="s">
        <v>276</v>
      </c>
      <c r="B23292">
        <v>98588</v>
      </c>
      <c r="C23292" s="385">
        <v>8.5000000000000006E-2</v>
      </c>
    </row>
    <row r="23293" spans="1:3" x14ac:dyDescent="0.25">
      <c r="A23293" t="s">
        <v>276</v>
      </c>
      <c r="B23293">
        <v>98589</v>
      </c>
      <c r="C23293" s="385">
        <v>0.08</v>
      </c>
    </row>
    <row r="23294" spans="1:3" x14ac:dyDescent="0.25">
      <c r="A23294" t="s">
        <v>276</v>
      </c>
      <c r="B23294">
        <v>98590</v>
      </c>
      <c r="C23294" s="385">
        <v>8.1000000000000003E-2</v>
      </c>
    </row>
    <row r="23295" spans="1:3" x14ac:dyDescent="0.25">
      <c r="A23295" t="s">
        <v>276</v>
      </c>
      <c r="B23295">
        <v>98591</v>
      </c>
      <c r="C23295" s="385">
        <v>7.8E-2</v>
      </c>
    </row>
    <row r="23296" spans="1:3" x14ac:dyDescent="0.25">
      <c r="A23296" t="s">
        <v>276</v>
      </c>
      <c r="B23296">
        <v>98592</v>
      </c>
      <c r="C23296" s="385">
        <v>8.5000000000000006E-2</v>
      </c>
    </row>
    <row r="23297" spans="1:3" x14ac:dyDescent="0.25">
      <c r="A23297" t="s">
        <v>276</v>
      </c>
      <c r="B23297">
        <v>98593</v>
      </c>
      <c r="C23297" s="385">
        <v>7.8E-2</v>
      </c>
    </row>
    <row r="23298" spans="1:3" x14ac:dyDescent="0.25">
      <c r="A23298" t="s">
        <v>276</v>
      </c>
      <c r="B23298">
        <v>98595</v>
      </c>
      <c r="C23298" s="385">
        <v>8.8999999999999996E-2</v>
      </c>
    </row>
    <row r="23299" spans="1:3" x14ac:dyDescent="0.25">
      <c r="A23299" t="s">
        <v>276</v>
      </c>
      <c r="B23299">
        <v>98596</v>
      </c>
      <c r="C23299" s="385">
        <v>7.8E-2</v>
      </c>
    </row>
    <row r="23300" spans="1:3" x14ac:dyDescent="0.25">
      <c r="A23300" t="s">
        <v>276</v>
      </c>
      <c r="B23300">
        <v>98597</v>
      </c>
      <c r="C23300" s="385">
        <v>9.1999999999999998E-2</v>
      </c>
    </row>
    <row r="23301" spans="1:3" x14ac:dyDescent="0.25">
      <c r="A23301" t="s">
        <v>276</v>
      </c>
      <c r="B23301">
        <v>98599</v>
      </c>
      <c r="C23301" s="385">
        <v>9.4E-2</v>
      </c>
    </row>
    <row r="23302" spans="1:3" x14ac:dyDescent="0.25">
      <c r="A23302" t="s">
        <v>276</v>
      </c>
      <c r="B23302">
        <v>98601</v>
      </c>
      <c r="C23302" s="385">
        <v>7.8E-2</v>
      </c>
    </row>
    <row r="23303" spans="1:3" x14ac:dyDescent="0.25">
      <c r="A23303" t="s">
        <v>276</v>
      </c>
      <c r="B23303">
        <v>98602</v>
      </c>
      <c r="C23303" s="385">
        <v>7.4999999999999997E-2</v>
      </c>
    </row>
    <row r="23304" spans="1:3" x14ac:dyDescent="0.25">
      <c r="A23304" t="s">
        <v>276</v>
      </c>
      <c r="B23304">
        <v>98603</v>
      </c>
      <c r="C23304" s="385">
        <v>7.8E-2</v>
      </c>
    </row>
    <row r="23305" spans="1:3" x14ac:dyDescent="0.25">
      <c r="A23305" t="s">
        <v>276</v>
      </c>
      <c r="B23305">
        <v>98604</v>
      </c>
      <c r="C23305" s="385">
        <v>8.4000000000000005E-2</v>
      </c>
    </row>
    <row r="23306" spans="1:3" x14ac:dyDescent="0.25">
      <c r="A23306" t="s">
        <v>276</v>
      </c>
      <c r="B23306">
        <v>98605</v>
      </c>
      <c r="C23306" s="385">
        <v>7.6999999999999999E-2</v>
      </c>
    </row>
    <row r="23307" spans="1:3" x14ac:dyDescent="0.25">
      <c r="A23307" t="s">
        <v>276</v>
      </c>
      <c r="B23307">
        <v>98606</v>
      </c>
      <c r="C23307" s="385">
        <v>8.4000000000000005E-2</v>
      </c>
    </row>
    <row r="23308" spans="1:3" x14ac:dyDescent="0.25">
      <c r="A23308" t="s">
        <v>276</v>
      </c>
      <c r="B23308">
        <v>98607</v>
      </c>
      <c r="C23308" s="385">
        <v>8.5000000000000006E-2</v>
      </c>
    </row>
    <row r="23309" spans="1:3" x14ac:dyDescent="0.25">
      <c r="A23309" t="s">
        <v>276</v>
      </c>
      <c r="B23309">
        <v>98609</v>
      </c>
      <c r="C23309" s="385">
        <v>7.8E-2</v>
      </c>
    </row>
    <row r="23310" spans="1:3" x14ac:dyDescent="0.25">
      <c r="A23310" t="s">
        <v>276</v>
      </c>
      <c r="B23310">
        <v>98610</v>
      </c>
      <c r="C23310" s="385">
        <v>7.6999999999999999E-2</v>
      </c>
    </row>
    <row r="23311" spans="1:3" x14ac:dyDescent="0.25">
      <c r="A23311" t="s">
        <v>276</v>
      </c>
      <c r="B23311">
        <v>98611</v>
      </c>
      <c r="C23311" s="385">
        <v>0.08</v>
      </c>
    </row>
    <row r="23312" spans="1:3" x14ac:dyDescent="0.25">
      <c r="A23312" t="s">
        <v>276</v>
      </c>
      <c r="B23312">
        <v>98612</v>
      </c>
      <c r="C23312" s="385">
        <v>7.5999999999999998E-2</v>
      </c>
    </row>
    <row r="23313" spans="1:3" x14ac:dyDescent="0.25">
      <c r="A23313" t="s">
        <v>276</v>
      </c>
      <c r="B23313">
        <v>98613</v>
      </c>
      <c r="C23313" s="385">
        <v>7.4999999999999997E-2</v>
      </c>
    </row>
    <row r="23314" spans="1:3" x14ac:dyDescent="0.25">
      <c r="A23314" t="s">
        <v>276</v>
      </c>
      <c r="B23314">
        <v>98614</v>
      </c>
      <c r="C23314" s="385">
        <v>8.1000000000000003E-2</v>
      </c>
    </row>
    <row r="23315" spans="1:3" x14ac:dyDescent="0.25">
      <c r="A23315" t="s">
        <v>276</v>
      </c>
      <c r="B23315">
        <v>98616</v>
      </c>
      <c r="C23315" s="385">
        <v>7.8E-2</v>
      </c>
    </row>
    <row r="23316" spans="1:3" x14ac:dyDescent="0.25">
      <c r="A23316" t="s">
        <v>276</v>
      </c>
      <c r="B23316">
        <v>98617</v>
      </c>
      <c r="C23316" s="385">
        <v>7.4999999999999997E-2</v>
      </c>
    </row>
    <row r="23317" spans="1:3" x14ac:dyDescent="0.25">
      <c r="A23317" t="s">
        <v>276</v>
      </c>
      <c r="B23317">
        <v>98619</v>
      </c>
      <c r="C23317" s="385">
        <v>7.4999999999999997E-2</v>
      </c>
    </row>
    <row r="23318" spans="1:3" x14ac:dyDescent="0.25">
      <c r="A23318" t="s">
        <v>276</v>
      </c>
      <c r="B23318">
        <v>98620</v>
      </c>
      <c r="C23318" s="385">
        <v>7.4999999999999997E-2</v>
      </c>
    </row>
    <row r="23319" spans="1:3" x14ac:dyDescent="0.25">
      <c r="A23319" t="s">
        <v>276</v>
      </c>
      <c r="B23319">
        <v>98621</v>
      </c>
      <c r="C23319" s="385">
        <v>7.5999999999999998E-2</v>
      </c>
    </row>
    <row r="23320" spans="1:3" x14ac:dyDescent="0.25">
      <c r="A23320" t="s">
        <v>276</v>
      </c>
      <c r="B23320">
        <v>98622</v>
      </c>
      <c r="C23320" s="385">
        <v>7.6999999999999999E-2</v>
      </c>
    </row>
    <row r="23321" spans="1:3" x14ac:dyDescent="0.25">
      <c r="A23321" t="s">
        <v>276</v>
      </c>
      <c r="B23321">
        <v>98623</v>
      </c>
      <c r="C23321" s="385">
        <v>7.4999999999999997E-2</v>
      </c>
    </row>
    <row r="23322" spans="1:3" x14ac:dyDescent="0.25">
      <c r="A23322" t="s">
        <v>276</v>
      </c>
      <c r="B23322">
        <v>98624</v>
      </c>
      <c r="C23322" s="385">
        <v>8.1000000000000003E-2</v>
      </c>
    </row>
    <row r="23323" spans="1:3" x14ac:dyDescent="0.25">
      <c r="A23323" t="s">
        <v>276</v>
      </c>
      <c r="B23323">
        <v>98625</v>
      </c>
      <c r="C23323" s="385">
        <v>7.9000000000000001E-2</v>
      </c>
    </row>
    <row r="23324" spans="1:3" x14ac:dyDescent="0.25">
      <c r="A23324" t="s">
        <v>276</v>
      </c>
      <c r="B23324">
        <v>98626</v>
      </c>
      <c r="C23324" s="385">
        <v>8.1000000000000003E-2</v>
      </c>
    </row>
    <row r="23325" spans="1:3" x14ac:dyDescent="0.25">
      <c r="A23325" t="s">
        <v>276</v>
      </c>
      <c r="B23325">
        <v>98628</v>
      </c>
      <c r="C23325" s="385">
        <v>7.4999999999999997E-2</v>
      </c>
    </row>
    <row r="23326" spans="1:3" x14ac:dyDescent="0.25">
      <c r="A23326" t="s">
        <v>276</v>
      </c>
      <c r="B23326">
        <v>98629</v>
      </c>
      <c r="C23326" s="385">
        <v>8.4000000000000005E-2</v>
      </c>
    </row>
    <row r="23327" spans="1:3" x14ac:dyDescent="0.25">
      <c r="A23327" t="s">
        <v>276</v>
      </c>
      <c r="B23327">
        <v>98631</v>
      </c>
      <c r="C23327" s="385">
        <v>8.3000000000000004E-2</v>
      </c>
    </row>
    <row r="23328" spans="1:3" x14ac:dyDescent="0.25">
      <c r="A23328" t="s">
        <v>276</v>
      </c>
      <c r="B23328">
        <v>98632</v>
      </c>
      <c r="C23328" s="385">
        <v>8.1000000000000003E-2</v>
      </c>
    </row>
    <row r="23329" spans="1:3" x14ac:dyDescent="0.25">
      <c r="A23329" t="s">
        <v>276</v>
      </c>
      <c r="B23329">
        <v>98635</v>
      </c>
      <c r="C23329" s="385">
        <v>7.4999999999999997E-2</v>
      </c>
    </row>
    <row r="23330" spans="1:3" x14ac:dyDescent="0.25">
      <c r="A23330" t="s">
        <v>276</v>
      </c>
      <c r="B23330">
        <v>98637</v>
      </c>
      <c r="C23330" s="385">
        <v>8.1000000000000003E-2</v>
      </c>
    </row>
    <row r="23331" spans="1:3" x14ac:dyDescent="0.25">
      <c r="A23331" t="s">
        <v>276</v>
      </c>
      <c r="B23331">
        <v>98638</v>
      </c>
      <c r="C23331" s="385">
        <v>8.1000000000000003E-2</v>
      </c>
    </row>
    <row r="23332" spans="1:3" x14ac:dyDescent="0.25">
      <c r="A23332" t="s">
        <v>276</v>
      </c>
      <c r="B23332">
        <v>98639</v>
      </c>
      <c r="C23332" s="385">
        <v>7.6999999999999999E-2</v>
      </c>
    </row>
    <row r="23333" spans="1:3" x14ac:dyDescent="0.25">
      <c r="A23333" t="s">
        <v>276</v>
      </c>
      <c r="B23333">
        <v>98640</v>
      </c>
      <c r="C23333" s="385">
        <v>8.1000000000000003E-2</v>
      </c>
    </row>
    <row r="23334" spans="1:3" x14ac:dyDescent="0.25">
      <c r="A23334" t="s">
        <v>276</v>
      </c>
      <c r="B23334">
        <v>98641</v>
      </c>
      <c r="C23334" s="385">
        <v>8.1000000000000003E-2</v>
      </c>
    </row>
    <row r="23335" spans="1:3" x14ac:dyDescent="0.25">
      <c r="A23335" t="s">
        <v>276</v>
      </c>
      <c r="B23335">
        <v>98642</v>
      </c>
      <c r="C23335" s="385">
        <v>8.5999999999999993E-2</v>
      </c>
    </row>
    <row r="23336" spans="1:3" x14ac:dyDescent="0.25">
      <c r="A23336" t="s">
        <v>276</v>
      </c>
      <c r="B23336">
        <v>98643</v>
      </c>
      <c r="C23336" s="385">
        <v>7.5999999999999998E-2</v>
      </c>
    </row>
    <row r="23337" spans="1:3" x14ac:dyDescent="0.25">
      <c r="A23337" t="s">
        <v>276</v>
      </c>
      <c r="B23337">
        <v>98644</v>
      </c>
      <c r="C23337" s="385">
        <v>8.3000000000000004E-2</v>
      </c>
    </row>
    <row r="23338" spans="1:3" x14ac:dyDescent="0.25">
      <c r="A23338" t="s">
        <v>276</v>
      </c>
      <c r="B23338">
        <v>98645</v>
      </c>
      <c r="C23338" s="385">
        <v>7.8E-2</v>
      </c>
    </row>
    <row r="23339" spans="1:3" x14ac:dyDescent="0.25">
      <c r="A23339" t="s">
        <v>276</v>
      </c>
      <c r="B23339">
        <v>98647</v>
      </c>
      <c r="C23339" s="385">
        <v>7.5999999999999998E-2</v>
      </c>
    </row>
    <row r="23340" spans="1:3" x14ac:dyDescent="0.25">
      <c r="A23340" t="s">
        <v>276</v>
      </c>
      <c r="B23340">
        <v>98648</v>
      </c>
      <c r="C23340" s="385">
        <v>7.6999999999999999E-2</v>
      </c>
    </row>
    <row r="23341" spans="1:3" x14ac:dyDescent="0.25">
      <c r="A23341" t="s">
        <v>276</v>
      </c>
      <c r="B23341">
        <v>98649</v>
      </c>
      <c r="C23341" s="385">
        <v>7.8E-2</v>
      </c>
    </row>
    <row r="23342" spans="1:3" x14ac:dyDescent="0.25">
      <c r="A23342" t="s">
        <v>276</v>
      </c>
      <c r="B23342">
        <v>98650</v>
      </c>
      <c r="C23342" s="385">
        <v>7.4999999999999997E-2</v>
      </c>
    </row>
    <row r="23343" spans="1:3" x14ac:dyDescent="0.25">
      <c r="A23343" t="s">
        <v>276</v>
      </c>
      <c r="B23343">
        <v>98651</v>
      </c>
      <c r="C23343" s="385">
        <v>7.6999999999999999E-2</v>
      </c>
    </row>
    <row r="23344" spans="1:3" x14ac:dyDescent="0.25">
      <c r="A23344" t="s">
        <v>276</v>
      </c>
      <c r="B23344">
        <v>98660</v>
      </c>
      <c r="C23344" s="385">
        <v>8.5000000000000006E-2</v>
      </c>
    </row>
    <row r="23345" spans="1:3" x14ac:dyDescent="0.25">
      <c r="A23345" t="s">
        <v>276</v>
      </c>
      <c r="B23345">
        <v>98661</v>
      </c>
      <c r="C23345" s="385">
        <v>8.5000000000000006E-2</v>
      </c>
    </row>
    <row r="23346" spans="1:3" x14ac:dyDescent="0.25">
      <c r="A23346" t="s">
        <v>276</v>
      </c>
      <c r="B23346">
        <v>98662</v>
      </c>
      <c r="C23346" s="385">
        <v>8.5000000000000006E-2</v>
      </c>
    </row>
    <row r="23347" spans="1:3" x14ac:dyDescent="0.25">
      <c r="A23347" t="s">
        <v>276</v>
      </c>
      <c r="B23347">
        <v>98663</v>
      </c>
      <c r="C23347" s="385">
        <v>8.5000000000000006E-2</v>
      </c>
    </row>
    <row r="23348" spans="1:3" x14ac:dyDescent="0.25">
      <c r="A23348" t="s">
        <v>276</v>
      </c>
      <c r="B23348">
        <v>98664</v>
      </c>
      <c r="C23348" s="385">
        <v>8.5000000000000006E-2</v>
      </c>
    </row>
    <row r="23349" spans="1:3" x14ac:dyDescent="0.25">
      <c r="A23349" t="s">
        <v>276</v>
      </c>
      <c r="B23349">
        <v>98665</v>
      </c>
      <c r="C23349" s="385">
        <v>8.5000000000000006E-2</v>
      </c>
    </row>
    <row r="23350" spans="1:3" x14ac:dyDescent="0.25">
      <c r="A23350" t="s">
        <v>276</v>
      </c>
      <c r="B23350">
        <v>98666</v>
      </c>
      <c r="C23350" s="385">
        <v>8.5000000000000006E-2</v>
      </c>
    </row>
    <row r="23351" spans="1:3" x14ac:dyDescent="0.25">
      <c r="A23351" t="s">
        <v>276</v>
      </c>
      <c r="B23351">
        <v>98668</v>
      </c>
      <c r="C23351" s="385">
        <v>8.5000000000000006E-2</v>
      </c>
    </row>
    <row r="23352" spans="1:3" x14ac:dyDescent="0.25">
      <c r="A23352" t="s">
        <v>276</v>
      </c>
      <c r="B23352">
        <v>98670</v>
      </c>
      <c r="C23352" s="385">
        <v>7.4999999999999997E-2</v>
      </c>
    </row>
    <row r="23353" spans="1:3" x14ac:dyDescent="0.25">
      <c r="A23353" t="s">
        <v>276</v>
      </c>
      <c r="B23353">
        <v>98671</v>
      </c>
      <c r="C23353" s="385">
        <v>8.4000000000000005E-2</v>
      </c>
    </row>
    <row r="23354" spans="1:3" x14ac:dyDescent="0.25">
      <c r="A23354" t="s">
        <v>276</v>
      </c>
      <c r="B23354">
        <v>98672</v>
      </c>
      <c r="C23354" s="385">
        <v>7.6999999999999999E-2</v>
      </c>
    </row>
    <row r="23355" spans="1:3" x14ac:dyDescent="0.25">
      <c r="A23355" t="s">
        <v>276</v>
      </c>
      <c r="B23355">
        <v>98673</v>
      </c>
      <c r="C23355" s="385">
        <v>7.4999999999999997E-2</v>
      </c>
    </row>
    <row r="23356" spans="1:3" x14ac:dyDescent="0.25">
      <c r="A23356" t="s">
        <v>276</v>
      </c>
      <c r="B23356">
        <v>98674</v>
      </c>
      <c r="C23356" s="385">
        <v>7.9000000000000001E-2</v>
      </c>
    </row>
    <row r="23357" spans="1:3" x14ac:dyDescent="0.25">
      <c r="A23357" t="s">
        <v>276</v>
      </c>
      <c r="B23357">
        <v>98675</v>
      </c>
      <c r="C23357" s="385">
        <v>8.4000000000000005E-2</v>
      </c>
    </row>
    <row r="23358" spans="1:3" x14ac:dyDescent="0.25">
      <c r="A23358" t="s">
        <v>276</v>
      </c>
      <c r="B23358">
        <v>98682</v>
      </c>
      <c r="C23358" s="385">
        <v>8.5000000000000006E-2</v>
      </c>
    </row>
    <row r="23359" spans="1:3" x14ac:dyDescent="0.25">
      <c r="A23359" t="s">
        <v>276</v>
      </c>
      <c r="B23359">
        <v>98683</v>
      </c>
      <c r="C23359" s="385">
        <v>8.5000000000000006E-2</v>
      </c>
    </row>
    <row r="23360" spans="1:3" x14ac:dyDescent="0.25">
      <c r="A23360" t="s">
        <v>276</v>
      </c>
      <c r="B23360">
        <v>98684</v>
      </c>
      <c r="C23360" s="385">
        <v>8.5000000000000006E-2</v>
      </c>
    </row>
    <row r="23361" spans="1:3" x14ac:dyDescent="0.25">
      <c r="A23361" t="s">
        <v>276</v>
      </c>
      <c r="B23361">
        <v>98685</v>
      </c>
      <c r="C23361" s="385">
        <v>8.5000000000000006E-2</v>
      </c>
    </row>
    <row r="23362" spans="1:3" x14ac:dyDescent="0.25">
      <c r="A23362" t="s">
        <v>276</v>
      </c>
      <c r="B23362">
        <v>98686</v>
      </c>
      <c r="C23362" s="385">
        <v>8.5000000000000006E-2</v>
      </c>
    </row>
    <row r="23363" spans="1:3" x14ac:dyDescent="0.25">
      <c r="A23363" t="s">
        <v>276</v>
      </c>
      <c r="B23363">
        <v>98687</v>
      </c>
      <c r="C23363" s="385">
        <v>8.5000000000000006E-2</v>
      </c>
    </row>
    <row r="23364" spans="1:3" x14ac:dyDescent="0.25">
      <c r="A23364" t="s">
        <v>276</v>
      </c>
      <c r="B23364">
        <v>98801</v>
      </c>
      <c r="C23364" s="385">
        <v>8.5999999999999993E-2</v>
      </c>
    </row>
    <row r="23365" spans="1:3" x14ac:dyDescent="0.25">
      <c r="A23365" t="s">
        <v>276</v>
      </c>
      <c r="B23365">
        <v>98802</v>
      </c>
      <c r="C23365" s="385">
        <v>8.5999999999999993E-2</v>
      </c>
    </row>
    <row r="23366" spans="1:3" x14ac:dyDescent="0.25">
      <c r="A23366" t="s">
        <v>276</v>
      </c>
      <c r="B23366">
        <v>98807</v>
      </c>
      <c r="C23366" s="385">
        <v>8.5999999999999993E-2</v>
      </c>
    </row>
    <row r="23367" spans="1:3" x14ac:dyDescent="0.25">
      <c r="A23367" t="s">
        <v>276</v>
      </c>
      <c r="B23367">
        <v>98811</v>
      </c>
      <c r="C23367" s="385">
        <v>8.3000000000000004E-2</v>
      </c>
    </row>
    <row r="23368" spans="1:3" x14ac:dyDescent="0.25">
      <c r="A23368" t="s">
        <v>276</v>
      </c>
      <c r="B23368">
        <v>98812</v>
      </c>
      <c r="C23368" s="385">
        <v>8.4000000000000005E-2</v>
      </c>
    </row>
    <row r="23369" spans="1:3" x14ac:dyDescent="0.25">
      <c r="A23369" t="s">
        <v>276</v>
      </c>
      <c r="B23369">
        <v>98813</v>
      </c>
      <c r="C23369" s="385">
        <v>8.4000000000000005E-2</v>
      </c>
    </row>
    <row r="23370" spans="1:3" x14ac:dyDescent="0.25">
      <c r="A23370" t="s">
        <v>276</v>
      </c>
      <c r="B23370">
        <v>98814</v>
      </c>
      <c r="C23370" s="385">
        <v>8.4000000000000005E-2</v>
      </c>
    </row>
    <row r="23371" spans="1:3" x14ac:dyDescent="0.25">
      <c r="A23371" t="s">
        <v>276</v>
      </c>
      <c r="B23371">
        <v>98815</v>
      </c>
      <c r="C23371" s="385">
        <v>8.3000000000000004E-2</v>
      </c>
    </row>
    <row r="23372" spans="1:3" x14ac:dyDescent="0.25">
      <c r="A23372" t="s">
        <v>276</v>
      </c>
      <c r="B23372">
        <v>98816</v>
      </c>
      <c r="C23372" s="385">
        <v>8.4000000000000005E-2</v>
      </c>
    </row>
    <row r="23373" spans="1:3" x14ac:dyDescent="0.25">
      <c r="A23373" t="s">
        <v>276</v>
      </c>
      <c r="B23373">
        <v>98817</v>
      </c>
      <c r="C23373" s="385">
        <v>8.3000000000000004E-2</v>
      </c>
    </row>
    <row r="23374" spans="1:3" x14ac:dyDescent="0.25">
      <c r="A23374" t="s">
        <v>276</v>
      </c>
      <c r="B23374">
        <v>98819</v>
      </c>
      <c r="C23374" s="385">
        <v>8.4000000000000005E-2</v>
      </c>
    </row>
    <row r="23375" spans="1:3" x14ac:dyDescent="0.25">
      <c r="A23375" t="s">
        <v>276</v>
      </c>
      <c r="B23375">
        <v>98821</v>
      </c>
      <c r="C23375" s="385">
        <v>8.3000000000000004E-2</v>
      </c>
    </row>
    <row r="23376" spans="1:3" x14ac:dyDescent="0.25">
      <c r="A23376" t="s">
        <v>276</v>
      </c>
      <c r="B23376">
        <v>98822</v>
      </c>
      <c r="C23376" s="385">
        <v>8.3000000000000004E-2</v>
      </c>
    </row>
    <row r="23377" spans="1:3" x14ac:dyDescent="0.25">
      <c r="A23377" t="s">
        <v>276</v>
      </c>
      <c r="B23377">
        <v>98823</v>
      </c>
      <c r="C23377" s="385">
        <v>8.4000000000000005E-2</v>
      </c>
    </row>
    <row r="23378" spans="1:3" x14ac:dyDescent="0.25">
      <c r="A23378" t="s">
        <v>276</v>
      </c>
      <c r="B23378">
        <v>98824</v>
      </c>
      <c r="C23378" s="385">
        <v>8.4000000000000005E-2</v>
      </c>
    </row>
    <row r="23379" spans="1:3" x14ac:dyDescent="0.25">
      <c r="A23379" t="s">
        <v>276</v>
      </c>
      <c r="B23379">
        <v>98826</v>
      </c>
      <c r="C23379" s="385">
        <v>8.5000000000000006E-2</v>
      </c>
    </row>
    <row r="23380" spans="1:3" x14ac:dyDescent="0.25">
      <c r="A23380" t="s">
        <v>276</v>
      </c>
      <c r="B23380">
        <v>98827</v>
      </c>
      <c r="C23380" s="385">
        <v>8.4000000000000005E-2</v>
      </c>
    </row>
    <row r="23381" spans="1:3" x14ac:dyDescent="0.25">
      <c r="A23381" t="s">
        <v>276</v>
      </c>
      <c r="B23381">
        <v>98828</v>
      </c>
      <c r="C23381" s="385">
        <v>8.3000000000000004E-2</v>
      </c>
    </row>
    <row r="23382" spans="1:3" x14ac:dyDescent="0.25">
      <c r="A23382" t="s">
        <v>276</v>
      </c>
      <c r="B23382">
        <v>98829</v>
      </c>
      <c r="C23382" s="385">
        <v>8.4000000000000005E-2</v>
      </c>
    </row>
    <row r="23383" spans="1:3" x14ac:dyDescent="0.25">
      <c r="A23383" t="s">
        <v>276</v>
      </c>
      <c r="B23383">
        <v>98830</v>
      </c>
      <c r="C23383" s="385">
        <v>7.8E-2</v>
      </c>
    </row>
    <row r="23384" spans="1:3" x14ac:dyDescent="0.25">
      <c r="A23384" t="s">
        <v>276</v>
      </c>
      <c r="B23384">
        <v>98831</v>
      </c>
      <c r="C23384" s="385">
        <v>8.3000000000000004E-2</v>
      </c>
    </row>
    <row r="23385" spans="1:3" x14ac:dyDescent="0.25">
      <c r="A23385" t="s">
        <v>276</v>
      </c>
      <c r="B23385">
        <v>98832</v>
      </c>
      <c r="C23385" s="385">
        <v>8.2000000000000003E-2</v>
      </c>
    </row>
    <row r="23386" spans="1:3" x14ac:dyDescent="0.25">
      <c r="A23386" t="s">
        <v>276</v>
      </c>
      <c r="B23386">
        <v>98833</v>
      </c>
      <c r="C23386" s="385">
        <v>8.4000000000000005E-2</v>
      </c>
    </row>
    <row r="23387" spans="1:3" x14ac:dyDescent="0.25">
      <c r="A23387" t="s">
        <v>276</v>
      </c>
      <c r="B23387">
        <v>98834</v>
      </c>
      <c r="C23387" s="385">
        <v>8.4000000000000005E-2</v>
      </c>
    </row>
    <row r="23388" spans="1:3" x14ac:dyDescent="0.25">
      <c r="A23388" t="s">
        <v>276</v>
      </c>
      <c r="B23388">
        <v>98836</v>
      </c>
      <c r="C23388" s="385">
        <v>8.3000000000000004E-2</v>
      </c>
    </row>
    <row r="23389" spans="1:3" x14ac:dyDescent="0.25">
      <c r="A23389" t="s">
        <v>276</v>
      </c>
      <c r="B23389">
        <v>98837</v>
      </c>
      <c r="C23389" s="385">
        <v>8.4000000000000005E-2</v>
      </c>
    </row>
    <row r="23390" spans="1:3" x14ac:dyDescent="0.25">
      <c r="A23390" t="s">
        <v>276</v>
      </c>
      <c r="B23390">
        <v>98840</v>
      </c>
      <c r="C23390" s="385">
        <v>8.5000000000000006E-2</v>
      </c>
    </row>
    <row r="23391" spans="1:3" x14ac:dyDescent="0.25">
      <c r="A23391" t="s">
        <v>276</v>
      </c>
      <c r="B23391">
        <v>98841</v>
      </c>
      <c r="C23391" s="385">
        <v>8.4000000000000005E-2</v>
      </c>
    </row>
    <row r="23392" spans="1:3" x14ac:dyDescent="0.25">
      <c r="A23392" t="s">
        <v>276</v>
      </c>
      <c r="B23392">
        <v>98843</v>
      </c>
      <c r="C23392" s="385">
        <v>8.3000000000000004E-2</v>
      </c>
    </row>
    <row r="23393" spans="1:3" x14ac:dyDescent="0.25">
      <c r="A23393" t="s">
        <v>276</v>
      </c>
      <c r="B23393">
        <v>98844</v>
      </c>
      <c r="C23393" s="385">
        <v>8.4000000000000005E-2</v>
      </c>
    </row>
    <row r="23394" spans="1:3" x14ac:dyDescent="0.25">
      <c r="A23394" t="s">
        <v>276</v>
      </c>
      <c r="B23394">
        <v>98845</v>
      </c>
      <c r="C23394" s="385">
        <v>7.8E-2</v>
      </c>
    </row>
    <row r="23395" spans="1:3" x14ac:dyDescent="0.25">
      <c r="A23395" t="s">
        <v>276</v>
      </c>
      <c r="B23395">
        <v>98846</v>
      </c>
      <c r="C23395" s="385">
        <v>8.5999999999999993E-2</v>
      </c>
    </row>
    <row r="23396" spans="1:3" x14ac:dyDescent="0.25">
      <c r="A23396" t="s">
        <v>276</v>
      </c>
      <c r="B23396">
        <v>98847</v>
      </c>
      <c r="C23396" s="385">
        <v>8.3000000000000004E-2</v>
      </c>
    </row>
    <row r="23397" spans="1:3" x14ac:dyDescent="0.25">
      <c r="A23397" t="s">
        <v>276</v>
      </c>
      <c r="B23397">
        <v>98848</v>
      </c>
      <c r="C23397" s="385">
        <v>8.4000000000000005E-2</v>
      </c>
    </row>
    <row r="23398" spans="1:3" x14ac:dyDescent="0.25">
      <c r="A23398" t="s">
        <v>276</v>
      </c>
      <c r="B23398">
        <v>98849</v>
      </c>
      <c r="C23398" s="385">
        <v>8.4000000000000005E-2</v>
      </c>
    </row>
    <row r="23399" spans="1:3" x14ac:dyDescent="0.25">
      <c r="A23399" t="s">
        <v>276</v>
      </c>
      <c r="B23399">
        <v>98850</v>
      </c>
      <c r="C23399" s="385">
        <v>8.3000000000000004E-2</v>
      </c>
    </row>
    <row r="23400" spans="1:3" x14ac:dyDescent="0.25">
      <c r="A23400" t="s">
        <v>276</v>
      </c>
      <c r="B23400">
        <v>98851</v>
      </c>
      <c r="C23400" s="385">
        <v>8.2000000000000003E-2</v>
      </c>
    </row>
    <row r="23401" spans="1:3" x14ac:dyDescent="0.25">
      <c r="A23401" t="s">
        <v>276</v>
      </c>
      <c r="B23401">
        <v>98852</v>
      </c>
      <c r="C23401" s="385">
        <v>8.3000000000000004E-2</v>
      </c>
    </row>
    <row r="23402" spans="1:3" x14ac:dyDescent="0.25">
      <c r="A23402" t="s">
        <v>276</v>
      </c>
      <c r="B23402">
        <v>98853</v>
      </c>
      <c r="C23402" s="385">
        <v>8.2000000000000003E-2</v>
      </c>
    </row>
    <row r="23403" spans="1:3" x14ac:dyDescent="0.25">
      <c r="A23403" t="s">
        <v>276</v>
      </c>
      <c r="B23403">
        <v>98855</v>
      </c>
      <c r="C23403" s="385">
        <v>8.5000000000000006E-2</v>
      </c>
    </row>
    <row r="23404" spans="1:3" x14ac:dyDescent="0.25">
      <c r="A23404" t="s">
        <v>276</v>
      </c>
      <c r="B23404">
        <v>98856</v>
      </c>
      <c r="C23404" s="385">
        <v>8.6999999999999994E-2</v>
      </c>
    </row>
    <row r="23405" spans="1:3" x14ac:dyDescent="0.25">
      <c r="A23405" t="s">
        <v>276</v>
      </c>
      <c r="B23405">
        <v>98857</v>
      </c>
      <c r="C23405" s="385">
        <v>8.2000000000000003E-2</v>
      </c>
    </row>
    <row r="23406" spans="1:3" x14ac:dyDescent="0.25">
      <c r="A23406" t="s">
        <v>276</v>
      </c>
      <c r="B23406">
        <v>98858</v>
      </c>
      <c r="C23406" s="385">
        <v>8.3000000000000004E-2</v>
      </c>
    </row>
    <row r="23407" spans="1:3" x14ac:dyDescent="0.25">
      <c r="A23407" t="s">
        <v>276</v>
      </c>
      <c r="B23407">
        <v>98859</v>
      </c>
      <c r="C23407" s="385">
        <v>8.4000000000000005E-2</v>
      </c>
    </row>
    <row r="23408" spans="1:3" x14ac:dyDescent="0.25">
      <c r="A23408" t="s">
        <v>276</v>
      </c>
      <c r="B23408">
        <v>98860</v>
      </c>
      <c r="C23408" s="385">
        <v>8.2000000000000003E-2</v>
      </c>
    </row>
    <row r="23409" spans="1:3" x14ac:dyDescent="0.25">
      <c r="A23409" t="s">
        <v>276</v>
      </c>
      <c r="B23409">
        <v>98862</v>
      </c>
      <c r="C23409" s="385">
        <v>8.5000000000000006E-2</v>
      </c>
    </row>
    <row r="23410" spans="1:3" x14ac:dyDescent="0.25">
      <c r="A23410" t="s">
        <v>276</v>
      </c>
      <c r="B23410">
        <v>98901</v>
      </c>
      <c r="C23410" s="385">
        <v>8.3000000000000004E-2</v>
      </c>
    </row>
    <row r="23411" spans="1:3" x14ac:dyDescent="0.25">
      <c r="A23411" t="s">
        <v>276</v>
      </c>
      <c r="B23411">
        <v>98902</v>
      </c>
      <c r="C23411" s="385">
        <v>8.3000000000000004E-2</v>
      </c>
    </row>
    <row r="23412" spans="1:3" x14ac:dyDescent="0.25">
      <c r="A23412" t="s">
        <v>276</v>
      </c>
      <c r="B23412">
        <v>98903</v>
      </c>
      <c r="C23412" s="385">
        <v>8.3000000000000004E-2</v>
      </c>
    </row>
    <row r="23413" spans="1:3" x14ac:dyDescent="0.25">
      <c r="A23413" t="s">
        <v>276</v>
      </c>
      <c r="B23413">
        <v>98904</v>
      </c>
      <c r="C23413" s="385">
        <v>8.3000000000000004E-2</v>
      </c>
    </row>
    <row r="23414" spans="1:3" x14ac:dyDescent="0.25">
      <c r="A23414" t="s">
        <v>276</v>
      </c>
      <c r="B23414">
        <v>98907</v>
      </c>
      <c r="C23414" s="385">
        <v>8.3000000000000004E-2</v>
      </c>
    </row>
    <row r="23415" spans="1:3" x14ac:dyDescent="0.25">
      <c r="A23415" t="s">
        <v>276</v>
      </c>
      <c r="B23415">
        <v>98908</v>
      </c>
      <c r="C23415" s="385">
        <v>8.3000000000000004E-2</v>
      </c>
    </row>
    <row r="23416" spans="1:3" x14ac:dyDescent="0.25">
      <c r="A23416" t="s">
        <v>276</v>
      </c>
      <c r="B23416">
        <v>98909</v>
      </c>
      <c r="C23416" s="385">
        <v>8.3000000000000004E-2</v>
      </c>
    </row>
    <row r="23417" spans="1:3" x14ac:dyDescent="0.25">
      <c r="A23417" t="s">
        <v>276</v>
      </c>
      <c r="B23417">
        <v>98920</v>
      </c>
      <c r="C23417" s="385">
        <v>0.08</v>
      </c>
    </row>
    <row r="23418" spans="1:3" x14ac:dyDescent="0.25">
      <c r="A23418" t="s">
        <v>276</v>
      </c>
      <c r="B23418">
        <v>98921</v>
      </c>
      <c r="C23418" s="385">
        <v>0.08</v>
      </c>
    </row>
    <row r="23419" spans="1:3" x14ac:dyDescent="0.25">
      <c r="A23419" t="s">
        <v>276</v>
      </c>
      <c r="B23419">
        <v>98922</v>
      </c>
      <c r="C23419" s="385">
        <v>8.1000000000000003E-2</v>
      </c>
    </row>
    <row r="23420" spans="1:3" x14ac:dyDescent="0.25">
      <c r="A23420" t="s">
        <v>276</v>
      </c>
      <c r="B23420">
        <v>98923</v>
      </c>
      <c r="C23420" s="385">
        <v>0.08</v>
      </c>
    </row>
    <row r="23421" spans="1:3" x14ac:dyDescent="0.25">
      <c r="A23421" t="s">
        <v>276</v>
      </c>
      <c r="B23421">
        <v>98925</v>
      </c>
      <c r="C23421" s="385">
        <v>8.1000000000000003E-2</v>
      </c>
    </row>
    <row r="23422" spans="1:3" x14ac:dyDescent="0.25">
      <c r="A23422" t="s">
        <v>276</v>
      </c>
      <c r="B23422">
        <v>98926</v>
      </c>
      <c r="C23422" s="385">
        <v>8.4000000000000005E-2</v>
      </c>
    </row>
    <row r="23423" spans="1:3" x14ac:dyDescent="0.25">
      <c r="A23423" t="s">
        <v>276</v>
      </c>
      <c r="B23423">
        <v>98930</v>
      </c>
      <c r="C23423" s="385">
        <v>8.5999999999999993E-2</v>
      </c>
    </row>
    <row r="23424" spans="1:3" x14ac:dyDescent="0.25">
      <c r="A23424" t="s">
        <v>276</v>
      </c>
      <c r="B23424">
        <v>98932</v>
      </c>
      <c r="C23424" s="385">
        <v>0.08</v>
      </c>
    </row>
    <row r="23425" spans="1:3" x14ac:dyDescent="0.25">
      <c r="A23425" t="s">
        <v>276</v>
      </c>
      <c r="B23425">
        <v>98933</v>
      </c>
      <c r="C23425" s="385">
        <v>0.08</v>
      </c>
    </row>
    <row r="23426" spans="1:3" x14ac:dyDescent="0.25">
      <c r="A23426" t="s">
        <v>276</v>
      </c>
      <c r="B23426">
        <v>98934</v>
      </c>
      <c r="C23426" s="385">
        <v>8.4000000000000005E-2</v>
      </c>
    </row>
    <row r="23427" spans="1:3" x14ac:dyDescent="0.25">
      <c r="A23427" t="s">
        <v>276</v>
      </c>
      <c r="B23427">
        <v>98935</v>
      </c>
      <c r="C23427" s="385">
        <v>0.08</v>
      </c>
    </row>
    <row r="23428" spans="1:3" x14ac:dyDescent="0.25">
      <c r="A23428" t="s">
        <v>276</v>
      </c>
      <c r="B23428">
        <v>98936</v>
      </c>
      <c r="C23428" s="385">
        <v>0.08</v>
      </c>
    </row>
    <row r="23429" spans="1:3" x14ac:dyDescent="0.25">
      <c r="A23429" t="s">
        <v>276</v>
      </c>
      <c r="B23429">
        <v>98937</v>
      </c>
      <c r="C23429" s="385">
        <v>0.08</v>
      </c>
    </row>
    <row r="23430" spans="1:3" x14ac:dyDescent="0.25">
      <c r="A23430" t="s">
        <v>276</v>
      </c>
      <c r="B23430">
        <v>98938</v>
      </c>
      <c r="C23430" s="385">
        <v>8.2000000000000003E-2</v>
      </c>
    </row>
    <row r="23431" spans="1:3" x14ac:dyDescent="0.25">
      <c r="A23431" t="s">
        <v>276</v>
      </c>
      <c r="B23431">
        <v>98939</v>
      </c>
      <c r="C23431" s="385">
        <v>0.08</v>
      </c>
    </row>
    <row r="23432" spans="1:3" x14ac:dyDescent="0.25">
      <c r="A23432" t="s">
        <v>276</v>
      </c>
      <c r="B23432">
        <v>98940</v>
      </c>
      <c r="C23432" s="385">
        <v>8.1000000000000003E-2</v>
      </c>
    </row>
    <row r="23433" spans="1:3" x14ac:dyDescent="0.25">
      <c r="A23433" t="s">
        <v>276</v>
      </c>
      <c r="B23433">
        <v>98941</v>
      </c>
      <c r="C23433" s="385">
        <v>8.1000000000000003E-2</v>
      </c>
    </row>
    <row r="23434" spans="1:3" x14ac:dyDescent="0.25">
      <c r="A23434" t="s">
        <v>276</v>
      </c>
      <c r="B23434">
        <v>98942</v>
      </c>
      <c r="C23434" s="385">
        <v>8.3000000000000004E-2</v>
      </c>
    </row>
    <row r="23435" spans="1:3" x14ac:dyDescent="0.25">
      <c r="A23435" t="s">
        <v>276</v>
      </c>
      <c r="B23435">
        <v>98943</v>
      </c>
      <c r="C23435" s="385">
        <v>8.1000000000000003E-2</v>
      </c>
    </row>
    <row r="23436" spans="1:3" x14ac:dyDescent="0.25">
      <c r="A23436" t="s">
        <v>276</v>
      </c>
      <c r="B23436">
        <v>98944</v>
      </c>
      <c r="C23436" s="385">
        <v>8.2000000000000003E-2</v>
      </c>
    </row>
    <row r="23437" spans="1:3" x14ac:dyDescent="0.25">
      <c r="A23437" t="s">
        <v>276</v>
      </c>
      <c r="B23437">
        <v>98946</v>
      </c>
      <c r="C23437" s="385">
        <v>8.1000000000000003E-2</v>
      </c>
    </row>
    <row r="23438" spans="1:3" x14ac:dyDescent="0.25">
      <c r="A23438" t="s">
        <v>276</v>
      </c>
      <c r="B23438">
        <v>98947</v>
      </c>
      <c r="C23438" s="385">
        <v>0.08</v>
      </c>
    </row>
    <row r="23439" spans="1:3" x14ac:dyDescent="0.25">
      <c r="A23439" t="s">
        <v>276</v>
      </c>
      <c r="B23439">
        <v>98948</v>
      </c>
      <c r="C23439" s="385">
        <v>0.08</v>
      </c>
    </row>
    <row r="23440" spans="1:3" x14ac:dyDescent="0.25">
      <c r="A23440" t="s">
        <v>276</v>
      </c>
      <c r="B23440">
        <v>98950</v>
      </c>
      <c r="C23440" s="385">
        <v>8.1000000000000003E-2</v>
      </c>
    </row>
    <row r="23441" spans="1:3" x14ac:dyDescent="0.25">
      <c r="A23441" t="s">
        <v>276</v>
      </c>
      <c r="B23441">
        <v>98951</v>
      </c>
      <c r="C23441" s="385">
        <v>0.08</v>
      </c>
    </row>
    <row r="23442" spans="1:3" x14ac:dyDescent="0.25">
      <c r="A23442" t="s">
        <v>276</v>
      </c>
      <c r="B23442">
        <v>98952</v>
      </c>
      <c r="C23442" s="385">
        <v>0.08</v>
      </c>
    </row>
    <row r="23443" spans="1:3" x14ac:dyDescent="0.25">
      <c r="A23443" t="s">
        <v>276</v>
      </c>
      <c r="B23443">
        <v>98953</v>
      </c>
      <c r="C23443" s="385">
        <v>0.08</v>
      </c>
    </row>
    <row r="23444" spans="1:3" x14ac:dyDescent="0.25">
      <c r="A23444" t="s">
        <v>276</v>
      </c>
      <c r="B23444">
        <v>99001</v>
      </c>
      <c r="C23444" s="385">
        <v>9.0999999999999998E-2</v>
      </c>
    </row>
    <row r="23445" spans="1:3" x14ac:dyDescent="0.25">
      <c r="A23445" t="s">
        <v>276</v>
      </c>
      <c r="B23445">
        <v>99003</v>
      </c>
      <c r="C23445" s="385">
        <v>8.1000000000000003E-2</v>
      </c>
    </row>
    <row r="23446" spans="1:3" x14ac:dyDescent="0.25">
      <c r="A23446" t="s">
        <v>276</v>
      </c>
      <c r="B23446">
        <v>99004</v>
      </c>
      <c r="C23446" s="385">
        <v>8.8999999999999996E-2</v>
      </c>
    </row>
    <row r="23447" spans="1:3" x14ac:dyDescent="0.25">
      <c r="A23447" t="s">
        <v>276</v>
      </c>
      <c r="B23447">
        <v>99005</v>
      </c>
      <c r="C23447" s="385">
        <v>8.8999999999999996E-2</v>
      </c>
    </row>
    <row r="23448" spans="1:3" x14ac:dyDescent="0.25">
      <c r="A23448" t="s">
        <v>276</v>
      </c>
      <c r="B23448">
        <v>99006</v>
      </c>
      <c r="C23448" s="385">
        <v>8.1000000000000003E-2</v>
      </c>
    </row>
    <row r="23449" spans="1:3" x14ac:dyDescent="0.25">
      <c r="A23449" t="s">
        <v>276</v>
      </c>
      <c r="B23449">
        <v>99008</v>
      </c>
      <c r="C23449" s="385">
        <v>8.1000000000000003E-2</v>
      </c>
    </row>
    <row r="23450" spans="1:3" x14ac:dyDescent="0.25">
      <c r="A23450" t="s">
        <v>276</v>
      </c>
      <c r="B23450">
        <v>99009</v>
      </c>
      <c r="C23450" s="385">
        <v>8.1000000000000003E-2</v>
      </c>
    </row>
    <row r="23451" spans="1:3" x14ac:dyDescent="0.25">
      <c r="A23451" t="s">
        <v>276</v>
      </c>
      <c r="B23451">
        <v>99011</v>
      </c>
      <c r="C23451" s="385">
        <v>8.8999999999999996E-2</v>
      </c>
    </row>
    <row r="23452" spans="1:3" x14ac:dyDescent="0.25">
      <c r="A23452" t="s">
        <v>276</v>
      </c>
      <c r="B23452">
        <v>99012</v>
      </c>
      <c r="C23452" s="385">
        <v>8.1000000000000003E-2</v>
      </c>
    </row>
    <row r="23453" spans="1:3" x14ac:dyDescent="0.25">
      <c r="A23453" t="s">
        <v>276</v>
      </c>
      <c r="B23453">
        <v>99013</v>
      </c>
      <c r="C23453" s="385">
        <v>8.1000000000000003E-2</v>
      </c>
    </row>
    <row r="23454" spans="1:3" x14ac:dyDescent="0.25">
      <c r="A23454" t="s">
        <v>276</v>
      </c>
      <c r="B23454">
        <v>99014</v>
      </c>
      <c r="C23454" s="385">
        <v>8.8999999999999996E-2</v>
      </c>
    </row>
    <row r="23455" spans="1:3" x14ac:dyDescent="0.25">
      <c r="A23455" t="s">
        <v>276</v>
      </c>
      <c r="B23455">
        <v>99016</v>
      </c>
      <c r="C23455" s="385">
        <v>8.8999999999999996E-2</v>
      </c>
    </row>
    <row r="23456" spans="1:3" x14ac:dyDescent="0.25">
      <c r="A23456" t="s">
        <v>276</v>
      </c>
      <c r="B23456">
        <v>99017</v>
      </c>
      <c r="C23456" s="385">
        <v>0.08</v>
      </c>
    </row>
    <row r="23457" spans="1:3" x14ac:dyDescent="0.25">
      <c r="A23457" t="s">
        <v>276</v>
      </c>
      <c r="B23457">
        <v>99018</v>
      </c>
      <c r="C23457" s="385">
        <v>8.1000000000000003E-2</v>
      </c>
    </row>
    <row r="23458" spans="1:3" x14ac:dyDescent="0.25">
      <c r="A23458" t="s">
        <v>276</v>
      </c>
      <c r="B23458">
        <v>99019</v>
      </c>
      <c r="C23458" s="385">
        <v>8.8999999999999996E-2</v>
      </c>
    </row>
    <row r="23459" spans="1:3" x14ac:dyDescent="0.25">
      <c r="A23459" t="s">
        <v>276</v>
      </c>
      <c r="B23459">
        <v>99020</v>
      </c>
      <c r="C23459" s="385">
        <v>8.1000000000000003E-2</v>
      </c>
    </row>
    <row r="23460" spans="1:3" x14ac:dyDescent="0.25">
      <c r="A23460" t="s">
        <v>276</v>
      </c>
      <c r="B23460">
        <v>99021</v>
      </c>
      <c r="C23460" s="385">
        <v>8.8999999999999996E-2</v>
      </c>
    </row>
    <row r="23461" spans="1:3" x14ac:dyDescent="0.25">
      <c r="A23461" t="s">
        <v>276</v>
      </c>
      <c r="B23461">
        <v>99022</v>
      </c>
      <c r="C23461" s="385">
        <v>0.09</v>
      </c>
    </row>
    <row r="23462" spans="1:3" x14ac:dyDescent="0.25">
      <c r="A23462" t="s">
        <v>276</v>
      </c>
      <c r="B23462">
        <v>99023</v>
      </c>
      <c r="C23462" s="385">
        <v>8.1000000000000003E-2</v>
      </c>
    </row>
    <row r="23463" spans="1:3" x14ac:dyDescent="0.25">
      <c r="A23463" t="s">
        <v>276</v>
      </c>
      <c r="B23463">
        <v>99025</v>
      </c>
      <c r="C23463" s="385">
        <v>8.1000000000000003E-2</v>
      </c>
    </row>
    <row r="23464" spans="1:3" x14ac:dyDescent="0.25">
      <c r="A23464" t="s">
        <v>276</v>
      </c>
      <c r="B23464">
        <v>99026</v>
      </c>
      <c r="C23464" s="385">
        <v>0.09</v>
      </c>
    </row>
    <row r="23465" spans="1:3" x14ac:dyDescent="0.25">
      <c r="A23465" t="s">
        <v>276</v>
      </c>
      <c r="B23465">
        <v>99027</v>
      </c>
      <c r="C23465" s="385">
        <v>8.8999999999999996E-2</v>
      </c>
    </row>
    <row r="23466" spans="1:3" x14ac:dyDescent="0.25">
      <c r="A23466" t="s">
        <v>276</v>
      </c>
      <c r="B23466">
        <v>99029</v>
      </c>
      <c r="C23466" s="385">
        <v>8.1000000000000003E-2</v>
      </c>
    </row>
    <row r="23467" spans="1:3" x14ac:dyDescent="0.25">
      <c r="A23467" t="s">
        <v>276</v>
      </c>
      <c r="B23467">
        <v>99030</v>
      </c>
      <c r="C23467" s="385">
        <v>8.1000000000000003E-2</v>
      </c>
    </row>
    <row r="23468" spans="1:3" x14ac:dyDescent="0.25">
      <c r="A23468" t="s">
        <v>276</v>
      </c>
      <c r="B23468">
        <v>99031</v>
      </c>
      <c r="C23468" s="385">
        <v>8.1000000000000003E-2</v>
      </c>
    </row>
    <row r="23469" spans="1:3" x14ac:dyDescent="0.25">
      <c r="A23469" t="s">
        <v>276</v>
      </c>
      <c r="B23469">
        <v>99032</v>
      </c>
      <c r="C23469" s="385">
        <v>8.1000000000000003E-2</v>
      </c>
    </row>
    <row r="23470" spans="1:3" x14ac:dyDescent="0.25">
      <c r="A23470" t="s">
        <v>276</v>
      </c>
      <c r="B23470">
        <v>99033</v>
      </c>
      <c r="C23470" s="385">
        <v>8.1000000000000003E-2</v>
      </c>
    </row>
    <row r="23471" spans="1:3" x14ac:dyDescent="0.25">
      <c r="A23471" t="s">
        <v>276</v>
      </c>
      <c r="B23471">
        <v>99034</v>
      </c>
      <c r="C23471" s="385">
        <v>7.5999999999999998E-2</v>
      </c>
    </row>
    <row r="23472" spans="1:3" x14ac:dyDescent="0.25">
      <c r="A23472" t="s">
        <v>276</v>
      </c>
      <c r="B23472">
        <v>99036</v>
      </c>
      <c r="C23472" s="385">
        <v>8.1000000000000003E-2</v>
      </c>
    </row>
    <row r="23473" spans="1:3" x14ac:dyDescent="0.25">
      <c r="A23473" t="s">
        <v>276</v>
      </c>
      <c r="B23473">
        <v>99037</v>
      </c>
      <c r="C23473" s="385">
        <v>8.8999999999999996E-2</v>
      </c>
    </row>
    <row r="23474" spans="1:3" x14ac:dyDescent="0.25">
      <c r="A23474" t="s">
        <v>276</v>
      </c>
      <c r="B23474">
        <v>99039</v>
      </c>
      <c r="C23474" s="385">
        <v>8.1000000000000003E-2</v>
      </c>
    </row>
    <row r="23475" spans="1:3" x14ac:dyDescent="0.25">
      <c r="A23475" t="s">
        <v>276</v>
      </c>
      <c r="B23475">
        <v>99040</v>
      </c>
      <c r="C23475" s="385">
        <v>7.5999999999999998E-2</v>
      </c>
    </row>
    <row r="23476" spans="1:3" x14ac:dyDescent="0.25">
      <c r="A23476" t="s">
        <v>276</v>
      </c>
      <c r="B23476">
        <v>99101</v>
      </c>
      <c r="C23476" s="385">
        <v>7.5999999999999998E-2</v>
      </c>
    </row>
    <row r="23477" spans="1:3" x14ac:dyDescent="0.25">
      <c r="A23477" t="s">
        <v>276</v>
      </c>
      <c r="B23477">
        <v>99102</v>
      </c>
      <c r="C23477" s="385">
        <v>7.9000000000000001E-2</v>
      </c>
    </row>
    <row r="23478" spans="1:3" x14ac:dyDescent="0.25">
      <c r="A23478" t="s">
        <v>276</v>
      </c>
      <c r="B23478">
        <v>99103</v>
      </c>
      <c r="C23478" s="385">
        <v>8.2000000000000003E-2</v>
      </c>
    </row>
    <row r="23479" spans="1:3" x14ac:dyDescent="0.25">
      <c r="A23479" t="s">
        <v>276</v>
      </c>
      <c r="B23479">
        <v>99104</v>
      </c>
      <c r="C23479" s="385">
        <v>7.9000000000000001E-2</v>
      </c>
    </row>
    <row r="23480" spans="1:3" x14ac:dyDescent="0.25">
      <c r="A23480" t="s">
        <v>276</v>
      </c>
      <c r="B23480">
        <v>99105</v>
      </c>
      <c r="C23480" s="385">
        <v>0.08</v>
      </c>
    </row>
    <row r="23481" spans="1:3" x14ac:dyDescent="0.25">
      <c r="A23481" t="s">
        <v>276</v>
      </c>
      <c r="B23481">
        <v>99109</v>
      </c>
      <c r="C23481" s="385">
        <v>7.5999999999999998E-2</v>
      </c>
    </row>
    <row r="23482" spans="1:3" x14ac:dyDescent="0.25">
      <c r="A23482" t="s">
        <v>276</v>
      </c>
      <c r="B23482">
        <v>99110</v>
      </c>
      <c r="C23482" s="385">
        <v>8.1000000000000003E-2</v>
      </c>
    </row>
    <row r="23483" spans="1:3" x14ac:dyDescent="0.25">
      <c r="A23483" t="s">
        <v>276</v>
      </c>
      <c r="B23483">
        <v>99111</v>
      </c>
      <c r="C23483" s="385">
        <v>7.9000000000000001E-2</v>
      </c>
    </row>
    <row r="23484" spans="1:3" x14ac:dyDescent="0.25">
      <c r="A23484" t="s">
        <v>276</v>
      </c>
      <c r="B23484">
        <v>99113</v>
      </c>
      <c r="C23484" s="385">
        <v>7.9000000000000001E-2</v>
      </c>
    </row>
    <row r="23485" spans="1:3" x14ac:dyDescent="0.25">
      <c r="A23485" t="s">
        <v>276</v>
      </c>
      <c r="B23485">
        <v>99114</v>
      </c>
      <c r="C23485" s="385">
        <v>7.5999999999999998E-2</v>
      </c>
    </row>
    <row r="23486" spans="1:3" x14ac:dyDescent="0.25">
      <c r="A23486" t="s">
        <v>276</v>
      </c>
      <c r="B23486">
        <v>99115</v>
      </c>
      <c r="C23486" s="385">
        <v>8.2000000000000003E-2</v>
      </c>
    </row>
    <row r="23487" spans="1:3" x14ac:dyDescent="0.25">
      <c r="A23487" t="s">
        <v>276</v>
      </c>
      <c r="B23487">
        <v>99116</v>
      </c>
      <c r="C23487" s="385">
        <v>8.2000000000000003E-2</v>
      </c>
    </row>
    <row r="23488" spans="1:3" x14ac:dyDescent="0.25">
      <c r="A23488" t="s">
        <v>276</v>
      </c>
      <c r="B23488">
        <v>99117</v>
      </c>
      <c r="C23488" s="385">
        <v>0.08</v>
      </c>
    </row>
    <row r="23489" spans="1:3" x14ac:dyDescent="0.25">
      <c r="A23489" t="s">
        <v>276</v>
      </c>
      <c r="B23489">
        <v>99118</v>
      </c>
      <c r="C23489" s="385">
        <v>0.08</v>
      </c>
    </row>
    <row r="23490" spans="1:3" x14ac:dyDescent="0.25">
      <c r="A23490" t="s">
        <v>276</v>
      </c>
      <c r="B23490">
        <v>99119</v>
      </c>
      <c r="C23490" s="385">
        <v>7.6999999999999999E-2</v>
      </c>
    </row>
    <row r="23491" spans="1:3" x14ac:dyDescent="0.25">
      <c r="A23491" t="s">
        <v>276</v>
      </c>
      <c r="B23491">
        <v>99121</v>
      </c>
      <c r="C23491" s="385">
        <v>0.08</v>
      </c>
    </row>
    <row r="23492" spans="1:3" x14ac:dyDescent="0.25">
      <c r="A23492" t="s">
        <v>276</v>
      </c>
      <c r="B23492">
        <v>99122</v>
      </c>
      <c r="C23492" s="385">
        <v>0.08</v>
      </c>
    </row>
    <row r="23493" spans="1:3" x14ac:dyDescent="0.25">
      <c r="A23493" t="s">
        <v>276</v>
      </c>
      <c r="B23493">
        <v>99123</v>
      </c>
      <c r="C23493" s="385">
        <v>8.2000000000000003E-2</v>
      </c>
    </row>
    <row r="23494" spans="1:3" x14ac:dyDescent="0.25">
      <c r="A23494" t="s">
        <v>276</v>
      </c>
      <c r="B23494">
        <v>99124</v>
      </c>
      <c r="C23494" s="385">
        <v>0.08</v>
      </c>
    </row>
    <row r="23495" spans="1:3" x14ac:dyDescent="0.25">
      <c r="A23495" t="s">
        <v>276</v>
      </c>
      <c r="B23495">
        <v>99125</v>
      </c>
      <c r="C23495" s="385">
        <v>0.08</v>
      </c>
    </row>
    <row r="23496" spans="1:3" x14ac:dyDescent="0.25">
      <c r="A23496" t="s">
        <v>276</v>
      </c>
      <c r="B23496">
        <v>99126</v>
      </c>
      <c r="C23496" s="385">
        <v>7.5999999999999998E-2</v>
      </c>
    </row>
    <row r="23497" spans="1:3" x14ac:dyDescent="0.25">
      <c r="A23497" t="s">
        <v>276</v>
      </c>
      <c r="B23497">
        <v>99128</v>
      </c>
      <c r="C23497" s="385">
        <v>7.9000000000000001E-2</v>
      </c>
    </row>
    <row r="23498" spans="1:3" x14ac:dyDescent="0.25">
      <c r="A23498" t="s">
        <v>276</v>
      </c>
      <c r="B23498">
        <v>99129</v>
      </c>
      <c r="C23498" s="385">
        <v>7.5999999999999998E-2</v>
      </c>
    </row>
    <row r="23499" spans="1:3" x14ac:dyDescent="0.25">
      <c r="A23499" t="s">
        <v>276</v>
      </c>
      <c r="B23499">
        <v>99130</v>
      </c>
      <c r="C23499" s="385">
        <v>7.9000000000000001E-2</v>
      </c>
    </row>
    <row r="23500" spans="1:3" x14ac:dyDescent="0.25">
      <c r="A23500" t="s">
        <v>276</v>
      </c>
      <c r="B23500">
        <v>99131</v>
      </c>
      <c r="C23500" s="385">
        <v>7.5999999999999998E-2</v>
      </c>
    </row>
    <row r="23501" spans="1:3" x14ac:dyDescent="0.25">
      <c r="A23501" t="s">
        <v>276</v>
      </c>
      <c r="B23501">
        <v>99133</v>
      </c>
      <c r="C23501" s="385">
        <v>8.4000000000000005E-2</v>
      </c>
    </row>
    <row r="23502" spans="1:3" x14ac:dyDescent="0.25">
      <c r="A23502" t="s">
        <v>276</v>
      </c>
      <c r="B23502">
        <v>99134</v>
      </c>
      <c r="C23502" s="385">
        <v>0.08</v>
      </c>
    </row>
    <row r="23503" spans="1:3" x14ac:dyDescent="0.25">
      <c r="A23503" t="s">
        <v>276</v>
      </c>
      <c r="B23503">
        <v>99135</v>
      </c>
      <c r="C23503" s="385">
        <v>8.2000000000000003E-2</v>
      </c>
    </row>
    <row r="23504" spans="1:3" x14ac:dyDescent="0.25">
      <c r="A23504" t="s">
        <v>276</v>
      </c>
      <c r="B23504">
        <v>99136</v>
      </c>
      <c r="C23504" s="385">
        <v>7.9000000000000001E-2</v>
      </c>
    </row>
    <row r="23505" spans="1:3" x14ac:dyDescent="0.25">
      <c r="A23505" t="s">
        <v>276</v>
      </c>
      <c r="B23505">
        <v>99137</v>
      </c>
      <c r="C23505" s="385">
        <v>7.5999999999999998E-2</v>
      </c>
    </row>
    <row r="23506" spans="1:3" x14ac:dyDescent="0.25">
      <c r="A23506" t="s">
        <v>276</v>
      </c>
      <c r="B23506">
        <v>99138</v>
      </c>
      <c r="C23506" s="385">
        <v>0.08</v>
      </c>
    </row>
    <row r="23507" spans="1:3" x14ac:dyDescent="0.25">
      <c r="A23507" t="s">
        <v>276</v>
      </c>
      <c r="B23507">
        <v>99139</v>
      </c>
      <c r="C23507" s="385">
        <v>7.6999999999999999E-2</v>
      </c>
    </row>
    <row r="23508" spans="1:3" x14ac:dyDescent="0.25">
      <c r="A23508" t="s">
        <v>276</v>
      </c>
      <c r="B23508">
        <v>99140</v>
      </c>
      <c r="C23508" s="385">
        <v>0.08</v>
      </c>
    </row>
    <row r="23509" spans="1:3" x14ac:dyDescent="0.25">
      <c r="A23509" t="s">
        <v>276</v>
      </c>
      <c r="B23509">
        <v>99141</v>
      </c>
      <c r="C23509" s="385">
        <v>0.08</v>
      </c>
    </row>
    <row r="23510" spans="1:3" x14ac:dyDescent="0.25">
      <c r="A23510" t="s">
        <v>276</v>
      </c>
      <c r="B23510">
        <v>99143</v>
      </c>
      <c r="C23510" s="385">
        <v>7.9000000000000001E-2</v>
      </c>
    </row>
    <row r="23511" spans="1:3" x14ac:dyDescent="0.25">
      <c r="A23511" t="s">
        <v>276</v>
      </c>
      <c r="B23511">
        <v>99144</v>
      </c>
      <c r="C23511" s="385">
        <v>0.08</v>
      </c>
    </row>
    <row r="23512" spans="1:3" x14ac:dyDescent="0.25">
      <c r="A23512" t="s">
        <v>276</v>
      </c>
      <c r="B23512">
        <v>99146</v>
      </c>
      <c r="C23512" s="385">
        <v>0.08</v>
      </c>
    </row>
    <row r="23513" spans="1:3" x14ac:dyDescent="0.25">
      <c r="A23513" t="s">
        <v>276</v>
      </c>
      <c r="B23513">
        <v>99147</v>
      </c>
      <c r="C23513" s="385">
        <v>0.08</v>
      </c>
    </row>
    <row r="23514" spans="1:3" x14ac:dyDescent="0.25">
      <c r="A23514" t="s">
        <v>276</v>
      </c>
      <c r="B23514">
        <v>99148</v>
      </c>
      <c r="C23514" s="385">
        <v>7.5999999999999998E-2</v>
      </c>
    </row>
    <row r="23515" spans="1:3" x14ac:dyDescent="0.25">
      <c r="A23515" t="s">
        <v>276</v>
      </c>
      <c r="B23515">
        <v>99149</v>
      </c>
      <c r="C23515" s="385">
        <v>7.9000000000000001E-2</v>
      </c>
    </row>
    <row r="23516" spans="1:3" x14ac:dyDescent="0.25">
      <c r="A23516" t="s">
        <v>276</v>
      </c>
      <c r="B23516">
        <v>99150</v>
      </c>
      <c r="C23516" s="385">
        <v>0.08</v>
      </c>
    </row>
    <row r="23517" spans="1:3" x14ac:dyDescent="0.25">
      <c r="A23517" t="s">
        <v>276</v>
      </c>
      <c r="B23517">
        <v>99151</v>
      </c>
      <c r="C23517" s="385">
        <v>7.5999999999999998E-2</v>
      </c>
    </row>
    <row r="23518" spans="1:3" x14ac:dyDescent="0.25">
      <c r="A23518" t="s">
        <v>276</v>
      </c>
      <c r="B23518">
        <v>99152</v>
      </c>
      <c r="C23518" s="385">
        <v>7.6999999999999999E-2</v>
      </c>
    </row>
    <row r="23519" spans="1:3" x14ac:dyDescent="0.25">
      <c r="A23519" t="s">
        <v>276</v>
      </c>
      <c r="B23519">
        <v>99153</v>
      </c>
      <c r="C23519" s="385">
        <v>7.6999999999999999E-2</v>
      </c>
    </row>
    <row r="23520" spans="1:3" x14ac:dyDescent="0.25">
      <c r="A23520" t="s">
        <v>276</v>
      </c>
      <c r="B23520">
        <v>99154</v>
      </c>
      <c r="C23520" s="385">
        <v>0.08</v>
      </c>
    </row>
    <row r="23521" spans="1:3" x14ac:dyDescent="0.25">
      <c r="A23521" t="s">
        <v>276</v>
      </c>
      <c r="B23521">
        <v>99155</v>
      </c>
      <c r="C23521" s="385">
        <v>0.08</v>
      </c>
    </row>
    <row r="23522" spans="1:3" x14ac:dyDescent="0.25">
      <c r="A23522" t="s">
        <v>276</v>
      </c>
      <c r="B23522">
        <v>99156</v>
      </c>
      <c r="C23522" s="385">
        <v>8.1000000000000003E-2</v>
      </c>
    </row>
    <row r="23523" spans="1:3" x14ac:dyDescent="0.25">
      <c r="A23523" t="s">
        <v>276</v>
      </c>
      <c r="B23523">
        <v>99157</v>
      </c>
      <c r="C23523" s="385">
        <v>7.5999999999999998E-2</v>
      </c>
    </row>
    <row r="23524" spans="1:3" x14ac:dyDescent="0.25">
      <c r="A23524" t="s">
        <v>276</v>
      </c>
      <c r="B23524">
        <v>99158</v>
      </c>
      <c r="C23524" s="385">
        <v>7.9000000000000001E-2</v>
      </c>
    </row>
    <row r="23525" spans="1:3" x14ac:dyDescent="0.25">
      <c r="A23525" t="s">
        <v>276</v>
      </c>
      <c r="B23525">
        <v>99159</v>
      </c>
      <c r="C23525" s="385">
        <v>0.08</v>
      </c>
    </row>
    <row r="23526" spans="1:3" x14ac:dyDescent="0.25">
      <c r="A23526" t="s">
        <v>276</v>
      </c>
      <c r="B23526">
        <v>99160</v>
      </c>
      <c r="C23526" s="385">
        <v>0.08</v>
      </c>
    </row>
    <row r="23527" spans="1:3" x14ac:dyDescent="0.25">
      <c r="A23527" t="s">
        <v>276</v>
      </c>
      <c r="B23527">
        <v>99161</v>
      </c>
      <c r="C23527" s="385">
        <v>7.9000000000000001E-2</v>
      </c>
    </row>
    <row r="23528" spans="1:3" x14ac:dyDescent="0.25">
      <c r="A23528" t="s">
        <v>276</v>
      </c>
      <c r="B23528">
        <v>99163</v>
      </c>
      <c r="C23528" s="385">
        <v>7.9000000000000001E-2</v>
      </c>
    </row>
    <row r="23529" spans="1:3" x14ac:dyDescent="0.25">
      <c r="A23529" t="s">
        <v>276</v>
      </c>
      <c r="B23529">
        <v>99164</v>
      </c>
      <c r="C23529" s="385">
        <v>7.9000000000000001E-2</v>
      </c>
    </row>
    <row r="23530" spans="1:3" x14ac:dyDescent="0.25">
      <c r="A23530" t="s">
        <v>276</v>
      </c>
      <c r="B23530">
        <v>99166</v>
      </c>
      <c r="C23530" s="385">
        <v>8.4000000000000005E-2</v>
      </c>
    </row>
    <row r="23531" spans="1:3" x14ac:dyDescent="0.25">
      <c r="A23531" t="s">
        <v>276</v>
      </c>
      <c r="B23531">
        <v>99167</v>
      </c>
      <c r="C23531" s="385">
        <v>7.5999999999999998E-2</v>
      </c>
    </row>
    <row r="23532" spans="1:3" x14ac:dyDescent="0.25">
      <c r="A23532" t="s">
        <v>276</v>
      </c>
      <c r="B23532">
        <v>99169</v>
      </c>
      <c r="C23532" s="385">
        <v>0.08</v>
      </c>
    </row>
    <row r="23533" spans="1:3" x14ac:dyDescent="0.25">
      <c r="A23533" t="s">
        <v>276</v>
      </c>
      <c r="B23533">
        <v>99170</v>
      </c>
      <c r="C23533" s="385">
        <v>8.1000000000000003E-2</v>
      </c>
    </row>
    <row r="23534" spans="1:3" x14ac:dyDescent="0.25">
      <c r="A23534" t="s">
        <v>276</v>
      </c>
      <c r="B23534">
        <v>99171</v>
      </c>
      <c r="C23534" s="385">
        <v>7.9000000000000001E-2</v>
      </c>
    </row>
    <row r="23535" spans="1:3" x14ac:dyDescent="0.25">
      <c r="A23535" t="s">
        <v>276</v>
      </c>
      <c r="B23535">
        <v>99173</v>
      </c>
      <c r="C23535" s="385">
        <v>7.5999999999999998E-2</v>
      </c>
    </row>
    <row r="23536" spans="1:3" x14ac:dyDescent="0.25">
      <c r="A23536" t="s">
        <v>276</v>
      </c>
      <c r="B23536">
        <v>99174</v>
      </c>
      <c r="C23536" s="385">
        <v>7.9000000000000001E-2</v>
      </c>
    </row>
    <row r="23537" spans="1:3" x14ac:dyDescent="0.25">
      <c r="A23537" t="s">
        <v>276</v>
      </c>
      <c r="B23537">
        <v>99176</v>
      </c>
      <c r="C23537" s="385">
        <v>7.9000000000000001E-2</v>
      </c>
    </row>
    <row r="23538" spans="1:3" x14ac:dyDescent="0.25">
      <c r="A23538" t="s">
        <v>276</v>
      </c>
      <c r="B23538">
        <v>99179</v>
      </c>
      <c r="C23538" s="385">
        <v>7.9000000000000001E-2</v>
      </c>
    </row>
    <row r="23539" spans="1:3" x14ac:dyDescent="0.25">
      <c r="A23539" t="s">
        <v>276</v>
      </c>
      <c r="B23539">
        <v>99180</v>
      </c>
      <c r="C23539" s="385">
        <v>7.6999999999999999E-2</v>
      </c>
    </row>
    <row r="23540" spans="1:3" x14ac:dyDescent="0.25">
      <c r="A23540" t="s">
        <v>276</v>
      </c>
      <c r="B23540">
        <v>99181</v>
      </c>
      <c r="C23540" s="385">
        <v>7.5999999999999998E-2</v>
      </c>
    </row>
    <row r="23541" spans="1:3" x14ac:dyDescent="0.25">
      <c r="A23541" t="s">
        <v>276</v>
      </c>
      <c r="B23541">
        <v>99185</v>
      </c>
      <c r="C23541" s="385">
        <v>0.08</v>
      </c>
    </row>
    <row r="23542" spans="1:3" x14ac:dyDescent="0.25">
      <c r="A23542" t="s">
        <v>276</v>
      </c>
      <c r="B23542">
        <v>99201</v>
      </c>
      <c r="C23542" s="385">
        <v>0.09</v>
      </c>
    </row>
    <row r="23543" spans="1:3" x14ac:dyDescent="0.25">
      <c r="A23543" t="s">
        <v>276</v>
      </c>
      <c r="B23543">
        <v>99202</v>
      </c>
      <c r="C23543" s="385">
        <v>0.09</v>
      </c>
    </row>
    <row r="23544" spans="1:3" x14ac:dyDescent="0.25">
      <c r="A23544" t="s">
        <v>276</v>
      </c>
      <c r="B23544">
        <v>99203</v>
      </c>
      <c r="C23544" s="385">
        <v>0.09</v>
      </c>
    </row>
    <row r="23545" spans="1:3" x14ac:dyDescent="0.25">
      <c r="A23545" t="s">
        <v>276</v>
      </c>
      <c r="B23545">
        <v>99204</v>
      </c>
      <c r="C23545" s="385">
        <v>0.09</v>
      </c>
    </row>
    <row r="23546" spans="1:3" x14ac:dyDescent="0.25">
      <c r="A23546" t="s">
        <v>276</v>
      </c>
      <c r="B23546">
        <v>99205</v>
      </c>
      <c r="C23546" s="385">
        <v>0.09</v>
      </c>
    </row>
    <row r="23547" spans="1:3" x14ac:dyDescent="0.25">
      <c r="A23547" t="s">
        <v>276</v>
      </c>
      <c r="B23547">
        <v>99206</v>
      </c>
      <c r="C23547" s="385">
        <v>8.8999999999999996E-2</v>
      </c>
    </row>
    <row r="23548" spans="1:3" x14ac:dyDescent="0.25">
      <c r="A23548" t="s">
        <v>276</v>
      </c>
      <c r="B23548">
        <v>99207</v>
      </c>
      <c r="C23548" s="385">
        <v>0.09</v>
      </c>
    </row>
    <row r="23549" spans="1:3" x14ac:dyDescent="0.25">
      <c r="A23549" t="s">
        <v>276</v>
      </c>
      <c r="B23549">
        <v>99208</v>
      </c>
      <c r="C23549" s="385">
        <v>0.09</v>
      </c>
    </row>
    <row r="23550" spans="1:3" x14ac:dyDescent="0.25">
      <c r="A23550" t="s">
        <v>276</v>
      </c>
      <c r="B23550">
        <v>99209</v>
      </c>
      <c r="C23550" s="385">
        <v>0.09</v>
      </c>
    </row>
    <row r="23551" spans="1:3" x14ac:dyDescent="0.25">
      <c r="A23551" t="s">
        <v>276</v>
      </c>
      <c r="B23551">
        <v>99210</v>
      </c>
      <c r="C23551" s="385">
        <v>0.09</v>
      </c>
    </row>
    <row r="23552" spans="1:3" x14ac:dyDescent="0.25">
      <c r="A23552" t="s">
        <v>276</v>
      </c>
      <c r="B23552">
        <v>99211</v>
      </c>
      <c r="C23552" s="385">
        <v>8.8999999999999996E-2</v>
      </c>
    </row>
    <row r="23553" spans="1:3" x14ac:dyDescent="0.25">
      <c r="A23553" t="s">
        <v>276</v>
      </c>
      <c r="B23553">
        <v>99212</v>
      </c>
      <c r="C23553" s="385">
        <v>0.09</v>
      </c>
    </row>
    <row r="23554" spans="1:3" x14ac:dyDescent="0.25">
      <c r="A23554" t="s">
        <v>276</v>
      </c>
      <c r="B23554">
        <v>99213</v>
      </c>
      <c r="C23554" s="385">
        <v>8.8999999999999996E-2</v>
      </c>
    </row>
    <row r="23555" spans="1:3" x14ac:dyDescent="0.25">
      <c r="A23555" t="s">
        <v>276</v>
      </c>
      <c r="B23555">
        <v>99214</v>
      </c>
      <c r="C23555" s="385">
        <v>8.8999999999999996E-2</v>
      </c>
    </row>
    <row r="23556" spans="1:3" x14ac:dyDescent="0.25">
      <c r="A23556" t="s">
        <v>276</v>
      </c>
      <c r="B23556">
        <v>99215</v>
      </c>
      <c r="C23556" s="385">
        <v>8.8999999999999996E-2</v>
      </c>
    </row>
    <row r="23557" spans="1:3" x14ac:dyDescent="0.25">
      <c r="A23557" t="s">
        <v>276</v>
      </c>
      <c r="B23557">
        <v>99216</v>
      </c>
      <c r="C23557" s="385">
        <v>8.8999999999999996E-2</v>
      </c>
    </row>
    <row r="23558" spans="1:3" x14ac:dyDescent="0.25">
      <c r="A23558" t="s">
        <v>276</v>
      </c>
      <c r="B23558">
        <v>99217</v>
      </c>
      <c r="C23558" s="385">
        <v>0.09</v>
      </c>
    </row>
    <row r="23559" spans="1:3" x14ac:dyDescent="0.25">
      <c r="A23559" t="s">
        <v>276</v>
      </c>
      <c r="B23559">
        <v>99218</v>
      </c>
      <c r="C23559" s="385">
        <v>0.09</v>
      </c>
    </row>
    <row r="23560" spans="1:3" x14ac:dyDescent="0.25">
      <c r="A23560" t="s">
        <v>276</v>
      </c>
      <c r="B23560">
        <v>99219</v>
      </c>
      <c r="C23560" s="385">
        <v>0.09</v>
      </c>
    </row>
    <row r="23561" spans="1:3" x14ac:dyDescent="0.25">
      <c r="A23561" t="s">
        <v>276</v>
      </c>
      <c r="B23561">
        <v>99220</v>
      </c>
      <c r="C23561" s="385">
        <v>0.09</v>
      </c>
    </row>
    <row r="23562" spans="1:3" x14ac:dyDescent="0.25">
      <c r="A23562" t="s">
        <v>276</v>
      </c>
      <c r="B23562">
        <v>99223</v>
      </c>
      <c r="C23562" s="385">
        <v>0.09</v>
      </c>
    </row>
    <row r="23563" spans="1:3" x14ac:dyDescent="0.25">
      <c r="A23563" t="s">
        <v>276</v>
      </c>
      <c r="B23563">
        <v>99224</v>
      </c>
      <c r="C23563" s="385">
        <v>9.0999999999999998E-2</v>
      </c>
    </row>
    <row r="23564" spans="1:3" x14ac:dyDescent="0.25">
      <c r="A23564" t="s">
        <v>276</v>
      </c>
      <c r="B23564">
        <v>99228</v>
      </c>
      <c r="C23564" s="385">
        <v>8.8999999999999996E-2</v>
      </c>
    </row>
    <row r="23565" spans="1:3" x14ac:dyDescent="0.25">
      <c r="A23565" t="s">
        <v>276</v>
      </c>
      <c r="B23565">
        <v>99251</v>
      </c>
      <c r="C23565" s="385">
        <v>8.8999999999999996E-2</v>
      </c>
    </row>
    <row r="23566" spans="1:3" x14ac:dyDescent="0.25">
      <c r="A23566" t="s">
        <v>276</v>
      </c>
      <c r="B23566">
        <v>99252</v>
      </c>
      <c r="C23566" s="385">
        <v>0.09</v>
      </c>
    </row>
    <row r="23567" spans="1:3" x14ac:dyDescent="0.25">
      <c r="A23567" t="s">
        <v>276</v>
      </c>
      <c r="B23567">
        <v>99256</v>
      </c>
      <c r="C23567" s="385">
        <v>0.09</v>
      </c>
    </row>
    <row r="23568" spans="1:3" x14ac:dyDescent="0.25">
      <c r="A23568" t="s">
        <v>276</v>
      </c>
      <c r="B23568">
        <v>99258</v>
      </c>
      <c r="C23568" s="385">
        <v>0.09</v>
      </c>
    </row>
    <row r="23569" spans="1:3" x14ac:dyDescent="0.25">
      <c r="A23569" t="s">
        <v>276</v>
      </c>
      <c r="B23569">
        <v>99260</v>
      </c>
      <c r="C23569" s="385">
        <v>0.09</v>
      </c>
    </row>
    <row r="23570" spans="1:3" x14ac:dyDescent="0.25">
      <c r="A23570" t="s">
        <v>276</v>
      </c>
      <c r="B23570">
        <v>99301</v>
      </c>
      <c r="C23570" s="385">
        <v>8.6999999999999994E-2</v>
      </c>
    </row>
    <row r="23571" spans="1:3" x14ac:dyDescent="0.25">
      <c r="A23571" t="s">
        <v>276</v>
      </c>
      <c r="B23571">
        <v>99302</v>
      </c>
      <c r="C23571" s="385">
        <v>8.6999999999999994E-2</v>
      </c>
    </row>
    <row r="23572" spans="1:3" x14ac:dyDescent="0.25">
      <c r="A23572" t="s">
        <v>276</v>
      </c>
      <c r="B23572">
        <v>99320</v>
      </c>
      <c r="C23572" s="385">
        <v>8.5999999999999993E-2</v>
      </c>
    </row>
    <row r="23573" spans="1:3" x14ac:dyDescent="0.25">
      <c r="A23573" t="s">
        <v>276</v>
      </c>
      <c r="B23573">
        <v>99321</v>
      </c>
      <c r="C23573" s="385">
        <v>8.2000000000000003E-2</v>
      </c>
    </row>
    <row r="23574" spans="1:3" x14ac:dyDescent="0.25">
      <c r="A23574" t="s">
        <v>276</v>
      </c>
      <c r="B23574">
        <v>99322</v>
      </c>
      <c r="C23574" s="385">
        <v>0.08</v>
      </c>
    </row>
    <row r="23575" spans="1:3" x14ac:dyDescent="0.25">
      <c r="A23575" t="s">
        <v>276</v>
      </c>
      <c r="B23575">
        <v>99323</v>
      </c>
      <c r="C23575" s="385">
        <v>8.1000000000000003E-2</v>
      </c>
    </row>
    <row r="23576" spans="1:3" x14ac:dyDescent="0.25">
      <c r="A23576" t="s">
        <v>276</v>
      </c>
      <c r="B23576">
        <v>99324</v>
      </c>
      <c r="C23576" s="385">
        <v>8.8999999999999996E-2</v>
      </c>
    </row>
    <row r="23577" spans="1:3" x14ac:dyDescent="0.25">
      <c r="A23577" t="s">
        <v>276</v>
      </c>
      <c r="B23577">
        <v>99326</v>
      </c>
      <c r="C23577" s="385">
        <v>8.3000000000000004E-2</v>
      </c>
    </row>
    <row r="23578" spans="1:3" x14ac:dyDescent="0.25">
      <c r="A23578" t="s">
        <v>276</v>
      </c>
      <c r="B23578">
        <v>99328</v>
      </c>
      <c r="C23578" s="385">
        <v>8.4000000000000005E-2</v>
      </c>
    </row>
    <row r="23579" spans="1:3" x14ac:dyDescent="0.25">
      <c r="A23579" t="s">
        <v>276</v>
      </c>
      <c r="B23579">
        <v>99329</v>
      </c>
      <c r="C23579" s="385">
        <v>8.1000000000000003E-2</v>
      </c>
    </row>
    <row r="23580" spans="1:3" x14ac:dyDescent="0.25">
      <c r="A23580" t="s">
        <v>276</v>
      </c>
      <c r="B23580">
        <v>99330</v>
      </c>
      <c r="C23580" s="385">
        <v>8.1000000000000003E-2</v>
      </c>
    </row>
    <row r="23581" spans="1:3" x14ac:dyDescent="0.25">
      <c r="A23581" t="s">
        <v>276</v>
      </c>
      <c r="B23581">
        <v>99333</v>
      </c>
      <c r="C23581" s="385">
        <v>7.9000000000000001E-2</v>
      </c>
    </row>
    <row r="23582" spans="1:3" x14ac:dyDescent="0.25">
      <c r="A23582" t="s">
        <v>276</v>
      </c>
      <c r="B23582">
        <v>99335</v>
      </c>
      <c r="C23582" s="385">
        <v>8.1000000000000003E-2</v>
      </c>
    </row>
    <row r="23583" spans="1:3" x14ac:dyDescent="0.25">
      <c r="A23583" t="s">
        <v>276</v>
      </c>
      <c r="B23583">
        <v>99336</v>
      </c>
      <c r="C23583" s="385">
        <v>8.5999999999999993E-2</v>
      </c>
    </row>
    <row r="23584" spans="1:3" x14ac:dyDescent="0.25">
      <c r="A23584" t="s">
        <v>276</v>
      </c>
      <c r="B23584">
        <v>99337</v>
      </c>
      <c r="C23584" s="385">
        <v>8.5999999999999993E-2</v>
      </c>
    </row>
    <row r="23585" spans="1:3" x14ac:dyDescent="0.25">
      <c r="A23585" t="s">
        <v>276</v>
      </c>
      <c r="B23585">
        <v>99338</v>
      </c>
      <c r="C23585" s="385">
        <v>8.5999999999999993E-2</v>
      </c>
    </row>
    <row r="23586" spans="1:3" x14ac:dyDescent="0.25">
      <c r="A23586" t="s">
        <v>276</v>
      </c>
      <c r="B23586">
        <v>99341</v>
      </c>
      <c r="C23586" s="385">
        <v>0.08</v>
      </c>
    </row>
    <row r="23587" spans="1:3" x14ac:dyDescent="0.25">
      <c r="A23587" t="s">
        <v>276</v>
      </c>
      <c r="B23587">
        <v>99343</v>
      </c>
      <c r="C23587" s="385">
        <v>8.1000000000000003E-2</v>
      </c>
    </row>
    <row r="23588" spans="1:3" x14ac:dyDescent="0.25">
      <c r="A23588" t="s">
        <v>276</v>
      </c>
      <c r="B23588">
        <v>99344</v>
      </c>
      <c r="C23588" s="385">
        <v>8.2000000000000003E-2</v>
      </c>
    </row>
    <row r="23589" spans="1:3" x14ac:dyDescent="0.25">
      <c r="A23589" t="s">
        <v>276</v>
      </c>
      <c r="B23589">
        <v>99345</v>
      </c>
      <c r="C23589" s="385">
        <v>0.08</v>
      </c>
    </row>
    <row r="23590" spans="1:3" x14ac:dyDescent="0.25">
      <c r="A23590" t="s">
        <v>276</v>
      </c>
      <c r="B23590">
        <v>99346</v>
      </c>
      <c r="C23590" s="385">
        <v>0.08</v>
      </c>
    </row>
    <row r="23591" spans="1:3" x14ac:dyDescent="0.25">
      <c r="A23591" t="s">
        <v>276</v>
      </c>
      <c r="B23591">
        <v>99347</v>
      </c>
      <c r="C23591" s="385">
        <v>8.2000000000000003E-2</v>
      </c>
    </row>
    <row r="23592" spans="1:3" x14ac:dyDescent="0.25">
      <c r="A23592" t="s">
        <v>276</v>
      </c>
      <c r="B23592">
        <v>99348</v>
      </c>
      <c r="C23592" s="385">
        <v>8.6999999999999994E-2</v>
      </c>
    </row>
    <row r="23593" spans="1:3" x14ac:dyDescent="0.25">
      <c r="A23593" t="s">
        <v>276</v>
      </c>
      <c r="B23593">
        <v>99349</v>
      </c>
      <c r="C23593" s="385">
        <v>8.4000000000000005E-2</v>
      </c>
    </row>
    <row r="23594" spans="1:3" x14ac:dyDescent="0.25">
      <c r="A23594" t="s">
        <v>276</v>
      </c>
      <c r="B23594">
        <v>99350</v>
      </c>
      <c r="C23594" s="385">
        <v>8.5999999999999993E-2</v>
      </c>
    </row>
    <row r="23595" spans="1:3" x14ac:dyDescent="0.25">
      <c r="A23595" t="s">
        <v>276</v>
      </c>
      <c r="B23595">
        <v>99352</v>
      </c>
      <c r="C23595" s="385">
        <v>8.5999999999999993E-2</v>
      </c>
    </row>
    <row r="23596" spans="1:3" x14ac:dyDescent="0.25">
      <c r="A23596" t="s">
        <v>276</v>
      </c>
      <c r="B23596">
        <v>99353</v>
      </c>
      <c r="C23596" s="385">
        <v>8.5999999999999993E-2</v>
      </c>
    </row>
    <row r="23597" spans="1:3" x14ac:dyDescent="0.25">
      <c r="A23597" t="s">
        <v>276</v>
      </c>
      <c r="B23597">
        <v>99354</v>
      </c>
      <c r="C23597" s="385">
        <v>8.5999999999999993E-2</v>
      </c>
    </row>
    <row r="23598" spans="1:3" x14ac:dyDescent="0.25">
      <c r="A23598" t="s">
        <v>276</v>
      </c>
      <c r="B23598">
        <v>99356</v>
      </c>
      <c r="C23598" s="385">
        <v>7.4999999999999997E-2</v>
      </c>
    </row>
    <row r="23599" spans="1:3" x14ac:dyDescent="0.25">
      <c r="A23599" t="s">
        <v>276</v>
      </c>
      <c r="B23599">
        <v>99357</v>
      </c>
      <c r="C23599" s="385">
        <v>8.2000000000000003E-2</v>
      </c>
    </row>
    <row r="23600" spans="1:3" x14ac:dyDescent="0.25">
      <c r="A23600" t="s">
        <v>276</v>
      </c>
      <c r="B23600">
        <v>99359</v>
      </c>
      <c r="C23600" s="385">
        <v>8.2000000000000003E-2</v>
      </c>
    </row>
    <row r="23601" spans="1:3" x14ac:dyDescent="0.25">
      <c r="A23601" t="s">
        <v>276</v>
      </c>
      <c r="B23601">
        <v>99360</v>
      </c>
      <c r="C23601" s="385">
        <v>8.6999999999999994E-2</v>
      </c>
    </row>
    <row r="23602" spans="1:3" x14ac:dyDescent="0.25">
      <c r="A23602" t="s">
        <v>276</v>
      </c>
      <c r="B23602">
        <v>99361</v>
      </c>
      <c r="C23602" s="385">
        <v>8.6999999999999994E-2</v>
      </c>
    </row>
    <row r="23603" spans="1:3" x14ac:dyDescent="0.25">
      <c r="A23603" t="s">
        <v>276</v>
      </c>
      <c r="B23603">
        <v>99362</v>
      </c>
      <c r="C23603" s="385">
        <v>8.8999999999999996E-2</v>
      </c>
    </row>
    <row r="23604" spans="1:3" x14ac:dyDescent="0.25">
      <c r="A23604" t="s">
        <v>276</v>
      </c>
      <c r="B23604">
        <v>99363</v>
      </c>
      <c r="C23604" s="385">
        <v>8.1000000000000003E-2</v>
      </c>
    </row>
    <row r="23605" spans="1:3" x14ac:dyDescent="0.25">
      <c r="A23605" t="s">
        <v>276</v>
      </c>
      <c r="B23605">
        <v>99371</v>
      </c>
      <c r="C23605" s="385">
        <v>8.1000000000000003E-2</v>
      </c>
    </row>
    <row r="23606" spans="1:3" x14ac:dyDescent="0.25">
      <c r="A23606" t="s">
        <v>276</v>
      </c>
      <c r="B23606">
        <v>99401</v>
      </c>
      <c r="C23606" s="385">
        <v>0.08</v>
      </c>
    </row>
    <row r="23607" spans="1:3" x14ac:dyDescent="0.25">
      <c r="A23607" t="s">
        <v>276</v>
      </c>
      <c r="B23607">
        <v>99402</v>
      </c>
      <c r="C23607" s="385">
        <v>0.08</v>
      </c>
    </row>
    <row r="23608" spans="1:3" x14ac:dyDescent="0.25">
      <c r="A23608" t="s">
        <v>276</v>
      </c>
      <c r="B23608">
        <v>99403</v>
      </c>
      <c r="C23608" s="385">
        <v>8.2000000000000003E-2</v>
      </c>
    </row>
  </sheetData>
  <sheetProtection algorithmName="SHA-512" hashValue="swiVm9J1dAnAl9KFYuvVlB3Mb/q7wT8HAmMq0CWbBpgnjRTKGarFTZJ9+uB+HYbESlqEbGG3bOaCirOmN4m41g==" saltValue="BDhgbMc40IINjBJckpgdBA==" spinCount="100000" sheet="1" selectLockedCells="1" selectUnlockedCells="1"/>
  <conditionalFormatting sqref="B23609:B1048576">
    <cfRule type="duplicateValues" dxfId="1" priority="2"/>
  </conditionalFormatting>
  <conditionalFormatting sqref="B1:B23608">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Hydraulic Order Form</vt:lpstr>
      <vt:lpstr>Terms &amp; Conditions</vt:lpstr>
      <vt:lpstr>SalesTax</vt:lpstr>
      <vt:lpstr>Landings</vt:lpstr>
      <vt:lpstr>'Hydraulic Order Form'!Print_Area</vt:lpstr>
      <vt:lpstr>'Hydraulic Order Form'!Print_Titles</vt:lpstr>
      <vt:lpstr>Pump_Size</vt:lpstr>
      <vt:lpstr>State_70S</vt:lpstr>
      <vt:lpstr>State_80S</vt:lpstr>
      <vt:lpstr>Travel</vt:lpstr>
      <vt:lpstr>Traveling_Cable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timh</dc:creator>
  <cp:lastModifiedBy>Jennifer Jeffcoat</cp:lastModifiedBy>
  <cp:lastPrinted>2022-06-11T05:56:35Z</cp:lastPrinted>
  <dcterms:created xsi:type="dcterms:W3CDTF">2013-09-16T17:47:08Z</dcterms:created>
  <dcterms:modified xsi:type="dcterms:W3CDTF">2022-06-12T15:23:58Z</dcterms:modified>
</cp:coreProperties>
</file>